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'2022年办件统计表'!$A$3:$G$39</definedName>
  </definedNames>
  <calcPr calcId="144525"/>
</workbook>
</file>

<file path=xl/sharedStrings.xml><?xml version="1.0" encoding="utf-8"?>
<sst xmlns="http://schemas.openxmlformats.org/spreadsheetml/2006/main" count="42" uniqueCount="40">
  <si>
    <t>石林县政务服务中心窗口（分中心）2023年6月办件情况统计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</si>
  <si>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</si>
  <si>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</si>
  <si>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</si>
  <si>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</si>
  <si>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</si>
  <si>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</si>
  <si>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</si>
  <si>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县民政局</t>
  </si>
  <si>
    <t>中心办件数前三名合计</t>
  </si>
  <si>
    <t>县公安局</t>
  </si>
  <si>
    <t xml:space="preserve"> </t>
  </si>
  <si>
    <t>中心办件量合计</t>
  </si>
  <si>
    <t xml:space="preserve">县卫生健康局    </t>
  </si>
  <si>
    <t>前三名办件占中心办件量百分比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</si>
  <si>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</si>
  <si>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</si>
  <si>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</si>
  <si>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</si>
  <si>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</si>
  <si>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</si>
  <si>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</si>
  <si>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</si>
  <si>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</si>
  <si>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   石林分局</t>
  </si>
  <si>
    <t>县水务局</t>
  </si>
  <si>
    <t>县自然资源局</t>
  </si>
  <si>
    <t>综合窗口</t>
  </si>
  <si>
    <t>县人力资源社会保障局</t>
  </si>
  <si>
    <t>县税务局</t>
  </si>
  <si>
    <t>县城市供水有限公司</t>
  </si>
  <si>
    <t>县司法分中心</t>
  </si>
  <si>
    <t>县农机分中心</t>
  </si>
  <si>
    <t>县就业和社会保障服务分中心</t>
  </si>
  <si>
    <t>县医保分中心</t>
  </si>
  <si>
    <t>县税务分中心</t>
  </si>
  <si>
    <t xml:space="preserve">县车管分中心 </t>
  </si>
  <si>
    <t>县不动产登记分中心</t>
  </si>
  <si>
    <t>县烟草专卖分中心</t>
  </si>
  <si>
    <t>合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</si>
</sst>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theme="1" tint="0.0499893185216834"/>
      <name val="宋体"/>
      <charset val="134"/>
    </font>
    <font>
      <sz val="12"/>
      <color theme="1" tint="0.0499893185216834"/>
      <name val="宋体"/>
      <charset val="134"/>
    </font>
    <font>
      <b/>
      <sz val="12"/>
      <color rgb="FFFF0000"/>
      <name val="宋体"/>
      <charset val="134"/>
    </font>
    <font>
      <b/>
      <sz val="12"/>
      <color theme="1" tint="0.349986266670736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7" borderId="8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1" applyNumberFormat="0" applyAlignment="0" applyProtection="0">
      <alignment vertical="center"/>
    </xf>
    <xf numFmtId="0" fontId="25" fillId="11" borderId="7" applyNumberFormat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11" fillId="0" borderId="3" xfId="0" applyFont="1" applyBorder="1" applyAlignment="1">
      <alignment horizontal="center" vertical="center"/>
    </xf>
    <xf numFmtId="10" fontId="10" fillId="0" borderId="3" xfId="0" applyNumberFormat="1" applyFont="1" applyFill="1" applyBorder="1" applyAlignment="1" applyProtection="1">
      <alignment horizontal="center" vertical="center"/>
    </xf>
    <xf numFmtId="10" fontId="1" fillId="0" borderId="0" xfId="0" applyNumberFormat="1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41"/>
  <sheetViews>
    <sheetView tabSelected="1" workbookViewId="0">
      <pane ySplit="3" topLeftCell="A29" activePane="bottomLeft" state="frozen"/>
      <selection/>
      <selection pane="bottomLeft" activeCell="A40" sqref="$A40:$XFD55"/>
    </sheetView>
  </sheetViews>
  <sheetFormatPr defaultColWidth="9" defaultRowHeight="14.25"/>
  <cols>
    <col min="1" max="1" width="22.375" style="4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5" customWidth="1"/>
    <col min="8" max="8" width="9" style="6"/>
    <col min="9" max="9" width="9" style="6" customWidth="1"/>
    <col min="10" max="10" width="33.375" style="6" customWidth="1"/>
    <col min="11" max="11" width="12.625" style="6"/>
    <col min="12" max="47" width="9" style="6"/>
  </cols>
  <sheetData>
    <row r="1" ht="59.45" customHeight="1" spans="1:7">
      <c r="A1" s="7" t="s">
        <v>0</v>
      </c>
      <c r="B1" s="7"/>
      <c r="C1" s="7"/>
      <c r="D1" s="7"/>
      <c r="E1" s="7"/>
      <c r="F1" s="7"/>
      <c r="G1" s="7"/>
    </row>
    <row r="2" ht="24.6" customHeight="1" spans="1:7">
      <c r="A2" s="8" t="s">
        <v>1</v>
      </c>
      <c r="B2" s="9" t="s">
        <v>2</v>
      </c>
      <c r="C2" s="9" t="s">
        <v>3</v>
      </c>
      <c r="D2" s="8" t="s">
        <v>4</v>
      </c>
      <c r="E2" s="10" t="s">
        <v>5</v>
      </c>
      <c r="F2" s="10" t="s">
        <v>6</v>
      </c>
      <c r="G2" s="8" t="s">
        <v>7</v>
      </c>
    </row>
    <row r="3" ht="24" customHeight="1" spans="1:7">
      <c r="A3" s="8"/>
      <c r="B3" s="11"/>
      <c r="C3" s="11"/>
      <c r="D3" s="8"/>
      <c r="E3" s="8"/>
      <c r="F3" s="8"/>
      <c r="G3" s="8"/>
    </row>
    <row r="4" s="1" customFormat="1" ht="24" customHeight="1" spans="1:47">
      <c r="A4" s="8" t="s">
        <v>8</v>
      </c>
      <c r="B4" s="12">
        <v>286</v>
      </c>
      <c r="C4" s="12">
        <v>54</v>
      </c>
      <c r="D4" s="12">
        <f>B4+C4</f>
        <v>340</v>
      </c>
      <c r="E4" s="12">
        <f>88+3</f>
        <v>91</v>
      </c>
      <c r="F4" s="12">
        <f>SUM(D4:E4)</f>
        <v>431</v>
      </c>
      <c r="G4" s="13">
        <v>1</v>
      </c>
      <c r="H4" s="14"/>
      <c r="I4" s="14"/>
      <c r="J4" s="30" t="s">
        <v>9</v>
      </c>
      <c r="K4" s="14">
        <v>4705</v>
      </c>
      <c r="L4" s="31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</row>
    <row r="5" s="2" customFormat="1" ht="26.45" customHeight="1" spans="1:47">
      <c r="A5" s="8" t="s">
        <v>10</v>
      </c>
      <c r="B5" s="15">
        <f>115+1318</f>
        <v>1433</v>
      </c>
      <c r="C5" s="15">
        <v>62</v>
      </c>
      <c r="D5" s="12">
        <f>B5+C5</f>
        <v>1495</v>
      </c>
      <c r="E5" s="15">
        <f>303+322</f>
        <v>625</v>
      </c>
      <c r="F5" s="12">
        <f t="shared" ref="F5:F30" si="0">SUM(D5:E5)</f>
        <v>2120</v>
      </c>
      <c r="G5" s="13">
        <v>1</v>
      </c>
      <c r="H5" s="16"/>
      <c r="I5" s="16" t="s">
        <v>11</v>
      </c>
      <c r="J5" s="32" t="s">
        <v>12</v>
      </c>
      <c r="K5" s="16">
        <v>6686</v>
      </c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</row>
    <row r="6" s="1" customFormat="1" ht="26.45" customHeight="1" spans="1:47">
      <c r="A6" s="10" t="s">
        <v>13</v>
      </c>
      <c r="B6" s="15">
        <v>27</v>
      </c>
      <c r="C6" s="15">
        <v>95</v>
      </c>
      <c r="D6" s="12">
        <f>B6+C6</f>
        <v>122</v>
      </c>
      <c r="E6" s="15">
        <v>33</v>
      </c>
      <c r="F6" s="12">
        <f t="shared" si="0"/>
        <v>155</v>
      </c>
      <c r="G6" s="13">
        <v>1</v>
      </c>
      <c r="H6" s="14"/>
      <c r="I6" s="14"/>
      <c r="J6" s="33" t="s">
        <v>14</v>
      </c>
      <c r="K6" s="34">
        <f>K4/K5</f>
        <v>0.703709243194735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="1" customFormat="1" ht="26.45" customHeight="1" spans="1:47">
      <c r="A7" s="8" t="s">
        <v>15</v>
      </c>
      <c r="B7" s="15">
        <v>170</v>
      </c>
      <c r="C7" s="15">
        <v>0</v>
      </c>
      <c r="D7" s="12">
        <f>B7+C7</f>
        <v>170</v>
      </c>
      <c r="E7" s="15">
        <v>120</v>
      </c>
      <c r="F7" s="12">
        <f t="shared" si="0"/>
        <v>290</v>
      </c>
      <c r="G7" s="13">
        <v>1</v>
      </c>
      <c r="H7" s="14"/>
      <c r="I7" s="14"/>
      <c r="J7" s="14"/>
      <c r="K7" s="14" t="s">
        <v>11</v>
      </c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</row>
    <row r="8" s="1" customFormat="1" ht="24" customHeight="1" spans="1:47">
      <c r="A8" s="8" t="s">
        <v>16</v>
      </c>
      <c r="B8" s="12">
        <v>2</v>
      </c>
      <c r="C8" s="12">
        <v>1</v>
      </c>
      <c r="D8" s="12">
        <f t="shared" ref="D8:D31" si="1">B8+C8</f>
        <v>3</v>
      </c>
      <c r="E8" s="12">
        <v>9</v>
      </c>
      <c r="F8" s="12">
        <f t="shared" si="0"/>
        <v>12</v>
      </c>
      <c r="G8" s="13">
        <v>1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</row>
    <row r="9" s="1" customFormat="1" ht="24" customHeight="1" spans="1:47">
      <c r="A9" s="8" t="s">
        <v>17</v>
      </c>
      <c r="B9" s="17">
        <v>0</v>
      </c>
      <c r="C9" s="15">
        <v>6</v>
      </c>
      <c r="D9" s="12">
        <f t="shared" si="1"/>
        <v>6</v>
      </c>
      <c r="E9" s="15">
        <v>0</v>
      </c>
      <c r="F9" s="12">
        <f t="shared" si="0"/>
        <v>6</v>
      </c>
      <c r="G9" s="13">
        <v>1</v>
      </c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</row>
    <row r="10" s="1" customFormat="1" ht="24" customHeight="1" spans="1:47">
      <c r="A10" s="8" t="s">
        <v>18</v>
      </c>
      <c r="B10" s="15">
        <v>263</v>
      </c>
      <c r="C10" s="15">
        <v>216</v>
      </c>
      <c r="D10" s="12">
        <f t="shared" si="1"/>
        <v>479</v>
      </c>
      <c r="E10" s="15">
        <v>47</v>
      </c>
      <c r="F10" s="12">
        <f t="shared" si="0"/>
        <v>526</v>
      </c>
      <c r="G10" s="13">
        <v>1</v>
      </c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</row>
    <row r="11" s="1" customFormat="1" ht="24" customHeight="1" spans="1:47">
      <c r="A11" s="8" t="s">
        <v>19</v>
      </c>
      <c r="B11" s="15">
        <v>0</v>
      </c>
      <c r="C11" s="15">
        <v>2</v>
      </c>
      <c r="D11" s="12">
        <f t="shared" si="1"/>
        <v>2</v>
      </c>
      <c r="E11" s="15">
        <v>14</v>
      </c>
      <c r="F11" s="12">
        <f t="shared" si="0"/>
        <v>16</v>
      </c>
      <c r="G11" s="13">
        <v>1</v>
      </c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</row>
    <row r="12" s="1" customFormat="1" ht="24" customHeight="1" spans="1:47">
      <c r="A12" s="8" t="s">
        <v>20</v>
      </c>
      <c r="B12" s="12">
        <v>1</v>
      </c>
      <c r="C12" s="12">
        <v>0</v>
      </c>
      <c r="D12" s="12">
        <f t="shared" si="1"/>
        <v>1</v>
      </c>
      <c r="E12" s="12">
        <v>13</v>
      </c>
      <c r="F12" s="12">
        <f t="shared" si="0"/>
        <v>14</v>
      </c>
      <c r="G12" s="13">
        <v>1</v>
      </c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</row>
    <row r="13" s="1" customFormat="1" ht="24" customHeight="1" spans="1:47">
      <c r="A13" s="8" t="s">
        <v>21</v>
      </c>
      <c r="B13" s="15">
        <v>6</v>
      </c>
      <c r="C13" s="15">
        <v>0</v>
      </c>
      <c r="D13" s="12">
        <f t="shared" si="1"/>
        <v>6</v>
      </c>
      <c r="E13" s="15">
        <v>27</v>
      </c>
      <c r="F13" s="12">
        <f t="shared" si="0"/>
        <v>33</v>
      </c>
      <c r="G13" s="13">
        <v>1</v>
      </c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</row>
    <row r="14" s="1" customFormat="1" ht="28" customHeight="1" spans="1:47">
      <c r="A14" s="10" t="s">
        <v>22</v>
      </c>
      <c r="B14" s="15">
        <v>0</v>
      </c>
      <c r="C14" s="15">
        <v>0</v>
      </c>
      <c r="D14" s="12">
        <f t="shared" si="1"/>
        <v>0</v>
      </c>
      <c r="E14" s="15">
        <v>3</v>
      </c>
      <c r="F14" s="12">
        <f t="shared" si="0"/>
        <v>3</v>
      </c>
      <c r="G14" s="13">
        <v>1</v>
      </c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</row>
    <row r="15" s="1" customFormat="1" ht="24" customHeight="1" spans="1:47">
      <c r="A15" s="10" t="s">
        <v>23</v>
      </c>
      <c r="B15" s="15">
        <v>827</v>
      </c>
      <c r="C15" s="15">
        <v>0</v>
      </c>
      <c r="D15" s="12">
        <f t="shared" si="1"/>
        <v>827</v>
      </c>
      <c r="E15" s="15">
        <v>1327</v>
      </c>
      <c r="F15" s="12">
        <f t="shared" si="0"/>
        <v>2154</v>
      </c>
      <c r="G15" s="13">
        <v>1</v>
      </c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</row>
    <row r="16" s="1" customFormat="1" ht="39.95" customHeight="1" spans="1:47">
      <c r="A16" s="10" t="s">
        <v>24</v>
      </c>
      <c r="B16" s="15">
        <f>124+9</f>
        <v>133</v>
      </c>
      <c r="C16" s="15">
        <v>23</v>
      </c>
      <c r="D16" s="12">
        <f t="shared" si="1"/>
        <v>156</v>
      </c>
      <c r="E16" s="15">
        <v>2</v>
      </c>
      <c r="F16" s="12">
        <f t="shared" si="0"/>
        <v>158</v>
      </c>
      <c r="G16" s="13">
        <v>1</v>
      </c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</row>
    <row r="17" s="1" customFormat="1" ht="24" customHeight="1" spans="1:47">
      <c r="A17" s="8" t="s">
        <v>25</v>
      </c>
      <c r="B17" s="15">
        <v>26</v>
      </c>
      <c r="C17" s="15">
        <v>0</v>
      </c>
      <c r="D17" s="12">
        <f t="shared" si="1"/>
        <v>26</v>
      </c>
      <c r="E17" s="15">
        <v>18</v>
      </c>
      <c r="F17" s="12">
        <f t="shared" si="0"/>
        <v>44</v>
      </c>
      <c r="G17" s="13">
        <v>1</v>
      </c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</row>
    <row r="18" s="1" customFormat="1" ht="24" customHeight="1" spans="1:47">
      <c r="A18" s="8" t="s">
        <v>26</v>
      </c>
      <c r="B18" s="15">
        <v>3</v>
      </c>
      <c r="C18" s="15">
        <v>0</v>
      </c>
      <c r="D18" s="12">
        <f t="shared" si="1"/>
        <v>3</v>
      </c>
      <c r="E18" s="15">
        <v>23</v>
      </c>
      <c r="F18" s="12">
        <f t="shared" si="0"/>
        <v>26</v>
      </c>
      <c r="G18" s="13">
        <v>1</v>
      </c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</row>
    <row r="19" s="1" customFormat="1" ht="24" customHeight="1" spans="1:47">
      <c r="A19" s="18" t="s">
        <v>27</v>
      </c>
      <c r="B19" s="12">
        <f>9+328</f>
        <v>337</v>
      </c>
      <c r="C19" s="12">
        <v>0</v>
      </c>
      <c r="D19" s="12">
        <f t="shared" si="1"/>
        <v>337</v>
      </c>
      <c r="E19" s="12">
        <f>12+52</f>
        <v>64</v>
      </c>
      <c r="F19" s="12">
        <f t="shared" si="0"/>
        <v>401</v>
      </c>
      <c r="G19" s="13">
        <v>1</v>
      </c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</row>
    <row r="20" s="1" customFormat="1" ht="24" customHeight="1" spans="1:47">
      <c r="A20" s="8" t="s">
        <v>28</v>
      </c>
      <c r="B20" s="12">
        <v>0</v>
      </c>
      <c r="C20" s="12">
        <v>47</v>
      </c>
      <c r="D20" s="12">
        <f t="shared" si="1"/>
        <v>47</v>
      </c>
      <c r="E20" s="12">
        <v>38</v>
      </c>
      <c r="F20" s="12">
        <f t="shared" si="0"/>
        <v>85</v>
      </c>
      <c r="G20" s="13">
        <v>1</v>
      </c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</row>
    <row r="21" s="1" customFormat="1" ht="24" customHeight="1" spans="1:47">
      <c r="A21" s="10" t="s">
        <v>29</v>
      </c>
      <c r="B21" s="15">
        <v>0</v>
      </c>
      <c r="C21" s="15">
        <v>97</v>
      </c>
      <c r="D21" s="12">
        <f t="shared" si="1"/>
        <v>97</v>
      </c>
      <c r="E21" s="15">
        <v>64</v>
      </c>
      <c r="F21" s="12">
        <f t="shared" si="0"/>
        <v>161</v>
      </c>
      <c r="G21" s="13">
        <v>1</v>
      </c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</row>
    <row r="22" s="1" customFormat="1" ht="24.6" customHeight="1" spans="1:47">
      <c r="A22" s="8" t="s">
        <v>30</v>
      </c>
      <c r="B22" s="15">
        <v>0</v>
      </c>
      <c r="C22" s="15">
        <v>47</v>
      </c>
      <c r="D22" s="12">
        <f t="shared" si="1"/>
        <v>47</v>
      </c>
      <c r="E22" s="15">
        <v>25</v>
      </c>
      <c r="F22" s="12">
        <f t="shared" si="0"/>
        <v>72</v>
      </c>
      <c r="G22" s="13">
        <v>1</v>
      </c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</row>
    <row r="23" s="1" customFormat="1" ht="24" customHeight="1" spans="1:47">
      <c r="A23" s="8" t="s">
        <v>31</v>
      </c>
      <c r="B23" s="15">
        <v>0</v>
      </c>
      <c r="C23" s="15">
        <v>10</v>
      </c>
      <c r="D23" s="12">
        <v>105</v>
      </c>
      <c r="E23" s="15">
        <v>163</v>
      </c>
      <c r="F23" s="12">
        <f t="shared" si="0"/>
        <v>268</v>
      </c>
      <c r="G23" s="13">
        <v>1</v>
      </c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</row>
    <row r="24" s="1" customFormat="1" ht="24" customHeight="1" spans="1:47">
      <c r="A24" s="8" t="s">
        <v>32</v>
      </c>
      <c r="B24" s="12">
        <v>45</v>
      </c>
      <c r="C24" s="12">
        <v>0</v>
      </c>
      <c r="D24" s="12">
        <f t="shared" si="1"/>
        <v>45</v>
      </c>
      <c r="E24" s="12">
        <v>22</v>
      </c>
      <c r="F24" s="12">
        <f t="shared" si="0"/>
        <v>67</v>
      </c>
      <c r="G24" s="13">
        <v>1</v>
      </c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</row>
    <row r="25" s="1" customFormat="1" ht="36" customHeight="1" spans="1:47">
      <c r="A25" s="10" t="s">
        <v>33</v>
      </c>
      <c r="B25" s="12">
        <v>5091</v>
      </c>
      <c r="C25" s="12">
        <v>17809</v>
      </c>
      <c r="D25" s="12">
        <f t="shared" si="1"/>
        <v>22900</v>
      </c>
      <c r="E25" s="12">
        <v>983</v>
      </c>
      <c r="F25" s="12">
        <f t="shared" si="0"/>
        <v>23883</v>
      </c>
      <c r="G25" s="13">
        <v>1</v>
      </c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</row>
    <row r="26" s="1" customFormat="1" ht="24" customHeight="1" spans="1:47">
      <c r="A26" s="10" t="s">
        <v>34</v>
      </c>
      <c r="B26" s="12">
        <v>25</v>
      </c>
      <c r="C26" s="12"/>
      <c r="D26" s="12">
        <f t="shared" si="1"/>
        <v>25</v>
      </c>
      <c r="E26" s="12">
        <v>9</v>
      </c>
      <c r="F26" s="12">
        <f t="shared" si="0"/>
        <v>34</v>
      </c>
      <c r="G26" s="13">
        <v>1</v>
      </c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</row>
    <row r="27" s="1" customFormat="1" ht="24" customHeight="1" spans="1:47">
      <c r="A27" s="8" t="s">
        <v>35</v>
      </c>
      <c r="B27" s="12">
        <v>615</v>
      </c>
      <c r="C27" s="12">
        <v>16353</v>
      </c>
      <c r="D27" s="12">
        <f t="shared" si="1"/>
        <v>16968</v>
      </c>
      <c r="E27" s="12">
        <v>1030</v>
      </c>
      <c r="F27" s="12">
        <f t="shared" si="0"/>
        <v>17998</v>
      </c>
      <c r="G27" s="13">
        <v>1</v>
      </c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</row>
    <row r="28" s="3" customFormat="1" ht="26.1" customHeight="1" spans="1:47">
      <c r="A28" s="19" t="s">
        <v>36</v>
      </c>
      <c r="B28" s="12">
        <v>2018</v>
      </c>
      <c r="C28" s="12">
        <v>0</v>
      </c>
      <c r="D28" s="12">
        <f t="shared" si="1"/>
        <v>2018</v>
      </c>
      <c r="E28" s="12">
        <v>2018</v>
      </c>
      <c r="F28" s="12">
        <f t="shared" si="0"/>
        <v>4036</v>
      </c>
      <c r="G28" s="13">
        <v>1</v>
      </c>
      <c r="H28" s="20" t="s">
        <v>11</v>
      </c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</row>
    <row r="29" s="3" customFormat="1" ht="24" customHeight="1" spans="1:47">
      <c r="A29" s="8" t="s">
        <v>37</v>
      </c>
      <c r="B29" s="12">
        <v>597</v>
      </c>
      <c r="C29" s="12">
        <v>16316</v>
      </c>
      <c r="D29" s="12">
        <f t="shared" si="1"/>
        <v>16913</v>
      </c>
      <c r="E29" s="12">
        <v>150</v>
      </c>
      <c r="F29" s="12">
        <f t="shared" si="0"/>
        <v>17063</v>
      </c>
      <c r="G29" s="13">
        <v>1</v>
      </c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</row>
    <row r="30" s="3" customFormat="1" ht="24" customHeight="1" spans="1:47">
      <c r="A30" s="8" t="s">
        <v>38</v>
      </c>
      <c r="B30" s="12">
        <v>152</v>
      </c>
      <c r="C30" s="12">
        <v>0</v>
      </c>
      <c r="D30" s="12">
        <f t="shared" si="1"/>
        <v>152</v>
      </c>
      <c r="E30" s="12">
        <v>60</v>
      </c>
      <c r="F30" s="12">
        <f t="shared" si="0"/>
        <v>212</v>
      </c>
      <c r="G30" s="13">
        <v>1</v>
      </c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</row>
    <row r="31" s="3" customFormat="1" ht="21" customHeight="1" spans="1:47">
      <c r="A31" s="19" t="s">
        <v>39</v>
      </c>
      <c r="B31" s="8">
        <f>SUM(B4:B30)</f>
        <v>12057</v>
      </c>
      <c r="C31" s="8">
        <f>SUM(C4:C30)</f>
        <v>51138</v>
      </c>
      <c r="D31" s="21">
        <f>SUM(D4:D30)</f>
        <v>63290</v>
      </c>
      <c r="E31" s="8">
        <f>SUM(E4:E30)</f>
        <v>6978</v>
      </c>
      <c r="F31" s="8">
        <f>SUM(F4:F30)</f>
        <v>70268</v>
      </c>
      <c r="G31" s="13">
        <v>1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</row>
    <row r="32" ht="24" customHeight="1" spans="1:8">
      <c r="A32" s="22"/>
      <c r="B32" s="23"/>
      <c r="C32" s="23"/>
      <c r="D32" s="23"/>
      <c r="E32" s="23"/>
      <c r="F32" s="23"/>
      <c r="G32" s="24"/>
      <c r="H32" s="25"/>
    </row>
    <row r="33" ht="26.25" hidden="1" customHeight="1" spans="1:8">
      <c r="A33" s="22"/>
      <c r="B33" s="23"/>
      <c r="C33" s="23"/>
      <c r="D33" s="23">
        <f>SUM(D31)</f>
        <v>63290</v>
      </c>
      <c r="E33" s="23"/>
      <c r="F33" s="23"/>
      <c r="G33" s="24">
        <v>1</v>
      </c>
      <c r="H33" s="25"/>
    </row>
    <row r="34" ht="15" hidden="1" customHeight="1" spans="1:8">
      <c r="A34" s="22"/>
      <c r="B34" s="23"/>
      <c r="C34" s="23"/>
      <c r="D34" s="23"/>
      <c r="E34" s="23"/>
      <c r="F34" s="23"/>
      <c r="G34" s="24">
        <v>1</v>
      </c>
      <c r="H34" s="25"/>
    </row>
    <row r="35" ht="15" hidden="1" customHeight="1" spans="1:8">
      <c r="A35" s="22"/>
      <c r="B35" s="23"/>
      <c r="C35" s="23"/>
      <c r="D35" s="23"/>
      <c r="E35" s="23"/>
      <c r="F35" s="23"/>
      <c r="G35" s="24">
        <v>1</v>
      </c>
      <c r="H35" s="25"/>
    </row>
    <row r="36" ht="17.25" hidden="1" customHeight="1" spans="1:8">
      <c r="A36" s="22"/>
      <c r="B36" s="23"/>
      <c r="C36" s="23"/>
      <c r="D36" s="23"/>
      <c r="E36" s="23"/>
      <c r="F36" s="23"/>
      <c r="G36" s="24">
        <v>1</v>
      </c>
      <c r="H36" s="25"/>
    </row>
    <row r="37" hidden="1" spans="1:8">
      <c r="A37" s="22"/>
      <c r="B37" s="23"/>
      <c r="C37" s="23"/>
      <c r="D37" s="23"/>
      <c r="E37" s="23"/>
      <c r="F37" s="23"/>
      <c r="G37" s="24">
        <v>1</v>
      </c>
      <c r="H37" s="25"/>
    </row>
    <row r="38" hidden="1" spans="1:8">
      <c r="A38" s="22"/>
      <c r="B38" s="23"/>
      <c r="C38" s="23"/>
      <c r="D38" s="23"/>
      <c r="E38" s="23"/>
      <c r="F38" s="23"/>
      <c r="G38" s="24">
        <v>1</v>
      </c>
      <c r="H38" s="25"/>
    </row>
    <row r="39" hidden="1" spans="1:8">
      <c r="A39" s="22"/>
      <c r="B39" s="23"/>
      <c r="C39" s="23"/>
      <c r="D39" s="23"/>
      <c r="E39" s="23"/>
      <c r="F39" s="23"/>
      <c r="G39" s="26"/>
      <c r="H39" s="25"/>
    </row>
    <row r="40" spans="1:6">
      <c r="A40" s="27"/>
      <c r="B40" s="28"/>
      <c r="C40" s="28"/>
      <c r="D40" s="28"/>
      <c r="E40" s="28"/>
      <c r="F40" s="29"/>
    </row>
    <row r="41" spans="1:6">
      <c r="A41" s="27"/>
      <c r="B41" s="28"/>
      <c r="C41" s="28"/>
      <c r="D41" s="28"/>
      <c r="E41" s="28"/>
      <c r="F41" s="29"/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{123bb452-feef-4869-8704-1979589a9fe8}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portrait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23bb452-feef-4869-8704-1979589a9fe8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Amor.</cp:lastModifiedBy>
  <dcterms:created xsi:type="dcterms:W3CDTF">2009-01-04T06:28:00Z</dcterms:created>
  <cp:lastPrinted>2022-01-05T07:31:00Z</cp:lastPrinted>
  <dcterms:modified xsi:type="dcterms:W3CDTF">2023-07-10T01:48:16Z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B1E48D69B51449BAB12E03E206DD485B_12</vt:lpwstr>
  </property>
</Properties>
</file>