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财务室\第一幼儿园\预算\2026年\一幼2026年预算公开\"/>
    </mc:Choice>
  </mc:AlternateContent>
  <xr:revisionPtr revIDLastSave="0" documentId="13_ncr:1_{FFBB76A0-E6B2-43F9-B5A8-86FC71EB2204}" xr6:coauthVersionLast="47" xr6:coauthVersionMax="47" xr10:uidLastSave="{00000000-0000-0000-0000-000000000000}"/>
  <bookViews>
    <workbookView xWindow="-120" yWindow="-120" windowWidth="29040" windowHeight="15840" firstSheet="13" activeTab="17" xr2:uid="{00000000-000D-0000-FFFF-FFFF000000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workbook>
</file>

<file path=xl/calcChain.xml><?xml version="1.0" encoding="utf-8"?>
<calcChain xmlns="http://schemas.openxmlformats.org/spreadsheetml/2006/main">
  <c r="H14" i="18" l="1"/>
  <c r="H15" i="18"/>
  <c r="H16" i="18"/>
  <c r="H13" i="18"/>
  <c r="I12" i="18"/>
  <c r="A2" i="12"/>
  <c r="B8" i="18"/>
  <c r="B7" i="18"/>
  <c r="A3" i="18"/>
  <c r="A2" i="18"/>
  <c r="A3" i="17"/>
  <c r="A2" i="17"/>
  <c r="A3" i="16"/>
  <c r="A2" i="16"/>
  <c r="A3" i="15"/>
  <c r="A2" i="15"/>
  <c r="A3" i="14"/>
  <c r="A2" i="14"/>
  <c r="A3" i="13"/>
  <c r="A2" i="13"/>
  <c r="A3" i="12"/>
  <c r="A3" i="11"/>
  <c r="A2" i="11"/>
  <c r="A3" i="10"/>
  <c r="A2" i="10"/>
  <c r="A3" i="9"/>
  <c r="A2" i="9"/>
  <c r="A3" i="8"/>
  <c r="A2" i="8"/>
  <c r="A3" i="7"/>
  <c r="A2" i="7"/>
  <c r="A3" i="6"/>
  <c r="A2" i="6"/>
  <c r="A3" i="5"/>
  <c r="A2" i="5"/>
  <c r="A3" i="4"/>
  <c r="A2" i="4"/>
  <c r="A3" i="3"/>
  <c r="A2" i="3"/>
  <c r="A3" i="2"/>
  <c r="A2" i="2"/>
  <c r="A3" i="1"/>
  <c r="A2" i="1"/>
  <c r="H12" i="18" l="1"/>
</calcChain>
</file>

<file path=xl/sharedStrings.xml><?xml version="1.0" encoding="utf-8"?>
<sst xmlns="http://schemas.openxmlformats.org/spreadsheetml/2006/main" count="1172" uniqueCount="514">
  <si>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</si>
  <si>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</si>
  <si>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</si>
  <si>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</si>
  <si>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</si>
  <si>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</si>
  <si>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</si>
  <si>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</si>
  <si>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</si>
  <si>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</si>
  <si>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</si>
  <si>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</si>
  <si>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</si>
  <si>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</si>
  <si>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</si>
  <si>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</si>
  <si>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</si>
  <si>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</si>
  <si>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</si>
  <si>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</si>
  <si>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</si>
  <si>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</si>
  <si>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</si>
  <si>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</si>
  <si>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</si>
  <si>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</si>
  <si>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</si>
  <si>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</si>
  <si>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</si>
  <si>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</si>
  <si>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</si>
  <si>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</si>
  <si>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</si>
  <si>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</si>
  <si>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</si>
  <si>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</si>
  <si>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</si>
  <si>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</si>
  <si>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</si>
  <si>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</si>
  <si>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</si>
  <si>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</si>
  <si>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</si>
  <si>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</si>
  <si>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</si>
  <si>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</si>
  <si>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</si>
  <si>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</si>
  <si>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</si>
  <si>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</si>
  <si>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</si>
  <si>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</si>
  <si>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</si>
  <si>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</si>
  <si>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</si>
  <si>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</si>
  <si>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</si>
  <si>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</si>
  <si>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</si>
  <si>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</si>
  <si>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</si>
  <si>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</si>
  <si>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</si>
  <si>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</si>
  <si>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</si>
  <si>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</si>
  <si>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</si>
  <si>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</si>
  <si>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</si>
  <si>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105024</t>
  </si>
  <si>
    <t>石林彝族自治县第一幼儿园</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</si>
  <si>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</si>
  <si>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</si>
  <si>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</si>
  <si>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</si>
  <si>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</si>
  <si>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</si>
  <si>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</si>
  <si>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</si>
  <si>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</si>
  <si>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</si>
  <si>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</si>
  <si>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</si>
  <si>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</si>
  <si>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</si>
  <si>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</si>
  <si>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</si>
  <si>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</si>
  <si>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</si>
  <si>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</si>
  <si>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</si>
  <si>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</si>
  <si>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</si>
  <si>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</si>
  <si>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</si>
  <si>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</si>
  <si>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</si>
  <si>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</si>
  <si>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</si>
  <si>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</si>
  <si>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</si>
  <si>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</si>
  <si>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</si>
  <si>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</si>
  <si>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</si>
  <si>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</si>
  <si>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</si>
  <si>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</si>
  <si>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</si>
  <si>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</si>
  <si>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</si>
  <si>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</si>
  <si>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</si>
  <si>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</si>
  <si>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</si>
  <si>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</si>
  <si>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</si>
  <si>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</si>
  <si>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</si>
  <si>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</si>
  <si>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</si>
  <si>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</si>
  <si>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</si>
  <si>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</si>
  <si>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</si>
  <si>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</si>
  <si>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</si>
  <si>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</si>
  <si>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</si>
  <si>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</si>
  <si>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</si>
  <si>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</si>
  <si>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</si>
  <si>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</si>
  <si>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</si>
  <si>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</si>
  <si>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</si>
  <si>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</si>
  <si>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</si>
  <si>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</si>
  <si>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</si>
  <si>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</si>
  <si>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</si>
  <si>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</si>
  <si>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</si>
  <si>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</si>
  <si>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</si>
  <si>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</si>
  <si>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</si>
  <si>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</si>
  <si>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</si>
  <si>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</si>
  <si>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</si>
  <si>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</si>
  <si>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</si>
  <si>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</si>
  <si>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</si>
  <si>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</si>
  <si>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</si>
  <si>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</si>
  <si>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</si>
  <si>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</si>
  <si>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</si>
  <si>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</si>
  <si>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</si>
  <si>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</si>
  <si>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</si>
  <si>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</si>
  <si>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</si>
  <si>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</si>
  <si>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</si>
  <si>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</si>
  <si>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</si>
  <si>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</si>
  <si>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</si>
  <si>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</si>
  <si>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</si>
  <si>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</si>
  <si>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</si>
  <si>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</si>
  <si>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</si>
  <si>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</si>
  <si>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</si>
  <si>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</si>
  <si>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</si>
  <si>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</si>
  <si>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</si>
  <si>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</si>
  <si>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</si>
  <si>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</si>
  <si>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</si>
  <si>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</si>
  <si>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</si>
  <si>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530126210000000000237</t>
  </si>
  <si>
    <t>事业人员支出工资</t>
  </si>
  <si>
    <t>30101</t>
  </si>
  <si>
    <t>基本工资</t>
  </si>
  <si>
    <t>30102</t>
  </si>
  <si>
    <t>津贴补贴</t>
  </si>
  <si>
    <t>30103</t>
  </si>
  <si>
    <t>奖金</t>
  </si>
  <si>
    <t>30107</t>
  </si>
  <si>
    <t>绩效工资</t>
  </si>
  <si>
    <t>530126210000000000238</t>
  </si>
  <si>
    <t>社会保障缴费</t>
  </si>
  <si>
    <t>30108</t>
  </si>
  <si>
    <t>机关事业单位基本养老保险缴费</t>
  </si>
  <si>
    <t>30110</t>
  </si>
  <si>
    <t>职工基本医疗保险缴费</t>
  </si>
  <si>
    <t>30111</t>
  </si>
  <si>
    <t>公务员医疗补助缴费</t>
  </si>
  <si>
    <t>30112</t>
  </si>
  <si>
    <t>其他社会保障缴费</t>
  </si>
  <si>
    <t>530126210000000000239</t>
  </si>
  <si>
    <t>30113</t>
  </si>
  <si>
    <t>530126210000000000242</t>
  </si>
  <si>
    <t>工会经费</t>
  </si>
  <si>
    <t>30228</t>
  </si>
  <si>
    <t>530126210000000000243</t>
  </si>
  <si>
    <t>一般公用经费</t>
  </si>
  <si>
    <t>30299</t>
  </si>
  <si>
    <t>其他商品和服务支出</t>
  </si>
  <si>
    <t>530126231100001520423</t>
  </si>
  <si>
    <t>辅助用工及劳务派遣经费</t>
  </si>
  <si>
    <t>30226</t>
  </si>
  <si>
    <t>劳务费</t>
  </si>
  <si>
    <t>530126241100002185758</t>
  </si>
  <si>
    <t>编外人员工资支出</t>
  </si>
  <si>
    <t>30199</t>
  </si>
  <si>
    <t>其他工资福利支出</t>
  </si>
  <si>
    <t>530126261100004912220</t>
  </si>
  <si>
    <t>离退休人员支出</t>
  </si>
  <si>
    <t>30305</t>
  </si>
  <si>
    <t>生活补助</t>
  </si>
  <si>
    <t>预算05-1表</t>
  </si>
  <si>
    <t>项目分类</t>
  </si>
  <si>
    <t>项目单位</t>
  </si>
  <si>
    <t>经济科目编码</t>
  </si>
  <si>
    <t>经济科目名称</t>
  </si>
  <si>
    <t>本年拨款</t>
  </si>
  <si>
    <t>其中：本次下达</t>
  </si>
  <si>
    <t>专项业务类</t>
  </si>
  <si>
    <t>530126261100005126673</t>
  </si>
  <si>
    <t>一幼2026年食堂自有资金</t>
  </si>
  <si>
    <t>39999</t>
  </si>
  <si>
    <t>530126261100005127308</t>
  </si>
  <si>
    <t>一幼2026年非同级财政拨款资金</t>
  </si>
  <si>
    <t>30201</t>
  </si>
  <si>
    <t>办公费</t>
  </si>
  <si>
    <t>民生类</t>
  </si>
  <si>
    <t>530126261100005144278</t>
  </si>
  <si>
    <t>学前教育家庭经济困难儿童资助县级配套专项资金</t>
  </si>
  <si>
    <t>30308</t>
  </si>
  <si>
    <t>助学金</t>
  </si>
  <si>
    <t>530126261100005144469</t>
  </si>
  <si>
    <t>保安服务费专项资金</t>
  </si>
  <si>
    <t>530126261100005144502</t>
  </si>
  <si>
    <t>公办幼儿园生均公用经费</t>
  </si>
  <si>
    <t>530126261100005144520</t>
  </si>
  <si>
    <t>公办幼儿园保育员劳务费专项资金</t>
  </si>
  <si>
    <t>预算05-2表</t>
  </si>
  <si>
    <t>项目年度绩效目标</t>
  </si>
  <si>
    <t>一级指标</t>
  </si>
  <si>
    <t>二级指标</t>
  </si>
  <si>
    <t>三级指标</t>
  </si>
  <si>
    <t>指标性质</t>
  </si>
  <si>
    <t>指标值</t>
  </si>
  <si>
    <t>度量单位</t>
  </si>
  <si>
    <t>指标属性</t>
  </si>
  <si>
    <t>指标内容</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</si>
  <si>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</si>
  <si>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</si>
  <si>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</si>
  <si>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</si>
  <si>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</si>
  <si>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</si>
  <si>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</si>
  <si>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</si>
  <si>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</si>
  <si>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</si>
  <si>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</si>
  <si>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</si>
  <si>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</si>
  <si>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</si>
  <si>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</si>
  <si>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保安服务采购</t>
  </si>
  <si>
    <t>保安服务</t>
  </si>
  <si>
    <t>元</t>
  </si>
  <si>
    <t>学前教育服务采购</t>
  </si>
  <si>
    <t>学前教育服务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</si>
  <si>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</si>
  <si>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</si>
  <si>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</si>
  <si>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</si>
  <si>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</si>
  <si>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</si>
  <si>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</si>
  <si>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</si>
  <si>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</si>
  <si>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</si>
  <si>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</si>
  <si>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</si>
  <si>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</si>
  <si>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</si>
  <si>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</si>
  <si>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</si>
  <si>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</si>
  <si>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</si>
  <si>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</si>
  <si>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</si>
  <si>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</si>
  <si>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</si>
  <si>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</si>
  <si>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</si>
  <si>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</si>
  <si>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</si>
  <si>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</si>
  <si>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</si>
  <si>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</si>
  <si>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</si>
  <si>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</si>
  <si>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</si>
  <si>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</si>
  <si>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</si>
  <si>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</si>
  <si>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</si>
  <si>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</si>
  <si>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</si>
  <si>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</si>
  <si>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</si>
  <si>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</si>
  <si>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</si>
  <si>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</si>
  <si>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</si>
  <si>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</si>
  <si>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</si>
  <si>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</si>
  <si>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312 民生类</t>
  </si>
  <si>
    <t>本级</t>
  </si>
  <si>
    <t>预算13表</t>
  </si>
  <si>
    <t>部门编码</t>
  </si>
  <si>
    <t>部门名称</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</si>
  <si>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</si>
  <si>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</si>
  <si>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</si>
  <si>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</si>
  <si>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</si>
  <si>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</si>
  <si>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</si>
  <si>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</si>
  <si>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</si>
  <si>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</si>
  <si>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</si>
  <si>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</si>
  <si>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</si>
  <si>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</si>
  <si>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</si>
  <si>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</si>
  <si>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</si>
  <si>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</si>
  <si>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</si>
  <si>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</si>
  <si>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</si>
  <si>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全面贯彻执行党和国家的教育方针、政策法规，坚持社会主义办学方向，按照教育规律，制定幼儿园的发展规划、学年度工作计划，并认真组织实施；加强教师队伍建设，培养和建设一支高素质的教师队伍，全面实施素质教育，加强教学质量管理，发挥学校教育的主体作用，促进学校、家庭、社会教育的协调一致，形成良好的育人环境。</t>
    <phoneticPr fontId="24" type="noConversion"/>
  </si>
  <si>
    <t>石林彝族自治县第一幼儿园</t>
    <phoneticPr fontId="24" type="noConversion"/>
  </si>
  <si>
    <t>1、全面提高保教质量，规范办园，强化师资建设，做好安全保障，做到服务于幼儿、服务于家长、服务于社会，使幼儿园成为温馨校园、健康学园、和谐家园、儿童乐园。                                                               2、立足幼儿园可持续发展，致力追求内涵发展。                                                                                                                                                                           3、以“发展孩子、服务家长，成就教师”为教育理念，围绕安全工作一条主线，突出全面教育。                                                                                                                                       4、抓好校园文化、教师队伍、家长工作、团队建设，规范管理，寻找特色，优质服务，有效开展幼儿园工作，努力“营造一个家的氛围，真正让每一个孩子健康快乐地成长”。</t>
    <phoneticPr fontId="24" type="noConversion"/>
  </si>
  <si>
    <t>2026年，石林县第一幼儿园根据省市县教育高质量发展三年行动计划和县教育体育局学前教育工作要点，锚定云南省一级二等幼儿园创建目标，坚持党建引领、把牢党风廉政主体责任、抓实安全工作、规范保育教育常规管理、优化一日活动组织实施、强化教师队伍建设、提升校园文化内涵、改善办园条件，理清幼儿园发展中的短板弱项，扬长补短，全面提高保育教育质量，推进幼儿园高质量发展，办好人民满意的教育。</t>
    <phoneticPr fontId="24" type="noConversion"/>
  </si>
  <si>
    <t>产出指标</t>
  </si>
  <si>
    <t>数量指标</t>
  </si>
  <si>
    <t>按计划完成招生，幼儿入园率100%。</t>
  </si>
  <si>
    <t>&gt;=</t>
  </si>
  <si>
    <t>幼儿入园率100%</t>
  </si>
  <si>
    <t>人</t>
  </si>
  <si>
    <t>定量指标</t>
  </si>
  <si>
    <t>实际招生数与计划招生数</t>
  </si>
  <si>
    <t>招生数</t>
  </si>
  <si>
    <t>年度工作计划</t>
  </si>
  <si>
    <t>质量指标</t>
  </si>
  <si>
    <t>完成幼儿入园体检及定期体检，学前幼儿年龄别体重均上人数达标，年龄别身高均上人数达标。</t>
  </si>
  <si>
    <t>%</t>
  </si>
  <si>
    <t>幼儿体质监测合格率</t>
  </si>
  <si>
    <t>教育指标完成情况</t>
  </si>
  <si>
    <t>年度工作计划及教育指标下达</t>
  </si>
  <si>
    <t>时效指标</t>
  </si>
  <si>
    <t>参照带量膳食要求丰富幼儿各餐点内容，改善幼儿摄取营养的方式。</t>
  </si>
  <si>
    <t>每天三餐两点</t>
  </si>
  <si>
    <t>种</t>
  </si>
  <si>
    <t>幼儿每周食谱计划与实际供餐情况</t>
  </si>
  <si>
    <t>每周食谱</t>
  </si>
  <si>
    <t>幼儿每周食谱</t>
  </si>
  <si>
    <t>成本指标</t>
  </si>
  <si>
    <t>按标准收费</t>
  </si>
  <si>
    <t>&lt;=</t>
  </si>
  <si>
    <t>340元/生.月</t>
  </si>
  <si>
    <t>元/生.月</t>
  </si>
  <si>
    <t>收费标准与实际收费</t>
  </si>
  <si>
    <t>按一级三等幼儿园标准收费</t>
  </si>
  <si>
    <t>石发改复〔2015〕2号石林彝族自治县发展和改革局关于石林县公办幼儿园收费标准的批复</t>
  </si>
  <si>
    <t>效益指标</t>
  </si>
  <si>
    <t>经济效益指标</t>
  </si>
  <si>
    <t>改善办园条件</t>
  </si>
  <si>
    <t>=</t>
  </si>
  <si>
    <t>逐步完善办学条件</t>
  </si>
  <si>
    <t>逐步添置幼儿保育教育设施设备</t>
  </si>
  <si>
    <t>社会效益指标</t>
  </si>
  <si>
    <t>全面提升保教质量,发挥公办幼儿园的引领辐射作用</t>
  </si>
  <si>
    <t>社会公众口碑及在园幼儿人数增加</t>
  </si>
  <si>
    <t>社会公众满意度</t>
  </si>
  <si>
    <t>生态效益指标</t>
  </si>
  <si>
    <t>通过开展安全应急演练,增强防范能力为提高幼儿安全防范意识。</t>
  </si>
  <si>
    <t>1次/月</t>
  </si>
  <si>
    <t>次</t>
  </si>
  <si>
    <t>定性指标</t>
  </si>
  <si>
    <t>每月至少开展1次安全应急演练</t>
  </si>
  <si>
    <t>可持续影响指标</t>
  </si>
  <si>
    <t>提升幼儿园办园品位,培养幼儿德、智、体、美均衡发展。</t>
  </si>
  <si>
    <t>社会声誉不断提高，各项工作保持在县学前教育系统先进前列</t>
  </si>
  <si>
    <t>满意度指标</t>
  </si>
  <si>
    <t>服务对象满意度指标</t>
  </si>
  <si>
    <t>教育教学质量平稳发展，教师师德良好,社会反响好，家长满意度高。</t>
  </si>
  <si>
    <t>家长幼儿园总体满意度</t>
  </si>
  <si>
    <t>家长对幼儿园总体满意度</t>
  </si>
  <si>
    <t>问卷调查</t>
  </si>
  <si>
    <t>学前教育支出</t>
  </si>
  <si>
    <t>在职在编教职工工资支付、失业保险缴费支出、工会经费、福利费等支出及公办幼儿园生均公用经费支出、公办幼儿园保育员劳务费支出、学前教育家庭经济困难儿童资助县级配套（学前教育）资金支出。</t>
  </si>
  <si>
    <t>单位职工住房公积金缴费。</t>
  </si>
  <si>
    <t>社会保障和就业支出</t>
    <phoneticPr fontId="24" type="noConversion"/>
  </si>
  <si>
    <t>行政事业单位养老支出</t>
    <phoneticPr fontId="24" type="noConversion"/>
  </si>
  <si>
    <t>在职职工机关事业单位基本养老保险缴费支出及退休人员生活补助。</t>
    <phoneticPr fontId="24" type="noConversion"/>
  </si>
  <si>
    <t>卫生健康支出</t>
    <phoneticPr fontId="24" type="noConversion"/>
  </si>
  <si>
    <t>在职教职工基本医疗保险缴费支出、在职教职工和退休人员公务员医疗补助缴费支出、在职教职工和退休人员重特病医疗保险缴费支出及工伤保险缴费支出。</t>
    <phoneticPr fontId="24" type="noConversion"/>
  </si>
  <si>
    <t>住房保障支出</t>
    <phoneticPr fontId="24" type="noConversion"/>
  </si>
  <si>
    <t>保安人员劳务费专项资金</t>
  </si>
  <si>
    <t>依据石教体发〔2022〕49号文件，按照石林彝族自治县人民政府办公室《印发石林彝族自治县机关事业单位编外用工管理办法》，为确保教育系统办园办学正常运转，以便提升办学质量。编制保安人员劳务费专项资金预算。</t>
  </si>
  <si>
    <t>保安人员人数</t>
  </si>
  <si>
    <t>保安人员工资补助覆盖率</t>
  </si>
  <si>
    <t>100</t>
  </si>
  <si>
    <t>工资按月足额发放</t>
  </si>
  <si>
    <t>保安人员工资按时足额发放</t>
  </si>
  <si>
    <t>社会效益</t>
  </si>
  <si>
    <t>保障幼儿园办学正常运转</t>
  </si>
  <si>
    <t>正常运转</t>
  </si>
  <si>
    <t>反映部门（单位）运转情况。</t>
  </si>
  <si>
    <t>服务对象满意度</t>
  </si>
  <si>
    <t>学生，教师，家长满意度</t>
  </si>
  <si>
    <t>95</t>
  </si>
  <si>
    <t>反映部门（单位）人员对政府购买服务保安人员的满意程度及社会公众对部门（单位）履职情况的满意程度。</t>
  </si>
  <si>
    <t>项目的实施极大的减轻农村家庭教育负担,对建档立卡贫困户家庭儿童实施补助全覆盖。根据文件认真核定享受补助的学生，保证政策落实到实处 ，减轻农村贫困家庭负担，满足家庭经济困难学生基本生活、学习需要，确保贫困家庭子女顺利完成学业，阻断贫困代际传递，摆脱精神贫困。</t>
  </si>
  <si>
    <t>学前幼儿补助人数</t>
  </si>
  <si>
    <t>反映获补助人员的数量情况。</t>
  </si>
  <si>
    <t>获补对象准确率</t>
  </si>
  <si>
    <t>反映获补助对象认定的准确性情况。
获补对象准确率=抽检符合标准的补助对象数/抽检实际补助对象数*100%</t>
  </si>
  <si>
    <t>发放及时率</t>
  </si>
  <si>
    <t>反映学校及时发放补助资金的情况。
发放及时率=在时限内发放资金/应发放资金*100%</t>
  </si>
  <si>
    <t>经济效益</t>
  </si>
  <si>
    <t>减轻家长经济负担</t>
  </si>
  <si>
    <t>反映补助带动人均增收的情况。</t>
  </si>
  <si>
    <t>政策知晓率</t>
  </si>
  <si>
    <t>90</t>
  </si>
  <si>
    <t>反映补助政策的宣传效果情况。
政策知晓率=调查中补助政策知晓人数/调查总人数*100%</t>
  </si>
  <si>
    <t>生活状况改善</t>
  </si>
  <si>
    <t>问卷调查生活状况改善</t>
  </si>
  <si>
    <t>反映补助促进受助对象生活状况改善的情况。</t>
  </si>
  <si>
    <t>受益对象满意度</t>
  </si>
  <si>
    <t>反映获补助受益对象的满意程度。</t>
  </si>
  <si>
    <t>依据石人社通〔2021〕129号文件，按照石林彝族自治县人民政府办公室《印发石林彝族自治县机关事业单位编外用工管理办法》（石政办发〔2019〕61号文件精神，以石林县教育体育系统2024年编外用工分配表预算2025年公办幼儿园保育员劳务费专项资金，确保公办幼儿园保育员工资按月足额发放，保障公办幼儿园办学正常运转，以便提升公办幼儿园办学质量。</t>
  </si>
  <si>
    <t>全幼儿园保育员人数</t>
  </si>
  <si>
    <t>保育员工资补助覆盖率</t>
  </si>
  <si>
    <t>保育员工资按月足额发放</t>
  </si>
  <si>
    <t>保障公办幼儿园办学正常运转</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</si>
  <si>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</si>
  <si>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公办幼儿园在园学生人数</t>
  </si>
  <si>
    <t>项目完成率</t>
  </si>
  <si>
    <t>98</t>
  </si>
  <si>
    <t>是否按照比例足额拨付</t>
  </si>
  <si>
    <t>资金到位拨付各学校时间</t>
  </si>
  <si>
    <t>天</t>
  </si>
  <si>
    <t>资金到位后符合分配原则后及时拨付</t>
  </si>
  <si>
    <t>经济成本指标</t>
  </si>
  <si>
    <t>600</t>
  </si>
  <si>
    <t>元/人</t>
  </si>
  <si>
    <t>加强幼儿园经费保障机制，推进幼儿园均衡发展，全面提高幼儿园教学，教育质量提升</t>
  </si>
  <si>
    <t>加强幼儿园经费保障机制，推进幼儿园均衡发展，全面提高幼儿保教</t>
  </si>
  <si>
    <t>高效并严格厉行节约原则，确保后勤工作的顺利进行，使得教职工及家长学校对教育教学工作达到高度满意</t>
  </si>
  <si>
    <t>随机抽查100人享受政策人数问卷</t>
  </si>
  <si>
    <t>积极争取各级资金，维持学校正常运转。</t>
    <phoneticPr fontId="24" type="noConversion"/>
  </si>
  <si>
    <t>数量指标</t>
    <phoneticPr fontId="24" type="noConversion"/>
  </si>
  <si>
    <t>资金争取率</t>
    <phoneticPr fontId="24" type="noConversion"/>
  </si>
  <si>
    <t>=</t>
    <phoneticPr fontId="24" type="noConversion"/>
  </si>
  <si>
    <t>资金争取情况</t>
    <phoneticPr fontId="24" type="noConversion"/>
  </si>
  <si>
    <t>效益指标</t>
    <phoneticPr fontId="24" type="noConversion"/>
  </si>
  <si>
    <t>社会效益</t>
    <phoneticPr fontId="24" type="noConversion"/>
  </si>
  <si>
    <t>资金拨付到位率</t>
    <phoneticPr fontId="24" type="noConversion"/>
  </si>
  <si>
    <t>资金拨付到位情况</t>
    <phoneticPr fontId="24" type="noConversion"/>
  </si>
  <si>
    <t>服务对象满意度</t>
    <phoneticPr fontId="24" type="noConversion"/>
  </si>
  <si>
    <t>单位人员满意度</t>
    <phoneticPr fontId="24" type="noConversion"/>
  </si>
  <si>
    <t>&gt;=</t>
    <phoneticPr fontId="24" type="noConversion"/>
  </si>
  <si>
    <t>一幼2026年食堂自有资金</t>
    <phoneticPr fontId="24" type="noConversion"/>
  </si>
  <si>
    <t>稳步提升食堂餐饮服务质量，严控收支结余率，保障师生就餐需求，提高师生满意度。</t>
    <phoneticPr fontId="24" type="noConversion"/>
  </si>
  <si>
    <t>服务师生数量</t>
    <phoneticPr fontId="24" type="noConversion"/>
  </si>
  <si>
    <t>在园师生100%供餐</t>
    <phoneticPr fontId="24" type="noConversion"/>
  </si>
  <si>
    <t>时效指标</t>
    <phoneticPr fontId="24" type="noConversion"/>
  </si>
  <si>
    <t>及时收取师生伙食费</t>
    <phoneticPr fontId="24" type="noConversion"/>
  </si>
  <si>
    <t>在园师生全体供餐</t>
    <phoneticPr fontId="24" type="noConversion"/>
  </si>
  <si>
    <t>就餐保障完成率</t>
    <phoneticPr fontId="24" type="noConversion"/>
  </si>
  <si>
    <t>师生满意度</t>
    <phoneticPr fontId="24" type="noConversion"/>
  </si>
  <si>
    <t>注：石林彝族自治县第一幼儿园无2026年政府性基金预算支出预算，此表无数据。</t>
    <phoneticPr fontId="24" type="noConversion"/>
  </si>
  <si>
    <t>注：石林彝族自治县第一幼儿园无2026年政府购买服务，此表无数据。</t>
    <phoneticPr fontId="24" type="noConversion"/>
  </si>
  <si>
    <t>注：石林彝族自治县第一幼儿园无2026年对下转移支付预算，此表无数据。</t>
    <phoneticPr fontId="24" type="noConversion"/>
  </si>
  <si>
    <r>
      <t>注：石林彝族自治县第一幼儿园无</t>
    </r>
    <r>
      <rPr>
        <sz val="11"/>
        <rFont val="Microsoft Sans Serif"/>
        <family val="2"/>
      </rPr>
      <t>2026</t>
    </r>
    <r>
      <rPr>
        <sz val="11"/>
        <rFont val="宋体"/>
        <family val="3"/>
        <charset val="134"/>
      </rPr>
      <t>年新增资产配置预算，此表无数据。</t>
    </r>
    <phoneticPr fontId="24" type="noConversion"/>
  </si>
  <si>
    <t>注：石林彝族自治县第一幼儿园无2026年上级转移支付补助项目支出预算，此表无数据。</t>
    <phoneticPr fontId="24" type="noConversion"/>
  </si>
  <si>
    <t>学生，教师，家长满意度</t>
    <phoneticPr fontId="24" type="noConversion"/>
  </si>
  <si>
    <t>反映单位人员满意度</t>
    <phoneticPr fontId="24" type="noConversion"/>
  </si>
  <si>
    <t>反映师生满意度</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</si>
</sst>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
    <numFmt numFmtId="177" formatCode="#,##0;\-#,##0;;@"/>
    <numFmt numFmtId="178" formatCode="hh:mm:ss"/>
    <numFmt numFmtId="179" formatCode="yyyy\-mm\-dd"/>
    <numFmt numFmtId="180" formatCode="yyyy\-mm\-dd\ hh:mm:ss"/>
  </numFmts>
  <fonts count="31">
    <font>
      <sz val="11"/>
      <color theme="1"/>
      <name val="宋体"/>
      <scheme val="minor"/>
    </font>
    <font>
      <sz val="9"/>
      <name val="宋体"/>
      <family val="3"/>
      <charset val="134"/>
    </font>
    <font>
      <sz val="10"/>
      <color rgb="FF000000"/>
      <name val="宋体"/>
      <family val="3"/>
      <charset val="134"/>
    </font>
    <font>
      <sz val="9"/>
      <color rgb="FF000000"/>
      <name val="宋体"/>
      <family val="3"/>
      <charset val="134"/>
    </font>
    <font>
      <b/>
      <sz val="23.95"/>
      <color rgb="FF000000"/>
      <name val="宋体"/>
      <family val="3"/>
      <charset val="134"/>
    </font>
    <font>
      <sz val="10"/>
      <color rgb="FF000000"/>
      <name val="Arial"/>
      <family val="2"/>
    </font>
    <font>
      <sz val="9.75"/>
      <color rgb="FF000000"/>
      <name val="SimSun"/>
      <charset val="134"/>
    </font>
    <font>
      <sz val="9"/>
      <color theme="1"/>
      <name val="宋体"/>
      <family val="3"/>
      <charset val="134"/>
    </font>
    <font>
      <b/>
      <sz val="9"/>
      <color rgb="FF000000"/>
      <name val="宋体"/>
      <family val="3"/>
      <charset val="134"/>
    </font>
    <font>
      <b/>
      <sz val="9"/>
      <color theme="1"/>
      <name val="宋体"/>
      <family val="3"/>
      <charset val="134"/>
    </font>
    <font>
      <b/>
      <sz val="21"/>
      <color rgb="FF000000"/>
      <name val="宋体"/>
      <family val="3"/>
      <charset val="134"/>
    </font>
    <font>
      <sz val="11"/>
      <color rgb="FF000000"/>
      <name val="宋体"/>
      <family val="3"/>
      <charset val="134"/>
    </font>
    <font>
      <b/>
      <sz val="18"/>
      <color rgb="FF000000"/>
      <name val="宋体"/>
      <family val="3"/>
      <charset val="134"/>
    </font>
    <font>
      <b/>
      <sz val="23"/>
      <color rgb="FF000000"/>
      <name val="宋体"/>
      <family val="3"/>
      <charset val="134"/>
    </font>
    <font>
      <b/>
      <sz val="22"/>
      <color rgb="FF000000"/>
      <name val="宋体"/>
      <family val="3"/>
      <charset val="134"/>
    </font>
    <font>
      <sz val="10"/>
      <color rgb="FFFFFFFF"/>
      <name val="宋体"/>
      <family val="3"/>
      <charset val="134"/>
    </font>
    <font>
      <sz val="11.25"/>
      <color rgb="FF000000"/>
      <name val="SimSun"/>
      <charset val="134"/>
    </font>
    <font>
      <sz val="9"/>
      <color rgb="FF000000"/>
      <name val="SimSun"/>
      <charset val="134"/>
    </font>
    <font>
      <b/>
      <sz val="21"/>
      <color rgb="FF000000"/>
      <name val="SimSun"/>
      <charset val="134"/>
    </font>
    <font>
      <sz val="9"/>
      <color rgb="FF000000"/>
      <name val="Times New Roman"/>
      <family val="1"/>
    </font>
    <font>
      <b/>
      <sz val="24"/>
      <color rgb="FF000000"/>
      <name val="宋体"/>
      <family val="3"/>
      <charset val="134"/>
    </font>
    <font>
      <b/>
      <sz val="10"/>
      <color rgb="FF000000"/>
      <name val="宋体"/>
      <family val="3"/>
      <charset val="134"/>
    </font>
    <font>
      <b/>
      <sz val="11"/>
      <color rgb="FF000000"/>
      <name val="宋体"/>
      <family val="3"/>
      <charset val="134"/>
    </font>
    <font>
      <sz val="12"/>
      <color rgb="FF000000"/>
      <name val="宋体"/>
      <family val="3"/>
      <charset val="134"/>
    </font>
    <font>
      <sz val="9"/>
      <name val="宋体"/>
      <family val="3"/>
      <charset val="134"/>
      <scheme val="minor"/>
    </font>
    <font>
      <sz val="11"/>
      <color theme="1"/>
      <name val="宋体"/>
      <family val="3"/>
      <charset val="134"/>
      <scheme val="minor"/>
    </font>
    <font>
      <sz val="11"/>
      <color theme="1"/>
      <name val="宋体"/>
      <family val="3"/>
      <charset val="134"/>
    </font>
    <font>
      <sz val="12"/>
      <name val="宋体"/>
      <family val="3"/>
      <charset val="134"/>
    </font>
    <font>
      <sz val="10"/>
      <name val="宋体"/>
      <family val="3"/>
      <charset val="134"/>
    </font>
    <font>
      <sz val="11"/>
      <name val="宋体"/>
      <family val="3"/>
      <charset val="134"/>
    </font>
    <font>
      <sz val="11"/>
      <name val="Microsoft Sans Serif"/>
      <family val="2"/>
    </font>
  </fonts>
  <fills count="5">
    <fill>
      <patternFill patternType="none"/>
    </fill>
    <fill>
      <patternFill patternType="gray125"/>
    </fill>
    <fill>
      <patternFill patternType="solid">
        <fgColor rgb="FFFFFFFF"/>
      </patternFill>
    </fill>
    <fill>
      <patternFill patternType="solid">
        <fgColor rgb="FFDBEEF4"/>
      </patternFill>
    </fill>
    <fill>
      <patternFill patternType="solid">
        <fgColor rgb="FFFFFFFF"/>
        <bgColor indexed="64"/>
      </patternFill>
    </fill>
  </fills>
  <borders count="1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0">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xf numFmtId="0" fontId="26" fillId="0" borderId="15">
      <alignment vertical="center"/>
    </xf>
    <xf numFmtId="0" fontId="1" fillId="0" borderId="15">
      <alignment vertical="top"/>
      <protection locked="0"/>
    </xf>
  </cellStyleXfs>
  <cellXfs count="289">
    <xf numFmtId="0" fontId="0" fillId="0" borderId="1" xfId="0"/>
    <xf numFmtId="0" fontId="2" fillId="2" borderId="1" xfId="0" applyFont="1" applyFill="1" applyAlignment="1" applyProtection="1">
      <alignment horizontal="right" vertical="center" wrapText="1"/>
      <protection locked="0"/>
    </xf>
    <xf numFmtId="0" fontId="3" fillId="2" borderId="1" xfId="0" applyFont="1" applyFill="1" applyAlignment="1" applyProtection="1">
      <alignment horizontal="right" vertical="center" wrapText="1"/>
      <protection locked="0"/>
    </xf>
    <xf numFmtId="0" fontId="3" fillId="0" borderId="1" xfId="0" applyFont="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Alignment="1">
      <alignment vertical="top"/>
    </xf>
    <xf numFmtId="0" fontId="2" fillId="0" borderId="1" xfId="0" applyFont="1" applyAlignment="1">
      <alignment horizontal="right" vertical="center"/>
    </xf>
    <xf numFmtId="0" fontId="3" fillId="0" borderId="1" xfId="0" applyFont="1" applyAlignment="1" applyProtection="1">
      <alignment horizontal="left" vertical="center"/>
      <protection locked="0"/>
    </xf>
    <xf numFmtId="0" fontId="2" fillId="0" borderId="1" xfId="0" applyFont="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2" fillId="0" borderId="12" xfId="0" applyFont="1" applyBorder="1" applyAlignment="1">
      <alignment horizontal="center" vertical="center"/>
    </xf>
    <xf numFmtId="0" fontId="5" fillId="0" borderId="1" xfId="0" applyFont="1"/>
    <xf numFmtId="0" fontId="3" fillId="0" borderId="1" xfId="0" applyFont="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Alignment="1" applyProtection="1">
      <alignment vertical="top"/>
      <protection locked="0"/>
    </xf>
    <xf numFmtId="49" fontId="2" fillId="0" borderId="1" xfId="0" applyNumberFormat="1" applyFont="1" applyProtection="1">
      <protection locked="0"/>
    </xf>
    <xf numFmtId="0" fontId="2" fillId="0" borderId="1" xfId="0" applyFont="1" applyProtection="1">
      <protection locked="0"/>
    </xf>
    <xf numFmtId="0" fontId="3" fillId="0" borderId="1" xfId="0" applyFont="1" applyAlignment="1" applyProtection="1">
      <alignment horizontal="right" vertical="center"/>
      <protection locked="0"/>
    </xf>
    <xf numFmtId="0" fontId="11" fillId="0" borderId="1" xfId="0" applyFont="1" applyProtection="1">
      <protection locked="0"/>
    </xf>
    <xf numFmtId="0" fontId="11" fillId="0" borderId="1" xfId="0" applyFont="1"/>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49" fontId="7" fillId="0" borderId="2" xfId="2" applyFont="1">
      <alignment horizontal="left" vertical="center" wrapText="1"/>
    </xf>
    <xf numFmtId="49" fontId="2" fillId="0" borderId="1" xfId="0" applyNumberFormat="1" applyFont="1"/>
    <xf numFmtId="0" fontId="3" fillId="0" borderId="1" xfId="0" applyFont="1" applyAlignment="1">
      <alignment horizontal="right"/>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Alignment="1" applyProtection="1">
      <alignment horizontal="right"/>
      <protection locked="0"/>
    </xf>
    <xf numFmtId="49" fontId="15" fillId="0" borderId="1" xfId="0" applyNumberFormat="1" applyFont="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Font="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Alignment="1">
      <alignment wrapText="1"/>
    </xf>
    <xf numFmtId="0" fontId="3" fillId="0" borderId="1" xfId="0" applyFont="1" applyAlignment="1" applyProtection="1">
      <alignment vertical="top" wrapText="1"/>
      <protection locked="0"/>
    </xf>
    <xf numFmtId="0" fontId="3" fillId="0" borderId="1" xfId="0" applyFont="1" applyAlignment="1" applyProtection="1">
      <alignment horizontal="right" vertical="center" wrapText="1"/>
      <protection locked="0"/>
    </xf>
    <xf numFmtId="0" fontId="11" fillId="0" borderId="1" xfId="0" applyFont="1" applyAlignment="1">
      <alignment wrapText="1"/>
    </xf>
    <xf numFmtId="0" fontId="3" fillId="0" borderId="1" xfId="0" applyFont="1" applyAlignment="1" applyProtection="1">
      <alignment horizontal="right" wrapText="1"/>
      <protection locked="0"/>
    </xf>
    <xf numFmtId="0" fontId="11" fillId="0" borderId="13" xfId="0" applyFont="1" applyBorder="1" applyAlignment="1">
      <alignment horizontal="center" vertical="center" wrapText="1"/>
    </xf>
    <xf numFmtId="0" fontId="2" fillId="0" borderId="11" xfId="0" applyFont="1" applyBorder="1" applyAlignment="1" applyProtection="1">
      <alignment horizontal="center" vertical="center"/>
      <protection locked="0"/>
    </xf>
    <xf numFmtId="0" fontId="3" fillId="2" borderId="1" xfId="0" applyFont="1" applyFill="1" applyAlignment="1" applyProtection="1">
      <alignment horizontal="center" vertical="center" wrapText="1"/>
      <protection locked="0"/>
    </xf>
    <xf numFmtId="0" fontId="5" fillId="0" borderId="1" xfId="0" applyFont="1" applyAlignment="1" applyProtection="1">
      <alignment horizontal="center" vertical="center"/>
      <protection locked="0"/>
    </xf>
    <xf numFmtId="0" fontId="5" fillId="0" borderId="1" xfId="0" applyFont="1" applyAlignment="1">
      <alignment horizontal="center" vertical="center"/>
    </xf>
    <xf numFmtId="0" fontId="5" fillId="0" borderId="1" xfId="0" applyFont="1" applyAlignment="1">
      <alignment horizontal="right" vertical="center"/>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lignment horizontal="right" vertical="center"/>
    </xf>
    <xf numFmtId="4" fontId="3" fillId="0" borderId="2" xfId="0" applyNumberFormat="1" applyFont="1" applyBorder="1" applyAlignment="1" applyProtection="1">
      <alignment horizontal="right" vertical="center" wrapText="1"/>
      <protection locked="0"/>
    </xf>
    <xf numFmtId="49" fontId="16" fillId="0" borderId="15" xfId="2" applyFont="1" applyBorder="1">
      <alignment horizontal="left" vertical="center" wrapText="1"/>
    </xf>
    <xf numFmtId="49" fontId="17" fillId="0" borderId="15" xfId="0" applyNumberFormat="1" applyFont="1" applyBorder="1" applyAlignment="1">
      <alignment horizontal="right" vertical="center" wrapText="1"/>
    </xf>
    <xf numFmtId="49" fontId="17" fillId="0" borderId="2" xfId="2" applyFont="1" applyAlignment="1">
      <alignment horizontal="center" vertical="center" wrapText="1"/>
    </xf>
    <xf numFmtId="0" fontId="11" fillId="2" borderId="2" xfId="0" applyFont="1" applyFill="1" applyBorder="1" applyAlignment="1" applyProtection="1">
      <alignment horizontal="center" vertical="center"/>
      <protection locked="0"/>
    </xf>
    <xf numFmtId="176" fontId="19" fillId="0" borderId="2" xfId="1" applyFont="1">
      <alignment horizontal="right" vertical="center"/>
    </xf>
    <xf numFmtId="0" fontId="20" fillId="2" borderId="1" xfId="0" applyFont="1" applyFill="1" applyAlignment="1">
      <alignment horizontal="center" vertical="center"/>
    </xf>
    <xf numFmtId="0" fontId="3" fillId="2" borderId="1" xfId="0" applyFont="1" applyFill="1" applyAlignment="1">
      <alignment horizontal="right" vertical="center" wrapText="1"/>
    </xf>
    <xf numFmtId="0" fontId="20" fillId="2" borderId="1" xfId="0" applyFont="1" applyFill="1" applyAlignment="1">
      <alignment horizontal="left" vertical="center"/>
    </xf>
    <xf numFmtId="0" fontId="3" fillId="2" borderId="1" xfId="0" quotePrefix="1" applyFont="1" applyFill="1" applyAlignment="1">
      <alignment horizontal="right" vertical="center" wrapText="1"/>
    </xf>
    <xf numFmtId="0" fontId="2" fillId="2" borderId="2" xfId="0" applyFont="1" applyFill="1" applyBorder="1" applyAlignment="1">
      <alignment horizontal="center" vertical="center"/>
    </xf>
    <xf numFmtId="0" fontId="11" fillId="2" borderId="2" xfId="0" applyFont="1" applyFill="1" applyBorder="1" applyAlignment="1">
      <alignment horizontal="center" vertical="center"/>
    </xf>
    <xf numFmtId="49" fontId="11" fillId="0" borderId="2" xfId="0" applyNumberFormat="1" applyFont="1" applyBorder="1" applyAlignment="1">
      <alignment horizontal="center" vertical="center" wrapText="1"/>
    </xf>
    <xf numFmtId="49" fontId="11" fillId="0" borderId="2" xfId="0" applyNumberFormat="1" applyFont="1" applyBorder="1" applyAlignment="1">
      <alignment vertical="center" wrapText="1"/>
    </xf>
    <xf numFmtId="0" fontId="11" fillId="0" borderId="2" xfId="0" applyFont="1" applyBorder="1" applyAlignment="1">
      <alignment vertical="center" wrapText="1"/>
    </xf>
    <xf numFmtId="4" fontId="3" fillId="2" borderId="2" xfId="0" applyNumberFormat="1" applyFont="1" applyFill="1" applyBorder="1" applyAlignment="1" applyProtection="1">
      <alignment horizontal="right" vertical="center"/>
      <protection locked="0"/>
    </xf>
    <xf numFmtId="49" fontId="23" fillId="0" borderId="2" xfId="0" applyNumberFormat="1" applyFont="1" applyBorder="1" applyAlignment="1" applyProtection="1">
      <alignment horizontal="center" vertical="center"/>
      <protection locked="0"/>
    </xf>
    <xf numFmtId="49" fontId="23" fillId="0" borderId="2" xfId="0" applyNumberFormat="1"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4" borderId="16" xfId="0" applyFont="1" applyFill="1" applyBorder="1" applyAlignment="1" applyProtection="1">
      <alignment horizontal="center" vertical="center" wrapText="1"/>
      <protection locked="0"/>
    </xf>
    <xf numFmtId="0" fontId="3" fillId="0" borderId="16" xfId="0" applyFont="1" applyBorder="1" applyAlignment="1">
      <alignment horizontal="center" vertical="center" wrapText="1"/>
    </xf>
    <xf numFmtId="0" fontId="7" fillId="0" borderId="17" xfId="0" applyFont="1" applyBorder="1" applyAlignment="1">
      <alignment horizontal="center" vertical="center"/>
    </xf>
    <xf numFmtId="0" fontId="7" fillId="0" borderId="17" xfId="0" applyFont="1" applyBorder="1" applyAlignment="1">
      <alignment horizontal="center" vertical="center" wrapText="1"/>
    </xf>
    <xf numFmtId="0" fontId="7" fillId="0" borderId="17" xfId="0" applyFont="1" applyBorder="1" applyAlignment="1">
      <alignment horizontal="left" vertical="center" wrapText="1"/>
    </xf>
    <xf numFmtId="4" fontId="3" fillId="4" borderId="2" xfId="0" applyNumberFormat="1" applyFont="1" applyFill="1" applyBorder="1" applyAlignment="1" applyProtection="1">
      <alignment horizontal="right" vertical="center"/>
      <protection locked="0"/>
    </xf>
    <xf numFmtId="0" fontId="3" fillId="4" borderId="2" xfId="0" applyFont="1" applyFill="1" applyBorder="1" applyAlignment="1" applyProtection="1">
      <alignment horizontal="center" vertical="center"/>
      <protection locked="0"/>
    </xf>
    <xf numFmtId="0" fontId="3" fillId="4" borderId="2" xfId="0" applyFont="1" applyFill="1" applyBorder="1" applyAlignment="1" applyProtection="1">
      <alignment horizontal="left" vertical="center" wrapText="1"/>
      <protection locked="0"/>
    </xf>
    <xf numFmtId="0" fontId="25" fillId="0" borderId="1" xfId="0" applyFont="1"/>
    <xf numFmtId="49" fontId="27" fillId="0" borderId="18" xfId="8" applyNumberFormat="1" applyFont="1" applyBorder="1" applyAlignment="1">
      <alignment horizontal="left" vertical="center"/>
    </xf>
    <xf numFmtId="0" fontId="3" fillId="4" borderId="3" xfId="0"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4" borderId="17" xfId="0" applyFont="1" applyFill="1" applyBorder="1" applyAlignment="1" applyProtection="1">
      <alignment horizontal="left" vertical="center" wrapText="1"/>
      <protection locked="0"/>
    </xf>
    <xf numFmtId="0" fontId="3" fillId="0" borderId="17" xfId="0" applyFont="1" applyBorder="1" applyAlignment="1">
      <alignment horizontal="left" vertical="center" wrapText="1"/>
    </xf>
    <xf numFmtId="0" fontId="28" fillId="0" borderId="15" xfId="9" applyFont="1" applyAlignment="1" applyProtection="1"/>
    <xf numFmtId="0" fontId="29" fillId="0" borderId="15" xfId="9" applyFont="1" applyAlignment="1" applyProtection="1"/>
    <xf numFmtId="0" fontId="4" fillId="2" borderId="1" xfId="0" quotePrefix="1" applyFont="1" applyFill="1" applyAlignment="1" applyProtection="1">
      <alignment horizontal="center" vertical="center" wrapText="1"/>
      <protection locked="0"/>
    </xf>
    <xf numFmtId="0" fontId="0" fillId="0" borderId="1" xfId="0"/>
    <xf numFmtId="0" fontId="3" fillId="2" borderId="1" xfId="0" applyFont="1" applyFill="1" applyAlignment="1" applyProtection="1">
      <alignment horizontal="left" vertical="center" wrapText="1"/>
      <protection locked="0"/>
    </xf>
    <xf numFmtId="0" fontId="5" fillId="2" borderId="1" xfId="0" applyFont="1" applyFill="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lignment horizontal="right" vertical="center"/>
    </xf>
    <xf numFmtId="0" fontId="3" fillId="2" borderId="10" xfId="0" applyFont="1" applyFill="1" applyBorder="1" applyAlignment="1" applyProtection="1">
      <alignment horizontal="right" vertical="center"/>
      <protection locked="0"/>
    </xf>
    <xf numFmtId="0" fontId="3" fillId="2" borderId="1" xfId="0" applyFont="1" applyFill="1" applyAlignment="1" applyProtection="1">
      <alignment horizontal="right" vertical="center" wrapText="1"/>
      <protection locked="0"/>
    </xf>
    <xf numFmtId="0" fontId="4" fillId="2" borderId="1" xfId="0" applyFont="1" applyFill="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Alignment="1">
      <alignment horizontal="center" vertical="center"/>
    </xf>
    <xf numFmtId="0" fontId="5" fillId="0" borderId="1" xfId="0" applyFont="1"/>
    <xf numFmtId="0" fontId="5" fillId="0" borderId="1" xfId="0" applyFont="1" applyProtection="1">
      <protection locked="0"/>
    </xf>
    <xf numFmtId="0" fontId="3" fillId="0" borderId="1" xfId="0" applyFont="1" applyAlignment="1">
      <alignment horizontal="left" vertical="center"/>
    </xf>
    <xf numFmtId="0" fontId="2" fillId="2" borderId="1" xfId="0" applyFont="1" applyFill="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13" fillId="0" borderId="1" xfId="0" applyFont="1" applyAlignment="1" applyProtection="1">
      <alignment horizontal="center" vertical="center"/>
      <protection locked="0"/>
    </xf>
    <xf numFmtId="0" fontId="13" fillId="0" borderId="1" xfId="0" applyFont="1" applyAlignment="1">
      <alignment horizontal="center" vertical="center"/>
    </xf>
    <xf numFmtId="0" fontId="3" fillId="0" borderId="1" xfId="0" applyFont="1" applyAlignment="1" applyProtection="1">
      <alignment horizontal="left" vertical="center"/>
      <protection locked="0"/>
    </xf>
    <xf numFmtId="0" fontId="11" fillId="0" borderId="1" xfId="0" applyFont="1" applyAlignment="1">
      <alignment horizontal="left" vertical="center"/>
    </xf>
    <xf numFmtId="0" fontId="11" fillId="0" borderId="1" xfId="0" applyFont="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2" borderId="11" xfId="0"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2" borderId="3" xfId="0" applyFont="1" applyFill="1" applyBorder="1" applyAlignment="1">
      <alignment horizontal="center" vertical="center"/>
    </xf>
    <xf numFmtId="0" fontId="14" fillId="0" borderId="1" xfId="0" quotePrefix="1" applyFont="1" applyAlignment="1">
      <alignment horizontal="center" vertical="center"/>
    </xf>
    <xf numFmtId="0" fontId="3" fillId="0" borderId="2" xfId="0" applyFont="1" applyBorder="1" applyAlignment="1">
      <alignment horizontal="left" vertical="center" wrapText="1" indent="1"/>
    </xf>
    <xf numFmtId="0" fontId="3" fillId="4" borderId="2" xfId="0" applyFont="1" applyFill="1" applyBorder="1" applyAlignment="1" applyProtection="1">
      <alignment horizontal="left" vertical="center" wrapText="1"/>
      <protection locked="0"/>
    </xf>
    <xf numFmtId="0" fontId="25" fillId="0" borderId="17" xfId="0" applyFont="1" applyBorder="1" applyAlignment="1">
      <alignment horizontal="center" vertical="center"/>
    </xf>
    <xf numFmtId="0" fontId="0" fillId="0" borderId="17" xfId="0" applyBorder="1" applyAlignment="1">
      <alignment horizontal="center" vertical="center"/>
    </xf>
    <xf numFmtId="0" fontId="25"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4" borderId="3" xfId="0" applyFont="1" applyFill="1" applyBorder="1" applyAlignment="1" applyProtection="1">
      <alignment horizontal="left" vertical="center" wrapText="1"/>
      <protection locked="0"/>
    </xf>
    <xf numFmtId="0" fontId="10" fillId="0" borderId="1" xfId="0" quotePrefix="1" applyFont="1" applyAlignment="1" applyProtection="1">
      <alignment horizontal="center" vertical="center" wrapText="1"/>
      <protection locked="0"/>
    </xf>
    <xf numFmtId="0" fontId="10" fillId="0" borderId="1" xfId="0" applyFont="1" applyAlignment="1" applyProtection="1">
      <alignment horizontal="center" vertical="center" wrapText="1"/>
      <protection locked="0"/>
    </xf>
    <xf numFmtId="0" fontId="10" fillId="0" borderId="1" xfId="0" applyFont="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5" fillId="0" borderId="1" xfId="0" applyFont="1" applyAlignment="1" applyProtection="1">
      <alignment horizontal="right"/>
      <protection locked="0"/>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3"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2" borderId="15" xfId="0" applyFont="1" applyFill="1" applyBorder="1" applyAlignment="1">
      <alignment horizontal="left" vertical="center"/>
    </xf>
    <xf numFmtId="176" fontId="7" fillId="0" borderId="15" xfId="0" applyNumberFormat="1" applyFont="1" applyBorder="1" applyAlignment="1">
      <alignment horizontal="left" vertical="center"/>
    </xf>
    <xf numFmtId="0" fontId="14" fillId="0" borderId="1" xfId="0"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Protection="1">
      <protection locked="0"/>
    </xf>
    <xf numFmtId="0" fontId="11" fillId="0" borderId="1" xfId="0" applyFont="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0" borderId="14"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4" fillId="0" borderId="1" xfId="0" quotePrefix="1" applyFont="1" applyAlignment="1">
      <alignment horizontal="center" vertical="center" wrapText="1"/>
    </xf>
    <xf numFmtId="0" fontId="13" fillId="0" borderId="1" xfId="0" applyFont="1" applyAlignment="1">
      <alignment horizontal="center" vertical="center" wrapText="1"/>
    </xf>
    <xf numFmtId="0" fontId="13" fillId="0" borderId="1" xfId="0" applyFont="1" applyAlignment="1" applyProtection="1">
      <alignment horizontal="center" vertical="center" wrapText="1"/>
      <protection locked="0"/>
    </xf>
    <xf numFmtId="0" fontId="3" fillId="0" borderId="1" xfId="0" applyFont="1" applyAlignment="1">
      <alignment horizontal="left" vertical="center" wrapText="1"/>
    </xf>
    <xf numFmtId="0" fontId="11" fillId="0" borderId="1" xfId="0" applyFont="1" applyAlignment="1">
      <alignment wrapText="1"/>
    </xf>
    <xf numFmtId="0" fontId="2" fillId="0" borderId="1" xfId="0" applyFont="1" applyAlignment="1">
      <alignment horizontal="right" wrapText="1"/>
    </xf>
    <xf numFmtId="0" fontId="2" fillId="0" borderId="1" xfId="0" applyFont="1" applyAlignment="1">
      <alignment wrapText="1"/>
    </xf>
    <xf numFmtId="0" fontId="14" fillId="0" borderId="1"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2" fillId="2" borderId="1" xfId="0" applyFont="1" applyFill="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3" fillId="0" borderId="1" xfId="0" quotePrefix="1" applyFont="1" applyAlignment="1">
      <alignment horizontal="center" vertical="center"/>
    </xf>
    <xf numFmtId="49" fontId="18" fillId="0" borderId="15" xfId="0" quotePrefix="1" applyNumberFormat="1" applyFont="1" applyBorder="1" applyAlignment="1">
      <alignment horizontal="center" vertical="center" wrapText="1"/>
    </xf>
    <xf numFmtId="49" fontId="18" fillId="0" borderId="15" xfId="0" applyNumberFormat="1" applyFont="1" applyBorder="1" applyAlignment="1">
      <alignment horizontal="center" vertical="center" wrapText="1"/>
    </xf>
    <xf numFmtId="49" fontId="17" fillId="0" borderId="2" xfId="2" applyFont="1" applyAlignment="1">
      <alignment horizontal="center" vertical="center" wrapText="1"/>
    </xf>
    <xf numFmtId="49" fontId="7" fillId="0" borderId="2" xfId="2" applyFont="1" applyAlignment="1">
      <alignment horizontal="center" vertical="center" wrapText="1"/>
    </xf>
    <xf numFmtId="49" fontId="17" fillId="0" borderId="15" xfId="0" applyNumberFormat="1" applyFont="1" applyBorder="1" applyAlignment="1">
      <alignment horizontal="left" vertical="center" wrapText="1"/>
    </xf>
    <xf numFmtId="0" fontId="22" fillId="0" borderId="2" xfId="0" applyFont="1" applyBorder="1" applyAlignment="1">
      <alignment horizontal="center" vertical="center"/>
    </xf>
    <xf numFmtId="0" fontId="22" fillId="0" borderId="2" xfId="0" applyFont="1" applyBorder="1" applyAlignment="1">
      <alignment horizontal="left" vertical="center"/>
    </xf>
    <xf numFmtId="49" fontId="11" fillId="0" borderId="2"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0" fontId="23" fillId="0" borderId="2" xfId="0" applyFont="1" applyBorder="1" applyAlignment="1">
      <alignment horizontal="center" vertical="center"/>
    </xf>
    <xf numFmtId="49" fontId="23" fillId="0" borderId="2" xfId="0" applyNumberFormat="1"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49" fontId="3" fillId="0" borderId="2" xfId="0" applyNumberFormat="1" applyFont="1" applyBorder="1" applyAlignment="1">
      <alignment horizontal="left" vertical="center" wrapText="1"/>
    </xf>
    <xf numFmtId="0" fontId="11" fillId="0" borderId="2" xfId="0" applyFont="1" applyBorder="1"/>
    <xf numFmtId="0" fontId="20" fillId="2" borderId="1" xfId="0" applyFont="1" applyFill="1" applyAlignment="1">
      <alignment horizontal="center" vertical="center"/>
    </xf>
    <xf numFmtId="0" fontId="20" fillId="3" borderId="1" xfId="0" applyFont="1" applyFill="1" applyAlignment="1">
      <alignment horizontal="center" vertical="center"/>
    </xf>
    <xf numFmtId="0" fontId="3" fillId="0" borderId="2" xfId="0" applyFont="1" applyBorder="1" applyAlignment="1">
      <alignment horizontal="left" vertical="center" wrapText="1"/>
    </xf>
    <xf numFmtId="0" fontId="3" fillId="2" borderId="1" xfId="0" applyFont="1" applyFill="1" applyAlignment="1">
      <alignment horizontal="left" vertical="center" wrapText="1"/>
    </xf>
    <xf numFmtId="0" fontId="20" fillId="2" borderId="1" xfId="0" applyFont="1" applyFill="1" applyAlignment="1">
      <alignment horizontal="left" vertical="center" wrapText="1"/>
    </xf>
    <xf numFmtId="0" fontId="2" fillId="2" borderId="12" xfId="0" applyFont="1" applyFill="1" applyBorder="1" applyAlignment="1">
      <alignment horizontal="left" vertical="center"/>
    </xf>
    <xf numFmtId="0" fontId="21" fillId="2" borderId="5" xfId="0" applyFont="1" applyFill="1" applyBorder="1" applyAlignment="1">
      <alignment horizontal="left" vertical="center"/>
    </xf>
    <xf numFmtId="0" fontId="21" fillId="2" borderId="6"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5" xfId="0" applyFont="1" applyFill="1" applyBorder="1" applyAlignment="1">
      <alignment horizontal="left" vertical="center" wrapText="1"/>
    </xf>
  </cellXfs>
  <cellStyles count="11">
    <cellStyle name="DateStyle" xfId="4" xr:uid="{00000000-0005-0000-0000-000005000000}"/>
    <cellStyle name="DateTimeStyle" xfId="5" xr:uid="{00000000-0005-0000-0000-000006000000}"/>
    <cellStyle name="IntegralNumberStyle" xfId="7" xr:uid="{00000000-0005-0000-0000-000008000000}"/>
    <cellStyle name="MoneyStyle" xfId="1" xr:uid="{00000000-0005-0000-0000-000003000000}"/>
    <cellStyle name="Normal" xfId="9" xr:uid="{B429D2D7-D87D-4A35-90F5-A99C854EBBF1}"/>
    <cellStyle name="NumberStyle" xfId="1" xr:uid="{00000000-0005-0000-0000-000001000000}"/>
    <cellStyle name="PercentStyle" xfId="6" xr:uid="{00000000-0005-0000-0000-000007000000}"/>
    <cellStyle name="TextStyle" xfId="2" xr:uid="{00000000-0005-0000-0000-000002000000}"/>
    <cellStyle name="TimeStyle" xfId="3" xr:uid="{00000000-0005-0000-0000-000004000000}"/>
    <cellStyle name="常规" xfId="0" builtinId="0"/>
    <cellStyle name="常规 3 2" xfId="8" xr:uid="{804773B3-3CE4-46CB-880C-989F213C14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7846-E972-B451-007F-39995AF527CC}">
  <sheetPr>
    <outlinePr summaryRight="0"/>
    <pageSetUpPr fitToPage="1"/>
  </sheetPr>
  <dimension ref="A1:D36"/>
  <sheetViews>
    <sheetView showGridLines="0" showZeros="0" workbookViewId="0"/>
  </sheetViews>
  <sheetFormatPr defaultColWidth="8.625" defaultRowHeight="12.75" customHeight="1"/>
  <cols>
    <col min="1" max="4" width="41" customWidth="1"/>
  </cols>
  <sheetData>
    <row r="1" spans="1:4" ht="15" customHeight="1">
      <c r="A1" s="1"/>
      <c r="B1" s="1"/>
      <c r="C1" s="1"/>
      <c r="D1" s="2" t="s">
        <v>0</v>
      </c>
    </row>
    <row r="2" spans="1:4" ht="41.25" customHeight="1">
      <c r="A2" s="123" t="str">
        <f>"2026"&amp;"年部门财务收支预算总表"</f>
        <v>2026年部门财务收支预算总表</v>
      </c>
      <c r="B2" s="124"/>
      <c r="C2" s="124"/>
      <c r="D2" s="124"/>
    </row>
    <row r="3" spans="1:4" ht="17.25" customHeight="1">
      <c r="A3" s="125" t="str">
        <f>"单位名称："&amp;"石林彝族自治县第一幼儿园"</f>
        <v>单位名称：石林彝族自治县第一幼儿园</v>
      </c>
      <c r="B3" s="126"/>
      <c r="D3" s="3" t="s">
        <v>1</v>
      </c>
    </row>
    <row r="4" spans="1:4" ht="23.25" customHeight="1">
      <c r="A4" s="127" t="s">
        <v>2</v>
      </c>
      <c r="B4" s="128"/>
      <c r="C4" s="127" t="s">
        <v>3</v>
      </c>
      <c r="D4" s="128"/>
    </row>
    <row r="5" spans="1:4" ht="24" customHeight="1">
      <c r="A5" s="4" t="s">
        <v>4</v>
      </c>
      <c r="B5" s="4" t="s">
        <v>5</v>
      </c>
      <c r="C5" s="4" t="s">
        <v>6</v>
      </c>
      <c r="D5" s="4" t="s">
        <v>5</v>
      </c>
    </row>
    <row r="6" spans="1:4" ht="17.25" customHeight="1">
      <c r="A6" s="5" t="s">
        <v>7</v>
      </c>
      <c r="B6" s="6">
        <v>14224377</v>
      </c>
      <c r="C6" s="5" t="s">
        <v>8</v>
      </c>
      <c r="D6" s="6"/>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v>4028400</v>
      </c>
      <c r="C10" s="7" t="s">
        <v>16</v>
      </c>
      <c r="D10" s="6">
        <v>14871967</v>
      </c>
    </row>
    <row r="11" spans="1:4" ht="17.25" customHeight="1">
      <c r="A11" s="5" t="s">
        <v>17</v>
      </c>
      <c r="B11" s="6"/>
      <c r="C11" s="7" t="s">
        <v>18</v>
      </c>
      <c r="D11" s="6"/>
    </row>
    <row r="12" spans="1:4" ht="17.25" customHeight="1">
      <c r="A12" s="5" t="s">
        <v>19</v>
      </c>
      <c r="B12" s="6"/>
      <c r="C12" s="8" t="s">
        <v>20</v>
      </c>
      <c r="D12" s="6"/>
    </row>
    <row r="13" spans="1:4" ht="17.25" customHeight="1">
      <c r="A13" s="5" t="s">
        <v>21</v>
      </c>
      <c r="B13" s="6"/>
      <c r="C13" s="8" t="s">
        <v>22</v>
      </c>
      <c r="D13" s="6">
        <v>1332340</v>
      </c>
    </row>
    <row r="14" spans="1:4" ht="17.25" customHeight="1">
      <c r="A14" s="5" t="s">
        <v>23</v>
      </c>
      <c r="B14" s="6"/>
      <c r="C14" s="8" t="s">
        <v>24</v>
      </c>
      <c r="D14" s="6">
        <v>1031870</v>
      </c>
    </row>
    <row r="15" spans="1:4" ht="17.25" customHeight="1">
      <c r="A15" s="5" t="s">
        <v>25</v>
      </c>
      <c r="B15" s="6">
        <v>4028400</v>
      </c>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v>1016600</v>
      </c>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18252777</v>
      </c>
      <c r="C32" s="10" t="s">
        <v>44</v>
      </c>
      <c r="D32" s="6">
        <v>18252777</v>
      </c>
    </row>
    <row r="33" spans="1:4" ht="16.5" customHeight="1">
      <c r="A33" s="9" t="s">
        <v>45</v>
      </c>
      <c r="B33" s="6"/>
      <c r="C33" s="9" t="s">
        <v>46</v>
      </c>
      <c r="D33" s="6"/>
    </row>
    <row r="34" spans="1:4" ht="16.5" customHeight="1">
      <c r="A34" s="8" t="s">
        <v>47</v>
      </c>
      <c r="B34" s="6"/>
      <c r="C34" s="8" t="s">
        <v>47</v>
      </c>
      <c r="D34" s="6"/>
    </row>
    <row r="35" spans="1:4" ht="16.5" customHeight="1">
      <c r="A35" s="8" t="s">
        <v>48</v>
      </c>
      <c r="B35" s="6"/>
      <c r="C35" s="8" t="s">
        <v>49</v>
      </c>
      <c r="D35" s="6"/>
    </row>
    <row r="36" spans="1:4" ht="16.5" customHeight="1">
      <c r="A36" s="11" t="s">
        <v>50</v>
      </c>
      <c r="B36" s="6">
        <v>18252777</v>
      </c>
      <c r="C36" s="11" t="s">
        <v>51</v>
      </c>
      <c r="D36" s="6">
        <v>18252777</v>
      </c>
    </row>
  </sheetData>
  <mergeCells count="4">
    <mergeCell ref="A2:D2"/>
    <mergeCell ref="A3:B3"/>
    <mergeCell ref="A4:B4"/>
    <mergeCell ref="C4:D4"/>
  </mergeCells>
  <phoneticPr fontId="24"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CC38-822B-EB3A-77DC-F069C44644A4}">
  <sheetPr>
    <outlinePr summaryRight="0"/>
    <pageSetUpPr fitToPage="1"/>
  </sheetPr>
  <dimension ref="A1:F11"/>
  <sheetViews>
    <sheetView showZeros="0" workbookViewId="0">
      <selection activeCell="D20" sqref="D20"/>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8">
        <v>1</v>
      </c>
      <c r="B1" s="59">
        <v>0</v>
      </c>
      <c r="C1" s="58">
        <v>1</v>
      </c>
      <c r="D1" s="29"/>
      <c r="E1" s="29"/>
      <c r="F1" s="51" t="s">
        <v>270</v>
      </c>
    </row>
    <row r="2" spans="1:6" ht="42" customHeight="1">
      <c r="A2" s="219" t="str">
        <f>"2026"&amp;"年部门政府性基金预算支出预算表"</f>
        <v>2026年部门政府性基金预算支出预算表</v>
      </c>
      <c r="B2" s="220" t="s">
        <v>271</v>
      </c>
      <c r="C2" s="221"/>
      <c r="D2" s="160"/>
      <c r="E2" s="160"/>
      <c r="F2" s="160"/>
    </row>
    <row r="3" spans="1:6" ht="13.5" customHeight="1">
      <c r="A3" s="184" t="str">
        <f>"单位名称："&amp;"石林彝族自治县第一幼儿园"</f>
        <v>单位名称：石林彝族自治县第一幼儿园</v>
      </c>
      <c r="B3" s="184" t="s">
        <v>272</v>
      </c>
      <c r="C3" s="225"/>
      <c r="D3" s="29"/>
      <c r="E3" s="29"/>
      <c r="F3" s="51" t="s">
        <v>1</v>
      </c>
    </row>
    <row r="4" spans="1:6" ht="19.5" customHeight="1">
      <c r="A4" s="170" t="s">
        <v>175</v>
      </c>
      <c r="B4" s="223" t="s">
        <v>72</v>
      </c>
      <c r="C4" s="170" t="s">
        <v>73</v>
      </c>
      <c r="D4" s="197" t="s">
        <v>273</v>
      </c>
      <c r="E4" s="168"/>
      <c r="F4" s="169"/>
    </row>
    <row r="5" spans="1:6" ht="18.75" customHeight="1">
      <c r="A5" s="191"/>
      <c r="B5" s="224"/>
      <c r="C5" s="191"/>
      <c r="D5" s="60" t="s">
        <v>55</v>
      </c>
      <c r="E5" s="47" t="s">
        <v>75</v>
      </c>
      <c r="F5" s="60" t="s">
        <v>76</v>
      </c>
    </row>
    <row r="6" spans="1:6" ht="18.75" customHeight="1">
      <c r="A6" s="55">
        <v>1</v>
      </c>
      <c r="B6" s="61" t="s">
        <v>83</v>
      </c>
      <c r="C6" s="55">
        <v>3</v>
      </c>
      <c r="D6" s="32">
        <v>4</v>
      </c>
      <c r="E6" s="32">
        <v>5</v>
      </c>
      <c r="F6" s="32">
        <v>6</v>
      </c>
    </row>
    <row r="7" spans="1:6" ht="21" customHeight="1">
      <c r="A7" s="15"/>
      <c r="B7" s="15"/>
      <c r="C7" s="15"/>
      <c r="D7" s="6"/>
      <c r="E7" s="6"/>
      <c r="F7" s="6"/>
    </row>
    <row r="8" spans="1:6" ht="21" customHeight="1">
      <c r="A8" s="15"/>
      <c r="B8" s="15"/>
      <c r="C8" s="15"/>
      <c r="D8" s="6"/>
      <c r="E8" s="6"/>
      <c r="F8" s="6"/>
    </row>
    <row r="9" spans="1:6" ht="18.75" customHeight="1">
      <c r="A9" s="137" t="s">
        <v>165</v>
      </c>
      <c r="B9" s="137" t="s">
        <v>165</v>
      </c>
      <c r="C9" s="222" t="s">
        <v>165</v>
      </c>
      <c r="D9" s="6"/>
      <c r="E9" s="6"/>
      <c r="F9" s="6"/>
    </row>
    <row r="11" spans="1:6" ht="14.25" customHeight="1">
      <c r="A11" s="115" t="s">
        <v>506</v>
      </c>
    </row>
  </sheetData>
  <mergeCells count="7">
    <mergeCell ref="A2:F2"/>
    <mergeCell ref="A9:C9"/>
    <mergeCell ref="D4:F4"/>
    <mergeCell ref="B4:B5"/>
    <mergeCell ref="C4:C5"/>
    <mergeCell ref="A4:A5"/>
    <mergeCell ref="A3:C3"/>
  </mergeCells>
  <phoneticPr fontId="24"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F1E6-DC8C-DF46-2A76-643620007F0D}">
  <sheetPr>
    <outlinePr summaryRight="0"/>
    <pageSetUpPr fitToPage="1"/>
  </sheetPr>
  <dimension ref="A1:S11"/>
  <sheetViews>
    <sheetView showZeros="0" workbookViewId="0">
      <selection activeCell="A2" sqref="A2:XFD2"/>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42"/>
      <c r="C1" s="42"/>
      <c r="R1" s="43"/>
      <c r="S1" s="43" t="s">
        <v>274</v>
      </c>
    </row>
    <row r="2" spans="1:19" ht="41.25" customHeight="1">
      <c r="A2" s="238" t="str">
        <f>"2026"&amp;"年部门政府采购预算表"</f>
        <v>2026年部门政府采购预算表</v>
      </c>
      <c r="B2" s="182"/>
      <c r="C2" s="182"/>
      <c r="D2" s="183"/>
      <c r="E2" s="183"/>
      <c r="F2" s="183"/>
      <c r="G2" s="183"/>
      <c r="H2" s="183"/>
      <c r="I2" s="183"/>
      <c r="J2" s="183"/>
      <c r="K2" s="183"/>
      <c r="L2" s="183"/>
      <c r="M2" s="182"/>
      <c r="N2" s="183"/>
      <c r="O2" s="183"/>
      <c r="P2" s="182"/>
      <c r="Q2" s="183"/>
      <c r="R2" s="182"/>
      <c r="S2" s="182"/>
    </row>
    <row r="3" spans="1:19" ht="18.75" customHeight="1">
      <c r="A3" s="175" t="str">
        <f>"单位名称："&amp;"石林彝族自治县第一幼儿园"</f>
        <v>单位名称：石林彝族自治县第一幼儿园</v>
      </c>
      <c r="B3" s="241"/>
      <c r="C3" s="241"/>
      <c r="D3" s="242"/>
      <c r="E3" s="242"/>
      <c r="F3" s="242"/>
      <c r="G3" s="242"/>
      <c r="H3" s="242"/>
      <c r="I3" s="45"/>
      <c r="J3" s="45"/>
      <c r="K3" s="45"/>
      <c r="L3" s="45"/>
      <c r="R3" s="62"/>
      <c r="S3" s="51" t="s">
        <v>1</v>
      </c>
    </row>
    <row r="4" spans="1:19" ht="15.75" customHeight="1">
      <c r="A4" s="204" t="s">
        <v>174</v>
      </c>
      <c r="B4" s="228" t="s">
        <v>175</v>
      </c>
      <c r="C4" s="228" t="s">
        <v>275</v>
      </c>
      <c r="D4" s="239" t="s">
        <v>276</v>
      </c>
      <c r="E4" s="239" t="s">
        <v>277</v>
      </c>
      <c r="F4" s="239" t="s">
        <v>278</v>
      </c>
      <c r="G4" s="239" t="s">
        <v>279</v>
      </c>
      <c r="H4" s="239" t="s">
        <v>280</v>
      </c>
      <c r="I4" s="240" t="s">
        <v>182</v>
      </c>
      <c r="J4" s="240"/>
      <c r="K4" s="240"/>
      <c r="L4" s="240"/>
      <c r="M4" s="195"/>
      <c r="N4" s="240"/>
      <c r="O4" s="240"/>
      <c r="P4" s="192"/>
      <c r="Q4" s="240"/>
      <c r="R4" s="195"/>
      <c r="S4" s="193"/>
    </row>
    <row r="5" spans="1:19" ht="17.25" customHeight="1">
      <c r="A5" s="205"/>
      <c r="B5" s="229"/>
      <c r="C5" s="229"/>
      <c r="D5" s="226"/>
      <c r="E5" s="226"/>
      <c r="F5" s="226"/>
      <c r="G5" s="226"/>
      <c r="H5" s="226"/>
      <c r="I5" s="226" t="s">
        <v>55</v>
      </c>
      <c r="J5" s="226" t="s">
        <v>58</v>
      </c>
      <c r="K5" s="226" t="s">
        <v>281</v>
      </c>
      <c r="L5" s="226" t="s">
        <v>282</v>
      </c>
      <c r="M5" s="243" t="s">
        <v>283</v>
      </c>
      <c r="N5" s="231" t="s">
        <v>284</v>
      </c>
      <c r="O5" s="231"/>
      <c r="P5" s="232"/>
      <c r="Q5" s="231"/>
      <c r="R5" s="233"/>
      <c r="S5" s="230"/>
    </row>
    <row r="6" spans="1:19" ht="54" customHeight="1">
      <c r="A6" s="206"/>
      <c r="B6" s="230"/>
      <c r="C6" s="230"/>
      <c r="D6" s="227"/>
      <c r="E6" s="227"/>
      <c r="F6" s="227"/>
      <c r="G6" s="227"/>
      <c r="H6" s="227"/>
      <c r="I6" s="227"/>
      <c r="J6" s="227" t="s">
        <v>57</v>
      </c>
      <c r="K6" s="227"/>
      <c r="L6" s="227"/>
      <c r="M6" s="244"/>
      <c r="N6" s="64" t="s">
        <v>57</v>
      </c>
      <c r="O6" s="64" t="s">
        <v>64</v>
      </c>
      <c r="P6" s="63" t="s">
        <v>65</v>
      </c>
      <c r="Q6" s="64" t="s">
        <v>66</v>
      </c>
      <c r="R6" s="65" t="s">
        <v>67</v>
      </c>
      <c r="S6" s="63" t="s">
        <v>68</v>
      </c>
    </row>
    <row r="7" spans="1:19" ht="18" customHeight="1">
      <c r="A7" s="66">
        <v>1</v>
      </c>
      <c r="B7" s="66" t="s">
        <v>83</v>
      </c>
      <c r="C7" s="67">
        <v>3</v>
      </c>
      <c r="D7" s="67">
        <v>4</v>
      </c>
      <c r="E7" s="66">
        <v>5</v>
      </c>
      <c r="F7" s="66">
        <v>6</v>
      </c>
      <c r="G7" s="66">
        <v>7</v>
      </c>
      <c r="H7" s="66">
        <v>8</v>
      </c>
      <c r="I7" s="66">
        <v>9</v>
      </c>
      <c r="J7" s="66">
        <v>10</v>
      </c>
      <c r="K7" s="66">
        <v>11</v>
      </c>
      <c r="L7" s="66">
        <v>12</v>
      </c>
      <c r="M7" s="66">
        <v>13</v>
      </c>
      <c r="N7" s="66">
        <v>14</v>
      </c>
      <c r="O7" s="66">
        <v>15</v>
      </c>
      <c r="P7" s="66">
        <v>16</v>
      </c>
      <c r="Q7" s="66">
        <v>17</v>
      </c>
      <c r="R7" s="66">
        <v>18</v>
      </c>
      <c r="S7" s="66">
        <v>19</v>
      </c>
    </row>
    <row r="8" spans="1:19" ht="21" customHeight="1">
      <c r="A8" s="68" t="s">
        <v>192</v>
      </c>
      <c r="B8" s="69" t="s">
        <v>70</v>
      </c>
      <c r="C8" s="69" t="s">
        <v>255</v>
      </c>
      <c r="D8" s="70" t="s">
        <v>285</v>
      </c>
      <c r="E8" s="70" t="s">
        <v>286</v>
      </c>
      <c r="F8" s="70" t="s">
        <v>287</v>
      </c>
      <c r="G8" s="71">
        <v>1</v>
      </c>
      <c r="H8" s="6">
        <v>98832</v>
      </c>
      <c r="I8" s="6">
        <v>98832</v>
      </c>
      <c r="J8" s="6">
        <v>98832</v>
      </c>
      <c r="K8" s="6"/>
      <c r="L8" s="6"/>
      <c r="M8" s="6"/>
      <c r="N8" s="6"/>
      <c r="O8" s="6"/>
      <c r="P8" s="6"/>
      <c r="Q8" s="6"/>
      <c r="R8" s="6"/>
      <c r="S8" s="6"/>
    </row>
    <row r="9" spans="1:19" ht="21" customHeight="1">
      <c r="A9" s="68" t="s">
        <v>192</v>
      </c>
      <c r="B9" s="69" t="s">
        <v>70</v>
      </c>
      <c r="C9" s="69" t="s">
        <v>259</v>
      </c>
      <c r="D9" s="70" t="s">
        <v>288</v>
      </c>
      <c r="E9" s="70" t="s">
        <v>289</v>
      </c>
      <c r="F9" s="70" t="s">
        <v>287</v>
      </c>
      <c r="G9" s="71">
        <v>1</v>
      </c>
      <c r="H9" s="6">
        <v>790656</v>
      </c>
      <c r="I9" s="6">
        <v>790656</v>
      </c>
      <c r="J9" s="6">
        <v>790656</v>
      </c>
      <c r="K9" s="6"/>
      <c r="L9" s="6"/>
      <c r="M9" s="6"/>
      <c r="N9" s="6"/>
      <c r="O9" s="6"/>
      <c r="P9" s="6"/>
      <c r="Q9" s="6"/>
      <c r="R9" s="6"/>
      <c r="S9" s="6"/>
    </row>
    <row r="10" spans="1:19" ht="21" customHeight="1">
      <c r="A10" s="245" t="s">
        <v>165</v>
      </c>
      <c r="B10" s="246"/>
      <c r="C10" s="246"/>
      <c r="D10" s="247"/>
      <c r="E10" s="247"/>
      <c r="F10" s="247"/>
      <c r="G10" s="130"/>
      <c r="H10" s="6">
        <v>889488</v>
      </c>
      <c r="I10" s="6">
        <v>889488</v>
      </c>
      <c r="J10" s="6">
        <v>889488</v>
      </c>
      <c r="K10" s="6"/>
      <c r="L10" s="6"/>
      <c r="M10" s="6"/>
      <c r="N10" s="6"/>
      <c r="O10" s="6"/>
      <c r="P10" s="6"/>
      <c r="Q10" s="6"/>
      <c r="R10" s="6"/>
      <c r="S10" s="6"/>
    </row>
    <row r="11" spans="1:19" ht="21" customHeight="1">
      <c r="A11" s="234" t="s">
        <v>290</v>
      </c>
      <c r="B11" s="235"/>
      <c r="C11" s="235"/>
      <c r="D11" s="234"/>
      <c r="E11" s="234"/>
      <c r="F11" s="234"/>
      <c r="G11" s="236"/>
      <c r="H11" s="237"/>
      <c r="I11" s="237"/>
      <c r="J11" s="237"/>
      <c r="K11" s="237"/>
      <c r="L11" s="237"/>
      <c r="M11" s="237"/>
      <c r="N11" s="237"/>
      <c r="O11" s="237"/>
      <c r="P11" s="237"/>
      <c r="Q11" s="237"/>
      <c r="R11" s="237"/>
      <c r="S11" s="237"/>
    </row>
  </sheetData>
  <mergeCells count="19">
    <mergeCell ref="A2:S2"/>
    <mergeCell ref="A4:A6"/>
    <mergeCell ref="D4:D6"/>
    <mergeCell ref="E4:E6"/>
    <mergeCell ref="F4:F6"/>
    <mergeCell ref="G4:G6"/>
    <mergeCell ref="H4:H6"/>
    <mergeCell ref="I4:S4"/>
    <mergeCell ref="K5:K6"/>
    <mergeCell ref="L5:L6"/>
    <mergeCell ref="A3:H3"/>
    <mergeCell ref="M5:M6"/>
    <mergeCell ref="I5:I6"/>
    <mergeCell ref="J5:J6"/>
    <mergeCell ref="C4:C6"/>
    <mergeCell ref="B4:B6"/>
    <mergeCell ref="N5:S5"/>
    <mergeCell ref="A11:S11"/>
    <mergeCell ref="A10:G10"/>
  </mergeCells>
  <phoneticPr fontId="24"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6152B-ECA6-06AF-73F8-2A4E9C61DF76}">
  <sheetPr>
    <outlinePr summaryRight="0"/>
    <pageSetUpPr fitToPage="1"/>
  </sheetPr>
  <dimension ref="A1:T11"/>
  <sheetViews>
    <sheetView showZeros="0" workbookViewId="0">
      <selection activeCell="B18" sqref="B18"/>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72"/>
      <c r="B1" s="42"/>
      <c r="C1" s="42"/>
      <c r="D1" s="42"/>
      <c r="E1" s="42"/>
      <c r="F1" s="42"/>
      <c r="G1" s="42"/>
      <c r="H1" s="72"/>
      <c r="I1" s="72"/>
      <c r="J1" s="72"/>
      <c r="K1" s="72"/>
      <c r="L1" s="72"/>
      <c r="M1" s="72"/>
      <c r="N1" s="73"/>
      <c r="O1" s="72"/>
      <c r="P1" s="72"/>
      <c r="Q1" s="42"/>
      <c r="R1" s="72"/>
      <c r="S1" s="74"/>
      <c r="T1" s="74" t="s">
        <v>291</v>
      </c>
    </row>
    <row r="2" spans="1:20" ht="41.25" customHeight="1">
      <c r="A2" s="248" t="str">
        <f>"2026"&amp;"年部门政府购买服务预算表"</f>
        <v>2026年部门政府购买服务预算表</v>
      </c>
      <c r="B2" s="182"/>
      <c r="C2" s="182"/>
      <c r="D2" s="182"/>
      <c r="E2" s="182"/>
      <c r="F2" s="182"/>
      <c r="G2" s="182"/>
      <c r="H2" s="249"/>
      <c r="I2" s="249"/>
      <c r="J2" s="249"/>
      <c r="K2" s="249"/>
      <c r="L2" s="249"/>
      <c r="M2" s="249"/>
      <c r="N2" s="250"/>
      <c r="O2" s="249"/>
      <c r="P2" s="249"/>
      <c r="Q2" s="182"/>
      <c r="R2" s="249"/>
      <c r="S2" s="250"/>
      <c r="T2" s="182"/>
    </row>
    <row r="3" spans="1:20" ht="22.5" customHeight="1">
      <c r="A3" s="251" t="str">
        <f>"单位名称："&amp;"石林彝族自治县第一幼儿园"</f>
        <v>单位名称：石林彝族自治县第一幼儿园</v>
      </c>
      <c r="B3" s="241"/>
      <c r="C3" s="241"/>
      <c r="D3" s="241"/>
      <c r="E3" s="241"/>
      <c r="F3" s="241"/>
      <c r="G3" s="241"/>
      <c r="H3" s="252"/>
      <c r="I3" s="252"/>
      <c r="J3" s="75"/>
      <c r="K3" s="75"/>
      <c r="L3" s="75"/>
      <c r="M3" s="75"/>
      <c r="N3" s="73"/>
      <c r="O3" s="72"/>
      <c r="P3" s="72"/>
      <c r="Q3" s="42"/>
      <c r="R3" s="72"/>
      <c r="S3" s="76"/>
      <c r="T3" s="74" t="s">
        <v>1</v>
      </c>
    </row>
    <row r="4" spans="1:20" ht="24" customHeight="1">
      <c r="A4" s="204" t="s">
        <v>174</v>
      </c>
      <c r="B4" s="228" t="s">
        <v>175</v>
      </c>
      <c r="C4" s="228" t="s">
        <v>275</v>
      </c>
      <c r="D4" s="228" t="s">
        <v>292</v>
      </c>
      <c r="E4" s="228" t="s">
        <v>293</v>
      </c>
      <c r="F4" s="228" t="s">
        <v>294</v>
      </c>
      <c r="G4" s="228" t="s">
        <v>295</v>
      </c>
      <c r="H4" s="239" t="s">
        <v>296</v>
      </c>
      <c r="I4" s="239" t="s">
        <v>297</v>
      </c>
      <c r="J4" s="240" t="s">
        <v>182</v>
      </c>
      <c r="K4" s="240"/>
      <c r="L4" s="240"/>
      <c r="M4" s="240"/>
      <c r="N4" s="195"/>
      <c r="O4" s="240"/>
      <c r="P4" s="240"/>
      <c r="Q4" s="192"/>
      <c r="R4" s="240"/>
      <c r="S4" s="195"/>
      <c r="T4" s="193"/>
    </row>
    <row r="5" spans="1:20" ht="24" customHeight="1">
      <c r="A5" s="205"/>
      <c r="B5" s="229"/>
      <c r="C5" s="229"/>
      <c r="D5" s="229"/>
      <c r="E5" s="229"/>
      <c r="F5" s="229"/>
      <c r="G5" s="229"/>
      <c r="H5" s="226"/>
      <c r="I5" s="226"/>
      <c r="J5" s="226" t="s">
        <v>55</v>
      </c>
      <c r="K5" s="226" t="s">
        <v>58</v>
      </c>
      <c r="L5" s="226" t="s">
        <v>281</v>
      </c>
      <c r="M5" s="226" t="s">
        <v>282</v>
      </c>
      <c r="N5" s="243" t="s">
        <v>283</v>
      </c>
      <c r="O5" s="231" t="s">
        <v>284</v>
      </c>
      <c r="P5" s="231"/>
      <c r="Q5" s="232"/>
      <c r="R5" s="231"/>
      <c r="S5" s="233"/>
      <c r="T5" s="230"/>
    </row>
    <row r="6" spans="1:20" ht="54" customHeight="1">
      <c r="A6" s="206"/>
      <c r="B6" s="230"/>
      <c r="C6" s="230"/>
      <c r="D6" s="230"/>
      <c r="E6" s="230"/>
      <c r="F6" s="230"/>
      <c r="G6" s="230"/>
      <c r="H6" s="227"/>
      <c r="I6" s="227"/>
      <c r="J6" s="227"/>
      <c r="K6" s="227" t="s">
        <v>57</v>
      </c>
      <c r="L6" s="227"/>
      <c r="M6" s="227"/>
      <c r="N6" s="244"/>
      <c r="O6" s="64" t="s">
        <v>57</v>
      </c>
      <c r="P6" s="64" t="s">
        <v>64</v>
      </c>
      <c r="Q6" s="63" t="s">
        <v>65</v>
      </c>
      <c r="R6" s="64" t="s">
        <v>66</v>
      </c>
      <c r="S6" s="65" t="s">
        <v>67</v>
      </c>
      <c r="T6" s="63" t="s">
        <v>68</v>
      </c>
    </row>
    <row r="7" spans="1:20" ht="17.25" customHeight="1">
      <c r="A7" s="31">
        <v>1</v>
      </c>
      <c r="B7" s="63">
        <v>2</v>
      </c>
      <c r="C7" s="31">
        <v>3</v>
      </c>
      <c r="D7" s="31">
        <v>4</v>
      </c>
      <c r="E7" s="63">
        <v>5</v>
      </c>
      <c r="F7" s="31">
        <v>6</v>
      </c>
      <c r="G7" s="31">
        <v>7</v>
      </c>
      <c r="H7" s="63">
        <v>8</v>
      </c>
      <c r="I7" s="31">
        <v>9</v>
      </c>
      <c r="J7" s="31">
        <v>10</v>
      </c>
      <c r="K7" s="63">
        <v>11</v>
      </c>
      <c r="L7" s="31">
        <v>12</v>
      </c>
      <c r="M7" s="31">
        <v>13</v>
      </c>
      <c r="N7" s="63">
        <v>14</v>
      </c>
      <c r="O7" s="31">
        <v>15</v>
      </c>
      <c r="P7" s="31">
        <v>16</v>
      </c>
      <c r="Q7" s="63">
        <v>17</v>
      </c>
      <c r="R7" s="31">
        <v>18</v>
      </c>
      <c r="S7" s="31">
        <v>19</v>
      </c>
      <c r="T7" s="31">
        <v>20</v>
      </c>
    </row>
    <row r="8" spans="1:20" ht="21" customHeight="1">
      <c r="A8" s="68"/>
      <c r="B8" s="69"/>
      <c r="C8" s="69"/>
      <c r="D8" s="69"/>
      <c r="E8" s="69"/>
      <c r="F8" s="69"/>
      <c r="G8" s="69"/>
      <c r="H8" s="70"/>
      <c r="I8" s="70"/>
      <c r="J8" s="6"/>
      <c r="K8" s="6"/>
      <c r="L8" s="6"/>
      <c r="M8" s="6"/>
      <c r="N8" s="6"/>
      <c r="O8" s="6"/>
      <c r="P8" s="6"/>
      <c r="Q8" s="6"/>
      <c r="R8" s="6"/>
      <c r="S8" s="6"/>
      <c r="T8" s="6"/>
    </row>
    <row r="9" spans="1:20" ht="21" customHeight="1">
      <c r="A9" s="245" t="s">
        <v>165</v>
      </c>
      <c r="B9" s="246"/>
      <c r="C9" s="246"/>
      <c r="D9" s="246"/>
      <c r="E9" s="246"/>
      <c r="F9" s="246"/>
      <c r="G9" s="246"/>
      <c r="H9" s="247"/>
      <c r="I9" s="143"/>
      <c r="J9" s="6"/>
      <c r="K9" s="6"/>
      <c r="L9" s="6"/>
      <c r="M9" s="6"/>
      <c r="N9" s="6"/>
      <c r="O9" s="6"/>
      <c r="P9" s="6"/>
      <c r="Q9" s="6"/>
      <c r="R9" s="6"/>
      <c r="S9" s="6"/>
      <c r="T9" s="6"/>
    </row>
    <row r="11" spans="1:20" ht="14.25" customHeight="1">
      <c r="A11" s="115" t="s">
        <v>507</v>
      </c>
    </row>
  </sheetData>
  <mergeCells count="19">
    <mergeCell ref="A9:I9"/>
    <mergeCell ref="K5:K6"/>
    <mergeCell ref="B4:B6"/>
    <mergeCell ref="C4:C6"/>
    <mergeCell ref="F4:F6"/>
    <mergeCell ref="G4:G6"/>
    <mergeCell ref="D4:D6"/>
    <mergeCell ref="E4:E6"/>
    <mergeCell ref="A2:T2"/>
    <mergeCell ref="A4:A6"/>
    <mergeCell ref="H4:H6"/>
    <mergeCell ref="I4:I6"/>
    <mergeCell ref="J4:T4"/>
    <mergeCell ref="L5:L6"/>
    <mergeCell ref="M5:M6"/>
    <mergeCell ref="A3:I3"/>
    <mergeCell ref="N5:N6"/>
    <mergeCell ref="J5:J6"/>
    <mergeCell ref="O5:T5"/>
  </mergeCells>
  <phoneticPr fontId="24"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97848-E6D9-62BF-4887-AA4764D53FDC}">
  <sheetPr>
    <outlinePr summaryRight="0"/>
    <pageSetUpPr fitToPage="1"/>
  </sheetPr>
  <dimension ref="A1:X10"/>
  <sheetViews>
    <sheetView showZeros="0" workbookViewId="0">
      <selection activeCell="F20" sqref="F20"/>
    </sheetView>
  </sheetViews>
  <sheetFormatPr defaultColWidth="9.125" defaultRowHeight="14.25" customHeight="1"/>
  <cols>
    <col min="1" max="1" width="37.75" customWidth="1"/>
    <col min="2" max="24" width="20" customWidth="1"/>
  </cols>
  <sheetData>
    <row r="1" spans="1:24" ht="17.25" customHeight="1">
      <c r="D1" s="27"/>
      <c r="W1" s="43"/>
      <c r="X1" s="43" t="s">
        <v>298</v>
      </c>
    </row>
    <row r="2" spans="1:24" ht="41.25" customHeight="1">
      <c r="A2" s="238" t="str">
        <f>"2026"&amp;"年对下转移支付预算表"</f>
        <v>2026年对下转移支付预算表</v>
      </c>
      <c r="B2" s="183"/>
      <c r="C2" s="183"/>
      <c r="D2" s="183"/>
      <c r="E2" s="183"/>
      <c r="F2" s="183"/>
      <c r="G2" s="183"/>
      <c r="H2" s="183"/>
      <c r="I2" s="183"/>
      <c r="J2" s="183"/>
      <c r="K2" s="183"/>
      <c r="L2" s="183"/>
      <c r="M2" s="183"/>
      <c r="N2" s="183"/>
      <c r="O2" s="183"/>
      <c r="P2" s="183"/>
      <c r="Q2" s="183"/>
      <c r="R2" s="183"/>
      <c r="S2" s="183"/>
      <c r="T2" s="183"/>
      <c r="U2" s="183"/>
      <c r="V2" s="183"/>
      <c r="W2" s="182"/>
      <c r="X2" s="182"/>
    </row>
    <row r="3" spans="1:24" ht="18" customHeight="1">
      <c r="A3" s="251" t="str">
        <f>"单位名称："&amp;"石林彝族自治县第一幼儿园"</f>
        <v>单位名称：石林彝族自治县第一幼儿园</v>
      </c>
      <c r="B3" s="252"/>
      <c r="C3" s="252"/>
      <c r="D3" s="253"/>
      <c r="E3" s="254"/>
      <c r="F3" s="254"/>
      <c r="G3" s="254"/>
      <c r="H3" s="254"/>
      <c r="I3" s="254"/>
      <c r="W3" s="62"/>
      <c r="X3" s="62" t="s">
        <v>1</v>
      </c>
    </row>
    <row r="4" spans="1:24" ht="19.5" customHeight="1">
      <c r="A4" s="209" t="s">
        <v>299</v>
      </c>
      <c r="B4" s="197" t="s">
        <v>182</v>
      </c>
      <c r="C4" s="168"/>
      <c r="D4" s="168"/>
      <c r="E4" s="197" t="s">
        <v>300</v>
      </c>
      <c r="F4" s="168"/>
      <c r="G4" s="168"/>
      <c r="H4" s="168"/>
      <c r="I4" s="168"/>
      <c r="J4" s="168"/>
      <c r="K4" s="168"/>
      <c r="L4" s="168"/>
      <c r="M4" s="168"/>
      <c r="N4" s="168"/>
      <c r="O4" s="168"/>
      <c r="P4" s="168"/>
      <c r="Q4" s="168"/>
      <c r="R4" s="168"/>
      <c r="S4" s="168"/>
      <c r="T4" s="168"/>
      <c r="U4" s="168"/>
      <c r="V4" s="168"/>
      <c r="W4" s="192"/>
      <c r="X4" s="193"/>
    </row>
    <row r="5" spans="1:24" ht="40.5" customHeight="1">
      <c r="A5" s="171"/>
      <c r="B5" s="46" t="s">
        <v>55</v>
      </c>
      <c r="C5" s="52" t="s">
        <v>58</v>
      </c>
      <c r="D5" s="77" t="s">
        <v>281</v>
      </c>
      <c r="E5" s="39" t="s">
        <v>301</v>
      </c>
      <c r="F5" s="39" t="s">
        <v>302</v>
      </c>
      <c r="G5" s="39" t="s">
        <v>303</v>
      </c>
      <c r="H5" s="39" t="s">
        <v>304</v>
      </c>
      <c r="I5" s="39" t="s">
        <v>305</v>
      </c>
      <c r="J5" s="39" t="s">
        <v>306</v>
      </c>
      <c r="K5" s="39" t="s">
        <v>307</v>
      </c>
      <c r="L5" s="39" t="s">
        <v>308</v>
      </c>
      <c r="M5" s="39" t="s">
        <v>309</v>
      </c>
      <c r="N5" s="39" t="s">
        <v>310</v>
      </c>
      <c r="O5" s="39" t="s">
        <v>311</v>
      </c>
      <c r="P5" s="39" t="s">
        <v>312</v>
      </c>
      <c r="Q5" s="39" t="s">
        <v>313</v>
      </c>
      <c r="R5" s="39" t="s">
        <v>314</v>
      </c>
      <c r="S5" s="39" t="s">
        <v>315</v>
      </c>
      <c r="T5" s="39" t="s">
        <v>316</v>
      </c>
      <c r="U5" s="39" t="s">
        <v>317</v>
      </c>
      <c r="V5" s="39" t="s">
        <v>318</v>
      </c>
      <c r="W5" s="39" t="s">
        <v>319</v>
      </c>
      <c r="X5" s="78" t="s">
        <v>320</v>
      </c>
    </row>
    <row r="6" spans="1:24" ht="19.5" customHeight="1">
      <c r="A6" s="54">
        <v>1</v>
      </c>
      <c r="B6" s="54">
        <v>2</v>
      </c>
      <c r="C6" s="54">
        <v>3</v>
      </c>
      <c r="D6" s="36">
        <v>4</v>
      </c>
      <c r="E6" s="48">
        <v>5</v>
      </c>
      <c r="F6" s="54">
        <v>6</v>
      </c>
      <c r="G6" s="54">
        <v>7</v>
      </c>
      <c r="H6" s="36">
        <v>8</v>
      </c>
      <c r="I6" s="54">
        <v>9</v>
      </c>
      <c r="J6" s="54">
        <v>10</v>
      </c>
      <c r="K6" s="54">
        <v>11</v>
      </c>
      <c r="L6" s="36">
        <v>12</v>
      </c>
      <c r="M6" s="54">
        <v>13</v>
      </c>
      <c r="N6" s="54">
        <v>14</v>
      </c>
      <c r="O6" s="54">
        <v>15</v>
      </c>
      <c r="P6" s="36">
        <v>16</v>
      </c>
      <c r="Q6" s="54">
        <v>17</v>
      </c>
      <c r="R6" s="54">
        <v>18</v>
      </c>
      <c r="S6" s="54">
        <v>19</v>
      </c>
      <c r="T6" s="36">
        <v>20</v>
      </c>
      <c r="U6" s="36">
        <v>21</v>
      </c>
      <c r="V6" s="36">
        <v>22</v>
      </c>
      <c r="W6" s="48">
        <v>23</v>
      </c>
      <c r="X6" s="48">
        <v>24</v>
      </c>
    </row>
    <row r="7" spans="1:24" ht="19.5" customHeight="1">
      <c r="A7" s="24"/>
      <c r="B7" s="6"/>
      <c r="C7" s="6"/>
      <c r="D7" s="6"/>
      <c r="E7" s="6"/>
      <c r="F7" s="6"/>
      <c r="G7" s="6"/>
      <c r="H7" s="6"/>
      <c r="I7" s="6"/>
      <c r="J7" s="6"/>
      <c r="K7" s="6"/>
      <c r="L7" s="6"/>
      <c r="M7" s="6"/>
      <c r="N7" s="6"/>
      <c r="O7" s="6"/>
      <c r="P7" s="6"/>
      <c r="Q7" s="6"/>
      <c r="R7" s="6"/>
      <c r="S7" s="6"/>
      <c r="T7" s="6"/>
      <c r="U7" s="6"/>
      <c r="V7" s="6"/>
      <c r="W7" s="6"/>
      <c r="X7" s="6"/>
    </row>
    <row r="8" spans="1:24" ht="19.5" customHeight="1">
      <c r="A8" s="23"/>
      <c r="B8" s="6"/>
      <c r="C8" s="6"/>
      <c r="D8" s="6"/>
      <c r="E8" s="6"/>
      <c r="F8" s="6"/>
      <c r="G8" s="6"/>
      <c r="H8" s="6"/>
      <c r="I8" s="6"/>
      <c r="J8" s="6"/>
      <c r="K8" s="6"/>
      <c r="L8" s="6"/>
      <c r="M8" s="6"/>
      <c r="N8" s="6"/>
      <c r="O8" s="6"/>
      <c r="P8" s="6"/>
      <c r="Q8" s="6"/>
      <c r="R8" s="6"/>
      <c r="S8" s="6"/>
      <c r="T8" s="6"/>
      <c r="U8" s="6"/>
      <c r="V8" s="6"/>
      <c r="W8" s="6"/>
      <c r="X8" s="6"/>
    </row>
    <row r="10" spans="1:24" ht="14.25" customHeight="1">
      <c r="A10" s="121" t="s">
        <v>508</v>
      </c>
    </row>
  </sheetData>
  <mergeCells count="5">
    <mergeCell ref="A2:X2"/>
    <mergeCell ref="A4:A5"/>
    <mergeCell ref="B4:D4"/>
    <mergeCell ref="A3:I3"/>
    <mergeCell ref="E4:X4"/>
  </mergeCells>
  <phoneticPr fontId="24"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24C9C-D2B4-744D-BCA9-FF349EE08EEB}">
  <sheetPr>
    <outlinePr summaryRight="0"/>
    <pageSetUpPr fitToPage="1"/>
  </sheetPr>
  <dimension ref="A1:J9"/>
  <sheetViews>
    <sheetView showZeros="0" workbookViewId="0">
      <selection activeCell="E23" sqref="E2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3" t="s">
        <v>321</v>
      </c>
    </row>
    <row r="2" spans="1:10" ht="41.25" customHeight="1">
      <c r="A2" s="255" t="str">
        <f>"2026"&amp;"年对下转移支付绩效目标表"</f>
        <v>2026年对下转移支付绩效目标表</v>
      </c>
      <c r="B2" s="183"/>
      <c r="C2" s="183"/>
      <c r="D2" s="183"/>
      <c r="E2" s="183"/>
      <c r="F2" s="182"/>
      <c r="G2" s="183"/>
      <c r="H2" s="182"/>
      <c r="I2" s="182"/>
      <c r="J2" s="183"/>
    </row>
    <row r="3" spans="1:10" ht="17.25" customHeight="1">
      <c r="A3" s="184" t="str">
        <f>"单位名称："&amp;"石林彝族自治县第一幼儿园"</f>
        <v>单位名称：石林彝族自治县第一幼儿园</v>
      </c>
      <c r="B3" s="124"/>
      <c r="C3" s="124"/>
      <c r="D3" s="124"/>
      <c r="E3" s="124"/>
      <c r="F3" s="124"/>
      <c r="G3" s="124"/>
      <c r="H3" s="124"/>
    </row>
    <row r="4" spans="1:10" ht="44.25" customHeight="1">
      <c r="A4" s="53" t="s">
        <v>299</v>
      </c>
      <c r="B4" s="53" t="s">
        <v>261</v>
      </c>
      <c r="C4" s="53" t="s">
        <v>262</v>
      </c>
      <c r="D4" s="53" t="s">
        <v>263</v>
      </c>
      <c r="E4" s="53" t="s">
        <v>264</v>
      </c>
      <c r="F4" s="55" t="s">
        <v>265</v>
      </c>
      <c r="G4" s="53" t="s">
        <v>266</v>
      </c>
      <c r="H4" s="55" t="s">
        <v>267</v>
      </c>
      <c r="I4" s="55" t="s">
        <v>268</v>
      </c>
      <c r="J4" s="53" t="s">
        <v>269</v>
      </c>
    </row>
    <row r="5" spans="1:10" ht="14.25" customHeight="1">
      <c r="A5" s="53">
        <v>1</v>
      </c>
      <c r="B5" s="53">
        <v>2</v>
      </c>
      <c r="C5" s="53">
        <v>3</v>
      </c>
      <c r="D5" s="53">
        <v>4</v>
      </c>
      <c r="E5" s="53">
        <v>5</v>
      </c>
      <c r="F5" s="55">
        <v>6</v>
      </c>
      <c r="G5" s="53">
        <v>7</v>
      </c>
      <c r="H5" s="55">
        <v>8</v>
      </c>
      <c r="I5" s="55">
        <v>9</v>
      </c>
      <c r="J5" s="53">
        <v>10</v>
      </c>
    </row>
    <row r="6" spans="1:10" ht="42" customHeight="1">
      <c r="A6" s="24"/>
      <c r="B6" s="23"/>
      <c r="C6" s="23"/>
      <c r="D6" s="23"/>
      <c r="E6" s="57"/>
      <c r="F6" s="13"/>
      <c r="G6" s="57"/>
      <c r="H6" s="13"/>
      <c r="I6" s="13"/>
      <c r="J6" s="57"/>
    </row>
    <row r="7" spans="1:10" ht="42" customHeight="1">
      <c r="A7" s="24"/>
      <c r="B7" s="15"/>
      <c r="C7" s="15"/>
      <c r="D7" s="15"/>
      <c r="E7" s="24"/>
      <c r="F7" s="15"/>
      <c r="G7" s="24"/>
      <c r="H7" s="15"/>
      <c r="I7" s="15"/>
      <c r="J7" s="24"/>
    </row>
    <row r="9" spans="1:10" ht="12" customHeight="1">
      <c r="A9" s="121" t="s">
        <v>508</v>
      </c>
    </row>
  </sheetData>
  <mergeCells count="2">
    <mergeCell ref="A2:J2"/>
    <mergeCell ref="A3:H3"/>
  </mergeCells>
  <phoneticPr fontId="24"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4F761-EFFB-1823-04A2-8305F20786A3}">
  <sheetPr>
    <outlinePr summaryRight="0"/>
    <pageSetUpPr fitToPage="1"/>
  </sheetPr>
  <dimension ref="A1:I10"/>
  <sheetViews>
    <sheetView showZeros="0" workbookViewId="0">
      <selection activeCell="C14" sqref="C14"/>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79"/>
      <c r="B1" s="80"/>
      <c r="C1" s="80"/>
      <c r="D1" s="81"/>
      <c r="E1" s="81"/>
      <c r="F1" s="81"/>
      <c r="G1" s="80"/>
      <c r="H1" s="80"/>
      <c r="I1" s="82" t="s">
        <v>322</v>
      </c>
    </row>
    <row r="2" spans="1:9" ht="41.25" customHeight="1">
      <c r="A2" s="133" t="str">
        <f>"2026"&amp;"年新增资产配置预算表"</f>
        <v>2026年新增资产配置预算表</v>
      </c>
      <c r="B2" s="174"/>
      <c r="C2" s="174"/>
      <c r="D2" s="173"/>
      <c r="E2" s="173"/>
      <c r="F2" s="173"/>
      <c r="G2" s="174"/>
      <c r="H2" s="174"/>
      <c r="I2" s="173"/>
    </row>
    <row r="3" spans="1:9" ht="14.25" customHeight="1">
      <c r="A3" s="125" t="str">
        <f>"单位名称："&amp;"石林彝族自治县第一幼儿园"</f>
        <v>单位名称：石林彝族自治县第一幼儿园</v>
      </c>
      <c r="B3" s="260"/>
      <c r="C3" s="260"/>
      <c r="D3" s="1"/>
      <c r="F3" s="37"/>
      <c r="G3" s="22"/>
      <c r="H3" s="22"/>
      <c r="I3" s="2" t="s">
        <v>1</v>
      </c>
    </row>
    <row r="4" spans="1:9" ht="28.5" customHeight="1">
      <c r="A4" s="177" t="s">
        <v>174</v>
      </c>
      <c r="B4" s="180" t="s">
        <v>175</v>
      </c>
      <c r="C4" s="134" t="s">
        <v>323</v>
      </c>
      <c r="D4" s="177" t="s">
        <v>324</v>
      </c>
      <c r="E4" s="177" t="s">
        <v>325</v>
      </c>
      <c r="F4" s="177" t="s">
        <v>326</v>
      </c>
      <c r="G4" s="180" t="s">
        <v>327</v>
      </c>
      <c r="H4" s="261"/>
      <c r="I4" s="177"/>
    </row>
    <row r="5" spans="1:9" ht="21" customHeight="1">
      <c r="A5" s="134"/>
      <c r="B5" s="181"/>
      <c r="C5" s="181"/>
      <c r="D5" s="179"/>
      <c r="E5" s="181"/>
      <c r="F5" s="181"/>
      <c r="G5" s="39" t="s">
        <v>279</v>
      </c>
      <c r="H5" s="39" t="s">
        <v>328</v>
      </c>
      <c r="I5" s="39" t="s">
        <v>329</v>
      </c>
    </row>
    <row r="6" spans="1:9" ht="17.25" customHeight="1">
      <c r="A6" s="17" t="s">
        <v>82</v>
      </c>
      <c r="B6" s="83" t="s">
        <v>83</v>
      </c>
      <c r="C6" s="17" t="s">
        <v>84</v>
      </c>
      <c r="D6" s="57" t="s">
        <v>85</v>
      </c>
      <c r="E6" s="17" t="s">
        <v>86</v>
      </c>
      <c r="F6" s="83" t="s">
        <v>87</v>
      </c>
      <c r="G6" s="18" t="s">
        <v>88</v>
      </c>
      <c r="H6" s="57" t="s">
        <v>89</v>
      </c>
      <c r="I6" s="57">
        <v>9</v>
      </c>
    </row>
    <row r="7" spans="1:9" ht="19.5" customHeight="1">
      <c r="A7" s="19"/>
      <c r="B7" s="8"/>
      <c r="C7" s="8"/>
      <c r="D7" s="24"/>
      <c r="E7" s="15"/>
      <c r="F7" s="18"/>
      <c r="G7" s="84"/>
      <c r="H7" s="85"/>
      <c r="I7" s="85"/>
    </row>
    <row r="8" spans="1:9" ht="19.5" customHeight="1">
      <c r="A8" s="256" t="s">
        <v>55</v>
      </c>
      <c r="B8" s="257"/>
      <c r="C8" s="257"/>
      <c r="D8" s="258"/>
      <c r="E8" s="259"/>
      <c r="F8" s="259"/>
      <c r="G8" s="84"/>
      <c r="H8" s="85"/>
      <c r="I8" s="85"/>
    </row>
    <row r="10" spans="1:9" ht="14.25" customHeight="1">
      <c r="A10" s="122" t="s">
        <v>509</v>
      </c>
    </row>
  </sheetData>
  <mergeCells count="10">
    <mergeCell ref="A8:F8"/>
    <mergeCell ref="B4:B5"/>
    <mergeCell ref="A2:I2"/>
    <mergeCell ref="A3:C3"/>
    <mergeCell ref="G4:I4"/>
    <mergeCell ref="F4:F5"/>
    <mergeCell ref="E4:E5"/>
    <mergeCell ref="D4:D5"/>
    <mergeCell ref="C4:C5"/>
    <mergeCell ref="A4:A5"/>
  </mergeCells>
  <phoneticPr fontId="24"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83C53-B62E-16B1-EEB1-9EFAB31E82A2}">
  <sheetPr>
    <outlinePr summaryRight="0"/>
    <pageSetUpPr fitToPage="1"/>
  </sheetPr>
  <dimension ref="A1:K12"/>
  <sheetViews>
    <sheetView showZeros="0" workbookViewId="0">
      <selection activeCell="H17" sqref="H17"/>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50"/>
      <c r="E1" s="50"/>
      <c r="F1" s="50"/>
      <c r="G1" s="50"/>
      <c r="K1" s="43" t="s">
        <v>330</v>
      </c>
    </row>
    <row r="2" spans="1:11" ht="41.25" customHeight="1">
      <c r="A2" s="262" t="str">
        <f>"2026"&amp;"年上级转移支付补助项目支出预算表"</f>
        <v>2026年上级转移支付补助项目支出预算表</v>
      </c>
      <c r="B2" s="183"/>
      <c r="C2" s="183"/>
      <c r="D2" s="183"/>
      <c r="E2" s="183"/>
      <c r="F2" s="183"/>
      <c r="G2" s="183"/>
      <c r="H2" s="183"/>
      <c r="I2" s="183"/>
      <c r="J2" s="183"/>
      <c r="K2" s="183"/>
    </row>
    <row r="3" spans="1:11" ht="13.5" customHeight="1">
      <c r="A3" s="184" t="str">
        <f>"单位名称："&amp;"石林彝族自治县第一幼儿园"</f>
        <v>单位名称：石林彝族自治县第一幼儿园</v>
      </c>
      <c r="B3" s="185"/>
      <c r="C3" s="185"/>
      <c r="D3" s="185"/>
      <c r="E3" s="185"/>
      <c r="F3" s="185"/>
      <c r="G3" s="185"/>
      <c r="H3" s="45"/>
      <c r="I3" s="45"/>
      <c r="J3" s="45"/>
      <c r="K3" s="62" t="s">
        <v>1</v>
      </c>
    </row>
    <row r="4" spans="1:11" ht="21.75" customHeight="1">
      <c r="A4" s="187" t="s">
        <v>235</v>
      </c>
      <c r="B4" s="187" t="s">
        <v>177</v>
      </c>
      <c r="C4" s="187" t="s">
        <v>236</v>
      </c>
      <c r="D4" s="204" t="s">
        <v>178</v>
      </c>
      <c r="E4" s="204" t="s">
        <v>179</v>
      </c>
      <c r="F4" s="204" t="s">
        <v>237</v>
      </c>
      <c r="G4" s="204" t="s">
        <v>238</v>
      </c>
      <c r="H4" s="209" t="s">
        <v>55</v>
      </c>
      <c r="I4" s="197" t="s">
        <v>331</v>
      </c>
      <c r="J4" s="168"/>
      <c r="K4" s="169"/>
    </row>
    <row r="5" spans="1:11" ht="21.75" customHeight="1">
      <c r="A5" s="188"/>
      <c r="B5" s="188"/>
      <c r="C5" s="188"/>
      <c r="D5" s="205"/>
      <c r="E5" s="205"/>
      <c r="F5" s="205"/>
      <c r="G5" s="205"/>
      <c r="H5" s="189"/>
      <c r="I5" s="204" t="s">
        <v>58</v>
      </c>
      <c r="J5" s="204" t="s">
        <v>59</v>
      </c>
      <c r="K5" s="204" t="s">
        <v>60</v>
      </c>
    </row>
    <row r="6" spans="1:11" ht="40.5" customHeight="1">
      <c r="A6" s="194"/>
      <c r="B6" s="194"/>
      <c r="C6" s="194"/>
      <c r="D6" s="206"/>
      <c r="E6" s="206"/>
      <c r="F6" s="206"/>
      <c r="G6" s="206"/>
      <c r="H6" s="171"/>
      <c r="I6" s="206" t="s">
        <v>57</v>
      </c>
      <c r="J6" s="206"/>
      <c r="K6" s="206"/>
    </row>
    <row r="7" spans="1:11" ht="15" customHeight="1">
      <c r="A7" s="54">
        <v>1</v>
      </c>
      <c r="B7" s="54">
        <v>2</v>
      </c>
      <c r="C7" s="54">
        <v>3</v>
      </c>
      <c r="D7" s="54">
        <v>4</v>
      </c>
      <c r="E7" s="54">
        <v>5</v>
      </c>
      <c r="F7" s="54">
        <v>6</v>
      </c>
      <c r="G7" s="54">
        <v>7</v>
      </c>
      <c r="H7" s="54">
        <v>8</v>
      </c>
      <c r="I7" s="54">
        <v>9</v>
      </c>
      <c r="J7" s="48">
        <v>10</v>
      </c>
      <c r="K7" s="48">
        <v>11</v>
      </c>
    </row>
    <row r="8" spans="1:11" ht="18.75" customHeight="1">
      <c r="A8" s="24"/>
      <c r="B8" s="15"/>
      <c r="C8" s="24"/>
      <c r="D8" s="24"/>
      <c r="E8" s="24"/>
      <c r="F8" s="24"/>
      <c r="G8" s="24"/>
      <c r="H8" s="86"/>
      <c r="I8" s="87"/>
      <c r="J8" s="87"/>
      <c r="K8" s="86"/>
    </row>
    <row r="9" spans="1:11" ht="18.75" customHeight="1">
      <c r="A9" s="8"/>
      <c r="B9" s="15"/>
      <c r="C9" s="15"/>
      <c r="D9" s="15"/>
      <c r="E9" s="15"/>
      <c r="F9" s="15"/>
      <c r="G9" s="15"/>
      <c r="H9" s="88"/>
      <c r="I9" s="88"/>
      <c r="J9" s="88"/>
      <c r="K9" s="86"/>
    </row>
    <row r="10" spans="1:11" ht="18.75" customHeight="1">
      <c r="A10" s="200" t="s">
        <v>165</v>
      </c>
      <c r="B10" s="201"/>
      <c r="C10" s="201"/>
      <c r="D10" s="201"/>
      <c r="E10" s="201"/>
      <c r="F10" s="201"/>
      <c r="G10" s="149"/>
      <c r="H10" s="88"/>
      <c r="I10" s="88"/>
      <c r="J10" s="88"/>
      <c r="K10" s="86"/>
    </row>
    <row r="12" spans="1:11" ht="14.25" customHeight="1">
      <c r="A12" s="121" t="s">
        <v>510</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24"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FA1A3-A7E6-7B87-4EC6-57FB67DC6C36}">
  <sheetPr>
    <outlinePr summaryBelow="0" summaryRight="0"/>
  </sheetPr>
  <dimension ref="A1:G12"/>
  <sheetViews>
    <sheetView showGridLines="0" showZeros="0" workbookViewId="0"/>
  </sheetViews>
  <sheetFormatPr defaultColWidth="10" defaultRowHeight="12.75" customHeight="1"/>
  <cols>
    <col min="1" max="1" width="49" customWidth="1"/>
    <col min="2" max="2" width="19.125" customWidth="1"/>
    <col min="3" max="3" width="64.25" customWidth="1"/>
    <col min="4" max="4" width="8.75" customWidth="1"/>
    <col min="5" max="7" width="20.625" customWidth="1"/>
  </cols>
  <sheetData>
    <row r="1" spans="1:7" ht="15" customHeight="1">
      <c r="A1" s="89"/>
      <c r="B1" s="89"/>
      <c r="C1" s="89"/>
      <c r="D1" s="89"/>
      <c r="E1" s="89"/>
      <c r="F1" s="89"/>
      <c r="G1" s="90" t="s">
        <v>332</v>
      </c>
    </row>
    <row r="2" spans="1:7" ht="45" customHeight="1">
      <c r="A2" s="263" t="str">
        <f>"2026"&amp;"年部门项目支出中期规划预算表"</f>
        <v>2026年部门项目支出中期规划预算表</v>
      </c>
      <c r="B2" s="264"/>
      <c r="C2" s="264"/>
      <c r="D2" s="264"/>
      <c r="E2" s="264"/>
      <c r="F2" s="264"/>
      <c r="G2" s="264"/>
    </row>
    <row r="3" spans="1:7" ht="15" customHeight="1">
      <c r="A3" s="267" t="str">
        <f>"单位名称："&amp;"石林彝族自治县第一幼儿园"</f>
        <v>单位名称：石林彝族自治县第一幼儿园</v>
      </c>
      <c r="B3" s="267"/>
      <c r="C3" s="89"/>
      <c r="D3" s="89"/>
      <c r="E3" s="89"/>
      <c r="F3" s="89"/>
      <c r="G3" s="90" t="s">
        <v>1</v>
      </c>
    </row>
    <row r="4" spans="1:7" ht="45" customHeight="1">
      <c r="A4" s="265" t="s">
        <v>236</v>
      </c>
      <c r="B4" s="265" t="s">
        <v>235</v>
      </c>
      <c r="C4" s="265" t="s">
        <v>177</v>
      </c>
      <c r="D4" s="265" t="s">
        <v>333</v>
      </c>
      <c r="E4" s="265" t="s">
        <v>58</v>
      </c>
      <c r="F4" s="265"/>
      <c r="G4" s="265"/>
    </row>
    <row r="5" spans="1:7" ht="45" customHeight="1">
      <c r="A5" s="265"/>
      <c r="B5" s="265"/>
      <c r="C5" s="265"/>
      <c r="D5" s="265"/>
      <c r="E5" s="91" t="s">
        <v>334</v>
      </c>
      <c r="F5" s="91" t="s">
        <v>335</v>
      </c>
      <c r="G5" s="91" t="s">
        <v>336</v>
      </c>
    </row>
    <row r="6" spans="1:7" ht="15" customHeight="1">
      <c r="A6" s="92">
        <v>1</v>
      </c>
      <c r="B6" s="92">
        <v>2</v>
      </c>
      <c r="C6" s="92">
        <v>3</v>
      </c>
      <c r="D6" s="92">
        <v>4</v>
      </c>
      <c r="E6" s="92">
        <v>5</v>
      </c>
      <c r="F6" s="92">
        <v>6</v>
      </c>
      <c r="G6" s="92">
        <v>7</v>
      </c>
    </row>
    <row r="7" spans="1:7" ht="22.5" customHeight="1">
      <c r="A7" s="49" t="s">
        <v>70</v>
      </c>
      <c r="B7" s="49"/>
      <c r="C7" s="49"/>
      <c r="D7" s="49"/>
      <c r="E7" s="93">
        <v>2907312</v>
      </c>
      <c r="F7" s="93"/>
      <c r="G7" s="93"/>
    </row>
    <row r="8" spans="1:7" ht="22.5" customHeight="1">
      <c r="A8" s="49"/>
      <c r="B8" s="49" t="s">
        <v>337</v>
      </c>
      <c r="C8" s="49" t="s">
        <v>259</v>
      </c>
      <c r="D8" s="49" t="s">
        <v>338</v>
      </c>
      <c r="E8" s="93">
        <v>2223720</v>
      </c>
      <c r="F8" s="93"/>
      <c r="G8" s="93"/>
    </row>
    <row r="9" spans="1:7" ht="22.5" customHeight="1">
      <c r="A9" s="49"/>
      <c r="B9" s="49" t="s">
        <v>337</v>
      </c>
      <c r="C9" s="49" t="s">
        <v>251</v>
      </c>
      <c r="D9" s="49" t="s">
        <v>338</v>
      </c>
      <c r="E9" s="93">
        <v>960</v>
      </c>
      <c r="F9" s="93"/>
      <c r="G9" s="93"/>
    </row>
    <row r="10" spans="1:7" ht="22.5" customHeight="1">
      <c r="A10" s="49"/>
      <c r="B10" s="49" t="s">
        <v>337</v>
      </c>
      <c r="C10" s="49" t="s">
        <v>255</v>
      </c>
      <c r="D10" s="49" t="s">
        <v>338</v>
      </c>
      <c r="E10" s="93">
        <v>98832</v>
      </c>
      <c r="F10" s="93"/>
      <c r="G10" s="93"/>
    </row>
    <row r="11" spans="1:7" ht="22.5" customHeight="1">
      <c r="A11" s="49"/>
      <c r="B11" s="49" t="s">
        <v>337</v>
      </c>
      <c r="C11" s="49" t="s">
        <v>257</v>
      </c>
      <c r="D11" s="49" t="s">
        <v>338</v>
      </c>
      <c r="E11" s="93">
        <v>583800</v>
      </c>
      <c r="F11" s="93"/>
      <c r="G11" s="93"/>
    </row>
    <row r="12" spans="1:7" ht="22.5" customHeight="1">
      <c r="A12" s="266" t="s">
        <v>55</v>
      </c>
      <c r="B12" s="266"/>
      <c r="C12" s="266"/>
      <c r="D12" s="266"/>
      <c r="E12" s="93">
        <v>2907312</v>
      </c>
      <c r="F12" s="93"/>
      <c r="G12" s="93"/>
    </row>
  </sheetData>
  <mergeCells count="8">
    <mergeCell ref="A2:G2"/>
    <mergeCell ref="E4:G4"/>
    <mergeCell ref="A12:D12"/>
    <mergeCell ref="A4:A5"/>
    <mergeCell ref="B4:B5"/>
    <mergeCell ref="C4:C5"/>
    <mergeCell ref="D4:D5"/>
    <mergeCell ref="A3:B3"/>
  </mergeCells>
  <phoneticPr fontId="24" type="noConversion"/>
  <pageMargins left="0.19" right="0.19" top="0.19" bottom="0.2" header="0.19" footer="0.19"/>
  <pageSetup scale="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F6DF-8185-8778-63FE-C59678BA8AE1}">
  <sheetPr>
    <outlinePr summaryRight="0"/>
    <pageSetUpPr fitToPage="1"/>
  </sheetPr>
  <dimension ref="A1:J32"/>
  <sheetViews>
    <sheetView showZeros="0" tabSelected="1" workbookViewId="0">
      <selection activeCell="A2" sqref="A2:J8"/>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6.375" customWidth="1"/>
    <col min="8" max="8" width="29.625" customWidth="1"/>
    <col min="9" max="9" width="30.625" customWidth="1"/>
    <col min="10" max="10" width="23.875" customWidth="1"/>
  </cols>
  <sheetData>
    <row r="1" spans="1:10" ht="14.25" customHeight="1">
      <c r="A1" s="94"/>
      <c r="B1" s="94"/>
      <c r="C1" s="94"/>
      <c r="D1" s="94"/>
      <c r="E1" s="94"/>
      <c r="F1" s="94"/>
      <c r="G1" s="94"/>
      <c r="H1" s="94"/>
      <c r="I1" s="94"/>
      <c r="J1" s="95" t="s">
        <v>339</v>
      </c>
    </row>
    <row r="2" spans="1:10" ht="41.25" customHeight="1">
      <c r="A2" s="279" t="str">
        <f>"2026"&amp;"年部门整体支出绩效目标表"</f>
        <v>2026年部门整体支出绩效目标表</v>
      </c>
      <c r="B2" s="280"/>
      <c r="C2" s="280"/>
      <c r="D2" s="280"/>
      <c r="E2" s="280"/>
      <c r="F2" s="280"/>
      <c r="G2" s="280"/>
      <c r="H2" s="280"/>
      <c r="I2" s="280"/>
      <c r="J2" s="280"/>
    </row>
    <row r="3" spans="1:10" ht="17.25" customHeight="1">
      <c r="A3" s="282" t="str">
        <f>"单位名称："&amp;"石林彝族自治县第一幼儿园"</f>
        <v>单位名称：石林彝族自治县第一幼儿园</v>
      </c>
      <c r="B3" s="282"/>
      <c r="C3" s="283"/>
      <c r="D3" s="96"/>
      <c r="E3" s="96"/>
      <c r="F3" s="96"/>
      <c r="G3" s="96"/>
      <c r="H3" s="96"/>
      <c r="I3" s="96"/>
      <c r="J3" s="97" t="s">
        <v>1</v>
      </c>
    </row>
    <row r="4" spans="1:10" ht="30" customHeight="1">
      <c r="A4" s="98" t="s">
        <v>340</v>
      </c>
      <c r="B4" s="284">
        <v>105024</v>
      </c>
      <c r="C4" s="285"/>
      <c r="D4" s="285"/>
      <c r="E4" s="286"/>
      <c r="F4" s="287" t="s">
        <v>341</v>
      </c>
      <c r="G4" s="286"/>
      <c r="H4" s="288" t="s">
        <v>364</v>
      </c>
      <c r="I4" s="285"/>
      <c r="J4" s="286"/>
    </row>
    <row r="5" spans="1:10" ht="32.25" customHeight="1">
      <c r="A5" s="197" t="s">
        <v>342</v>
      </c>
      <c r="B5" s="168"/>
      <c r="C5" s="168"/>
      <c r="D5" s="168"/>
      <c r="E5" s="168"/>
      <c r="F5" s="168"/>
      <c r="G5" s="168"/>
      <c r="H5" s="168"/>
      <c r="I5" s="169"/>
      <c r="J5" s="99" t="s">
        <v>343</v>
      </c>
    </row>
    <row r="6" spans="1:10" ht="99.75" customHeight="1">
      <c r="A6" s="274" t="s">
        <v>344</v>
      </c>
      <c r="B6" s="100" t="s">
        <v>345</v>
      </c>
      <c r="C6" s="277" t="s">
        <v>363</v>
      </c>
      <c r="D6" s="277"/>
      <c r="E6" s="277"/>
      <c r="F6" s="277"/>
      <c r="G6" s="277"/>
      <c r="H6" s="277"/>
      <c r="I6" s="277"/>
      <c r="J6" s="101" t="s">
        <v>346</v>
      </c>
    </row>
    <row r="7" spans="1:10" ht="99.75" customHeight="1">
      <c r="A7" s="274"/>
      <c r="B7" s="100" t="str">
        <f>"总体绩效目标（"&amp;"2026"&amp;"-"&amp;("2026"+2)&amp;"年期间）"</f>
        <v>总体绩效目标（2026-2028年期间）</v>
      </c>
      <c r="C7" s="277" t="s">
        <v>365</v>
      </c>
      <c r="D7" s="277"/>
      <c r="E7" s="277"/>
      <c r="F7" s="277"/>
      <c r="G7" s="277"/>
      <c r="H7" s="277"/>
      <c r="I7" s="277"/>
      <c r="J7" s="101" t="s">
        <v>347</v>
      </c>
    </row>
    <row r="8" spans="1:10" ht="75" customHeight="1">
      <c r="A8" s="100" t="s">
        <v>348</v>
      </c>
      <c r="B8" s="53" t="str">
        <f>"预算年度（"&amp;"2026"&amp;"年）绩效目标"</f>
        <v>预算年度（2026年）绩效目标</v>
      </c>
      <c r="C8" s="281" t="s">
        <v>366</v>
      </c>
      <c r="D8" s="281"/>
      <c r="E8" s="281"/>
      <c r="F8" s="281"/>
      <c r="G8" s="281"/>
      <c r="H8" s="281"/>
      <c r="I8" s="281"/>
      <c r="J8" s="102" t="s">
        <v>349</v>
      </c>
    </row>
    <row r="9" spans="1:10" ht="32.25" customHeight="1">
      <c r="A9" s="269" t="s">
        <v>350</v>
      </c>
      <c r="B9" s="269"/>
      <c r="C9" s="269"/>
      <c r="D9" s="269"/>
      <c r="E9" s="269"/>
      <c r="F9" s="269"/>
      <c r="G9" s="269"/>
      <c r="H9" s="269"/>
      <c r="I9" s="269"/>
      <c r="J9" s="269"/>
    </row>
    <row r="10" spans="1:10" ht="32.25" customHeight="1">
      <c r="A10" s="270" t="s">
        <v>351</v>
      </c>
      <c r="B10" s="270"/>
      <c r="C10" s="274" t="s">
        <v>352</v>
      </c>
      <c r="D10" s="274"/>
      <c r="E10" s="274"/>
      <c r="F10" s="274" t="s">
        <v>353</v>
      </c>
      <c r="G10" s="274"/>
      <c r="H10" s="274" t="s">
        <v>354</v>
      </c>
      <c r="I10" s="274"/>
      <c r="J10" s="274"/>
    </row>
    <row r="11" spans="1:10" ht="32.25" customHeight="1">
      <c r="A11" s="270"/>
      <c r="B11" s="270"/>
      <c r="C11" s="274"/>
      <c r="D11" s="274"/>
      <c r="E11" s="274"/>
      <c r="F11" s="274"/>
      <c r="G11" s="274"/>
      <c r="H11" s="100" t="s">
        <v>355</v>
      </c>
      <c r="I11" s="100" t="s">
        <v>356</v>
      </c>
      <c r="J11" s="100" t="s">
        <v>357</v>
      </c>
    </row>
    <row r="12" spans="1:10" ht="24" customHeight="1">
      <c r="A12" s="256" t="s">
        <v>55</v>
      </c>
      <c r="B12" s="275"/>
      <c r="C12" s="275"/>
      <c r="D12" s="275"/>
      <c r="E12" s="275"/>
      <c r="F12" s="275"/>
      <c r="G12" s="276"/>
      <c r="H12" s="103">
        <f>SUM(H13:H16)</f>
        <v>18252777</v>
      </c>
      <c r="I12" s="103">
        <f>SUM(I13:I16)</f>
        <v>18252777</v>
      </c>
      <c r="J12" s="103"/>
    </row>
    <row r="13" spans="1:10" ht="30" customHeight="1">
      <c r="A13" s="277" t="s">
        <v>423</v>
      </c>
      <c r="B13" s="278"/>
      <c r="C13" s="277" t="s">
        <v>424</v>
      </c>
      <c r="D13" s="278"/>
      <c r="E13" s="278"/>
      <c r="F13" s="278"/>
      <c r="G13" s="278"/>
      <c r="H13" s="112">
        <f>I13</f>
        <v>14871967</v>
      </c>
      <c r="I13" s="112">
        <v>14871967</v>
      </c>
      <c r="J13" s="112"/>
    </row>
    <row r="14" spans="1:10" ht="30" customHeight="1">
      <c r="A14" s="277" t="s">
        <v>427</v>
      </c>
      <c r="B14" s="278"/>
      <c r="C14" s="277" t="s">
        <v>428</v>
      </c>
      <c r="D14" s="278"/>
      <c r="E14" s="278"/>
      <c r="F14" s="278"/>
      <c r="G14" s="278"/>
      <c r="H14" s="112">
        <f t="shared" ref="H14:H16" si="0">I14</f>
        <v>1332340</v>
      </c>
      <c r="I14" s="112">
        <v>1332340</v>
      </c>
      <c r="J14" s="112"/>
    </row>
    <row r="15" spans="1:10" ht="30" customHeight="1">
      <c r="A15" s="277" t="s">
        <v>429</v>
      </c>
      <c r="B15" s="278"/>
      <c r="C15" s="277" t="s">
        <v>430</v>
      </c>
      <c r="D15" s="278"/>
      <c r="E15" s="278"/>
      <c r="F15" s="278"/>
      <c r="G15" s="278"/>
      <c r="H15" s="112">
        <f t="shared" si="0"/>
        <v>1031870</v>
      </c>
      <c r="I15" s="112">
        <v>1031870</v>
      </c>
      <c r="J15" s="112"/>
    </row>
    <row r="16" spans="1:10" ht="30" customHeight="1">
      <c r="A16" s="277" t="s">
        <v>431</v>
      </c>
      <c r="B16" s="278"/>
      <c r="C16" s="277" t="s">
        <v>425</v>
      </c>
      <c r="D16" s="278"/>
      <c r="E16" s="278"/>
      <c r="F16" s="278"/>
      <c r="G16" s="278"/>
      <c r="H16" s="112">
        <f t="shared" si="0"/>
        <v>1016600</v>
      </c>
      <c r="I16" s="112">
        <v>1016600</v>
      </c>
      <c r="J16" s="112"/>
    </row>
    <row r="17" spans="1:10" ht="32.25" customHeight="1">
      <c r="A17" s="269" t="s">
        <v>358</v>
      </c>
      <c r="B17" s="269"/>
      <c r="C17" s="269"/>
      <c r="D17" s="269"/>
      <c r="E17" s="269"/>
      <c r="F17" s="269"/>
      <c r="G17" s="269"/>
      <c r="H17" s="269"/>
      <c r="I17" s="269"/>
      <c r="J17" s="269"/>
    </row>
    <row r="18" spans="1:10" ht="32.25" customHeight="1">
      <c r="A18" s="268" t="s">
        <v>359</v>
      </c>
      <c r="B18" s="268"/>
      <c r="C18" s="268"/>
      <c r="D18" s="268"/>
      <c r="E18" s="268"/>
      <c r="F18" s="268"/>
      <c r="G18" s="268"/>
      <c r="H18" s="271" t="s">
        <v>360</v>
      </c>
      <c r="I18" s="273" t="s">
        <v>269</v>
      </c>
      <c r="J18" s="271" t="s">
        <v>361</v>
      </c>
    </row>
    <row r="19" spans="1:10" ht="36" customHeight="1">
      <c r="A19" s="104" t="s">
        <v>262</v>
      </c>
      <c r="B19" s="104" t="s">
        <v>362</v>
      </c>
      <c r="C19" s="105" t="s">
        <v>264</v>
      </c>
      <c r="D19" s="105" t="s">
        <v>265</v>
      </c>
      <c r="E19" s="105" t="s">
        <v>266</v>
      </c>
      <c r="F19" s="105" t="s">
        <v>267</v>
      </c>
      <c r="G19" s="105" t="s">
        <v>268</v>
      </c>
      <c r="H19" s="272"/>
      <c r="I19" s="272"/>
      <c r="J19" s="272"/>
    </row>
    <row r="20" spans="1:10" ht="32.25" customHeight="1">
      <c r="A20" s="83"/>
      <c r="B20" s="83"/>
      <c r="C20" s="15"/>
      <c r="D20" s="83"/>
      <c r="E20" s="83"/>
      <c r="F20" s="83"/>
      <c r="G20" s="83"/>
      <c r="H20" s="57"/>
      <c r="I20" s="24"/>
      <c r="J20" s="57"/>
    </row>
    <row r="21" spans="1:10" ht="36" customHeight="1">
      <c r="A21" s="106" t="s">
        <v>367</v>
      </c>
      <c r="B21" s="106"/>
      <c r="C21" s="107"/>
      <c r="D21" s="106"/>
      <c r="E21" s="106"/>
      <c r="F21" s="106"/>
      <c r="G21" s="106"/>
      <c r="H21" s="108"/>
      <c r="I21" s="108"/>
      <c r="J21" s="108"/>
    </row>
    <row r="22" spans="1:10" ht="36" customHeight="1">
      <c r="A22" s="109"/>
      <c r="B22" s="110" t="s">
        <v>368</v>
      </c>
      <c r="C22" s="110" t="s">
        <v>369</v>
      </c>
      <c r="D22" s="110" t="s">
        <v>370</v>
      </c>
      <c r="E22" s="110" t="s">
        <v>371</v>
      </c>
      <c r="F22" s="110" t="s">
        <v>372</v>
      </c>
      <c r="G22" s="110" t="s">
        <v>373</v>
      </c>
      <c r="H22" s="110" t="s">
        <v>374</v>
      </c>
      <c r="I22" s="110" t="s">
        <v>375</v>
      </c>
      <c r="J22" s="110" t="s">
        <v>376</v>
      </c>
    </row>
    <row r="23" spans="1:10" ht="36" customHeight="1">
      <c r="A23" s="109"/>
      <c r="B23" s="110" t="s">
        <v>377</v>
      </c>
      <c r="C23" s="110" t="s">
        <v>378</v>
      </c>
      <c r="D23" s="110" t="s">
        <v>370</v>
      </c>
      <c r="E23" s="110">
        <v>50</v>
      </c>
      <c r="F23" s="110" t="s">
        <v>379</v>
      </c>
      <c r="G23" s="110" t="s">
        <v>373</v>
      </c>
      <c r="H23" s="110" t="s">
        <v>380</v>
      </c>
      <c r="I23" s="110" t="s">
        <v>381</v>
      </c>
      <c r="J23" s="110" t="s">
        <v>382</v>
      </c>
    </row>
    <row r="24" spans="1:10" ht="36" customHeight="1">
      <c r="A24" s="109"/>
      <c r="B24" s="110" t="s">
        <v>383</v>
      </c>
      <c r="C24" s="111" t="s">
        <v>384</v>
      </c>
      <c r="D24" s="110" t="s">
        <v>370</v>
      </c>
      <c r="E24" s="110" t="s">
        <v>385</v>
      </c>
      <c r="F24" s="110" t="s">
        <v>386</v>
      </c>
      <c r="G24" s="110" t="s">
        <v>373</v>
      </c>
      <c r="H24" s="110" t="s">
        <v>387</v>
      </c>
      <c r="I24" s="110" t="s">
        <v>388</v>
      </c>
      <c r="J24" s="110" t="s">
        <v>389</v>
      </c>
    </row>
    <row r="25" spans="1:10" ht="36" customHeight="1">
      <c r="A25" s="109"/>
      <c r="B25" s="110" t="s">
        <v>390</v>
      </c>
      <c r="C25" s="110" t="s">
        <v>391</v>
      </c>
      <c r="D25" s="110" t="s">
        <v>392</v>
      </c>
      <c r="E25" s="110" t="s">
        <v>393</v>
      </c>
      <c r="F25" s="110" t="s">
        <v>394</v>
      </c>
      <c r="G25" s="110" t="s">
        <v>373</v>
      </c>
      <c r="H25" s="110" t="s">
        <v>395</v>
      </c>
      <c r="I25" s="110" t="s">
        <v>396</v>
      </c>
      <c r="J25" s="110" t="s">
        <v>397</v>
      </c>
    </row>
    <row r="26" spans="1:10" ht="36" customHeight="1">
      <c r="A26" s="109" t="s">
        <v>398</v>
      </c>
      <c r="B26" s="110"/>
      <c r="C26" s="110"/>
      <c r="D26" s="110"/>
      <c r="E26" s="110"/>
      <c r="F26" s="110"/>
      <c r="G26" s="110"/>
      <c r="H26" s="110"/>
      <c r="I26" s="110"/>
      <c r="J26" s="110"/>
    </row>
    <row r="27" spans="1:10" ht="36" customHeight="1">
      <c r="A27" s="109"/>
      <c r="B27" s="110" t="s">
        <v>399</v>
      </c>
      <c r="C27" s="110" t="s">
        <v>400</v>
      </c>
      <c r="D27" s="110" t="s">
        <v>401</v>
      </c>
      <c r="E27" s="110" t="s">
        <v>402</v>
      </c>
      <c r="F27" s="110" t="s">
        <v>379</v>
      </c>
      <c r="G27" s="110" t="s">
        <v>373</v>
      </c>
      <c r="H27" s="110" t="s">
        <v>403</v>
      </c>
      <c r="I27" s="110" t="s">
        <v>403</v>
      </c>
      <c r="J27" s="110" t="s">
        <v>376</v>
      </c>
    </row>
    <row r="28" spans="1:10" ht="36" customHeight="1">
      <c r="A28" s="109"/>
      <c r="B28" s="110" t="s">
        <v>404</v>
      </c>
      <c r="C28" s="111" t="s">
        <v>405</v>
      </c>
      <c r="D28" s="110" t="s">
        <v>370</v>
      </c>
      <c r="E28" s="110">
        <v>100</v>
      </c>
      <c r="F28" s="110" t="s">
        <v>379</v>
      </c>
      <c r="G28" s="110" t="s">
        <v>373</v>
      </c>
      <c r="H28" s="110" t="s">
        <v>406</v>
      </c>
      <c r="I28" s="110" t="s">
        <v>406</v>
      </c>
      <c r="J28" s="110" t="s">
        <v>407</v>
      </c>
    </row>
    <row r="29" spans="1:10" ht="36" customHeight="1">
      <c r="A29" s="109"/>
      <c r="B29" s="110" t="s">
        <v>408</v>
      </c>
      <c r="C29" s="111" t="s">
        <v>409</v>
      </c>
      <c r="D29" s="110" t="s">
        <v>370</v>
      </c>
      <c r="E29" s="110" t="s">
        <v>410</v>
      </c>
      <c r="F29" s="110" t="s">
        <v>411</v>
      </c>
      <c r="G29" s="110" t="s">
        <v>412</v>
      </c>
      <c r="H29" s="110" t="s">
        <v>413</v>
      </c>
      <c r="I29" s="110" t="s">
        <v>413</v>
      </c>
      <c r="J29" s="110" t="s">
        <v>376</v>
      </c>
    </row>
    <row r="30" spans="1:10" ht="36" customHeight="1">
      <c r="A30" s="109"/>
      <c r="B30" s="110" t="s">
        <v>414</v>
      </c>
      <c r="C30" s="111" t="s">
        <v>415</v>
      </c>
      <c r="D30" s="110" t="s">
        <v>370</v>
      </c>
      <c r="E30" s="110">
        <v>100</v>
      </c>
      <c r="F30" s="110" t="s">
        <v>379</v>
      </c>
      <c r="G30" s="110" t="s">
        <v>412</v>
      </c>
      <c r="H30" s="111" t="s">
        <v>416</v>
      </c>
      <c r="I30" s="111" t="s">
        <v>416</v>
      </c>
      <c r="J30" s="110" t="s">
        <v>376</v>
      </c>
    </row>
    <row r="31" spans="1:10" ht="36" customHeight="1">
      <c r="A31" s="109" t="s">
        <v>417</v>
      </c>
      <c r="B31" s="110"/>
      <c r="C31" s="110"/>
      <c r="D31" s="110"/>
      <c r="E31" s="110"/>
      <c r="F31" s="110"/>
      <c r="G31" s="110"/>
      <c r="H31" s="110"/>
      <c r="I31" s="110"/>
      <c r="J31" s="110"/>
    </row>
    <row r="32" spans="1:10" ht="36" customHeight="1">
      <c r="A32" s="109"/>
      <c r="B32" s="110" t="s">
        <v>418</v>
      </c>
      <c r="C32" s="111" t="s">
        <v>419</v>
      </c>
      <c r="D32" s="110" t="s">
        <v>370</v>
      </c>
      <c r="E32" s="110">
        <v>95</v>
      </c>
      <c r="F32" s="110" t="s">
        <v>379</v>
      </c>
      <c r="G32" s="110" t="s">
        <v>412</v>
      </c>
      <c r="H32" s="110" t="s">
        <v>420</v>
      </c>
      <c r="I32" s="110" t="s">
        <v>421</v>
      </c>
      <c r="J32" s="110" t="s">
        <v>422</v>
      </c>
    </row>
  </sheetData>
  <mergeCells count="28">
    <mergeCell ref="A2:J2"/>
    <mergeCell ref="A9:J9"/>
    <mergeCell ref="A6:A7"/>
    <mergeCell ref="H10:J10"/>
    <mergeCell ref="A5:I5"/>
    <mergeCell ref="C6:I6"/>
    <mergeCell ref="C7:I7"/>
    <mergeCell ref="C8:I8"/>
    <mergeCell ref="A3:C3"/>
    <mergeCell ref="B4:E4"/>
    <mergeCell ref="F4:G4"/>
    <mergeCell ref="H4:J4"/>
    <mergeCell ref="A18:G18"/>
    <mergeCell ref="A17:J17"/>
    <mergeCell ref="A10:B11"/>
    <mergeCell ref="H18:H19"/>
    <mergeCell ref="I18:I19"/>
    <mergeCell ref="J18:J19"/>
    <mergeCell ref="C10:G11"/>
    <mergeCell ref="A12:G12"/>
    <mergeCell ref="A13:B13"/>
    <mergeCell ref="C13:G13"/>
    <mergeCell ref="A14:B14"/>
    <mergeCell ref="C14:G14"/>
    <mergeCell ref="A16:B16"/>
    <mergeCell ref="C16:G16"/>
    <mergeCell ref="A15:B15"/>
    <mergeCell ref="C15:G15"/>
  </mergeCells>
  <phoneticPr fontId="24" type="noConversion"/>
  <pageMargins left="0.84" right="0.84" top="0.9" bottom="0.9" header="0.36" footer="0.36"/>
  <pageSetup paperSize="9" scale="57" orientation="portrait" r:id="rId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5D4B-B945-E887-867E-5C5A8613B7BB}">
  <sheetPr>
    <outlinePr summaryRight="0"/>
    <pageSetUpPr fitToPage="1"/>
  </sheetPr>
  <dimension ref="A1:S9"/>
  <sheetViews>
    <sheetView showGridLines="0" showZeros="0" workbookViewId="0">
      <selection sqref="A1:S1"/>
    </sheetView>
  </sheetViews>
  <sheetFormatPr defaultColWidth="8.625" defaultRowHeight="12.75" customHeight="1"/>
  <cols>
    <col min="1" max="1" width="15.875" customWidth="1"/>
    <col min="2" max="2" width="35" customWidth="1"/>
    <col min="3" max="19" width="22" customWidth="1"/>
  </cols>
  <sheetData>
    <row r="1" spans="1:19" ht="17.25" customHeight="1">
      <c r="A1" s="132" t="s">
        <v>52</v>
      </c>
      <c r="B1" s="124"/>
      <c r="C1" s="124"/>
      <c r="D1" s="124"/>
      <c r="E1" s="124"/>
      <c r="F1" s="124"/>
      <c r="G1" s="124"/>
      <c r="H1" s="124"/>
      <c r="I1" s="124"/>
      <c r="J1" s="124"/>
      <c r="K1" s="124"/>
      <c r="L1" s="124"/>
      <c r="M1" s="124"/>
      <c r="N1" s="124"/>
      <c r="O1" s="124"/>
      <c r="P1" s="124"/>
      <c r="Q1" s="124"/>
      <c r="R1" s="124"/>
      <c r="S1" s="124"/>
    </row>
    <row r="2" spans="1:19" ht="41.25" customHeight="1">
      <c r="A2" s="133" t="str">
        <f>"2026"&amp;"年部门收入预算表"</f>
        <v>2026年部门收入预算表</v>
      </c>
      <c r="B2" s="124"/>
      <c r="C2" s="124"/>
      <c r="D2" s="124"/>
      <c r="E2" s="124"/>
      <c r="F2" s="124"/>
      <c r="G2" s="124"/>
      <c r="H2" s="124"/>
      <c r="I2" s="124"/>
      <c r="J2" s="124"/>
      <c r="K2" s="124"/>
      <c r="L2" s="124"/>
      <c r="M2" s="124"/>
      <c r="N2" s="124"/>
      <c r="O2" s="124"/>
      <c r="P2" s="124"/>
      <c r="Q2" s="124"/>
      <c r="R2" s="124"/>
      <c r="S2" s="124"/>
    </row>
    <row r="3" spans="1:19" ht="17.25" customHeight="1">
      <c r="A3" s="125" t="str">
        <f>"单位名称："&amp;"石林彝族自治县第一幼儿园"</f>
        <v>单位名称：石林彝族自治县第一幼儿园</v>
      </c>
      <c r="B3" s="124"/>
      <c r="S3" s="1" t="s">
        <v>1</v>
      </c>
    </row>
    <row r="4" spans="1:19" ht="21.75" customHeight="1">
      <c r="A4" s="139" t="s">
        <v>53</v>
      </c>
      <c r="B4" s="142" t="s">
        <v>54</v>
      </c>
      <c r="C4" s="142" t="s">
        <v>55</v>
      </c>
      <c r="D4" s="136" t="s">
        <v>56</v>
      </c>
      <c r="E4" s="136"/>
      <c r="F4" s="136"/>
      <c r="G4" s="136"/>
      <c r="H4" s="136"/>
      <c r="I4" s="137"/>
      <c r="J4" s="136"/>
      <c r="K4" s="136"/>
      <c r="L4" s="136"/>
      <c r="M4" s="136"/>
      <c r="N4" s="138"/>
      <c r="O4" s="136" t="s">
        <v>45</v>
      </c>
      <c r="P4" s="136"/>
      <c r="Q4" s="136"/>
      <c r="R4" s="136"/>
      <c r="S4" s="138"/>
    </row>
    <row r="5" spans="1:19" ht="27" customHeight="1">
      <c r="A5" s="140"/>
      <c r="B5" s="129"/>
      <c r="C5" s="129"/>
      <c r="D5" s="129" t="s">
        <v>57</v>
      </c>
      <c r="E5" s="129" t="s">
        <v>58</v>
      </c>
      <c r="F5" s="129" t="s">
        <v>59</v>
      </c>
      <c r="G5" s="129" t="s">
        <v>60</v>
      </c>
      <c r="H5" s="129" t="s">
        <v>61</v>
      </c>
      <c r="I5" s="144" t="s">
        <v>62</v>
      </c>
      <c r="J5" s="145"/>
      <c r="K5" s="145"/>
      <c r="L5" s="145"/>
      <c r="M5" s="145"/>
      <c r="N5" s="146"/>
      <c r="O5" s="129" t="s">
        <v>57</v>
      </c>
      <c r="P5" s="129" t="s">
        <v>58</v>
      </c>
      <c r="Q5" s="129" t="s">
        <v>59</v>
      </c>
      <c r="R5" s="129" t="s">
        <v>60</v>
      </c>
      <c r="S5" s="129" t="s">
        <v>63</v>
      </c>
    </row>
    <row r="6" spans="1:19" ht="30" customHeight="1">
      <c r="A6" s="141"/>
      <c r="B6" s="143"/>
      <c r="C6" s="130"/>
      <c r="D6" s="130"/>
      <c r="E6" s="130"/>
      <c r="F6" s="130"/>
      <c r="G6" s="130"/>
      <c r="H6" s="130"/>
      <c r="I6" s="13" t="s">
        <v>57</v>
      </c>
      <c r="J6" s="12" t="s">
        <v>64</v>
      </c>
      <c r="K6" s="12" t="s">
        <v>65</v>
      </c>
      <c r="L6" s="12" t="s">
        <v>66</v>
      </c>
      <c r="M6" s="12" t="s">
        <v>67</v>
      </c>
      <c r="N6" s="12" t="s">
        <v>68</v>
      </c>
      <c r="O6" s="131"/>
      <c r="P6" s="131"/>
      <c r="Q6" s="131"/>
      <c r="R6" s="131"/>
      <c r="S6" s="130"/>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69</v>
      </c>
      <c r="B8" s="15" t="s">
        <v>70</v>
      </c>
      <c r="C8" s="6">
        <v>18252777</v>
      </c>
      <c r="D8" s="6">
        <v>18252777</v>
      </c>
      <c r="E8" s="6">
        <v>14224377</v>
      </c>
      <c r="F8" s="6"/>
      <c r="G8" s="6"/>
      <c r="H8" s="6"/>
      <c r="I8" s="6">
        <v>4028400</v>
      </c>
      <c r="J8" s="6"/>
      <c r="K8" s="6"/>
      <c r="L8" s="6"/>
      <c r="M8" s="6"/>
      <c r="N8" s="6">
        <v>4028400</v>
      </c>
      <c r="O8" s="6"/>
      <c r="P8" s="6"/>
      <c r="Q8" s="6"/>
      <c r="R8" s="6"/>
      <c r="S8" s="6"/>
    </row>
    <row r="9" spans="1:19" ht="18" customHeight="1">
      <c r="A9" s="134" t="s">
        <v>55</v>
      </c>
      <c r="B9" s="135"/>
      <c r="C9" s="6">
        <v>18252777</v>
      </c>
      <c r="D9" s="6">
        <v>18252777</v>
      </c>
      <c r="E9" s="6">
        <v>14224377</v>
      </c>
      <c r="F9" s="6"/>
      <c r="G9" s="6"/>
      <c r="H9" s="6"/>
      <c r="I9" s="6">
        <v>4028400</v>
      </c>
      <c r="J9" s="6"/>
      <c r="K9" s="6"/>
      <c r="L9" s="6"/>
      <c r="M9" s="6"/>
      <c r="N9" s="6">
        <v>4028400</v>
      </c>
      <c r="O9" s="6"/>
      <c r="P9" s="6"/>
      <c r="Q9" s="6"/>
      <c r="R9" s="6"/>
      <c r="S9" s="6"/>
    </row>
  </sheetData>
  <mergeCells count="20">
    <mergeCell ref="A1:S1"/>
    <mergeCell ref="A2:S2"/>
    <mergeCell ref="A3:B3"/>
    <mergeCell ref="A9:B9"/>
    <mergeCell ref="D4:N4"/>
    <mergeCell ref="O4:S4"/>
    <mergeCell ref="A4:A6"/>
    <mergeCell ref="B4:B6"/>
    <mergeCell ref="C4:C6"/>
    <mergeCell ref="D5:D6"/>
    <mergeCell ref="E5:E6"/>
    <mergeCell ref="F5:F6"/>
    <mergeCell ref="G5:G6"/>
    <mergeCell ref="H5:H6"/>
    <mergeCell ref="I5:N5"/>
    <mergeCell ref="S5:S6"/>
    <mergeCell ref="O5:O6"/>
    <mergeCell ref="P5:P6"/>
    <mergeCell ref="Q5:Q6"/>
    <mergeCell ref="R5:R6"/>
  </mergeCells>
  <phoneticPr fontId="24"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87815-9023-0266-CDDA-98D6F705EAEE}">
  <sheetPr>
    <outlinePr summaryRight="0"/>
    <pageSetUpPr fitToPage="1"/>
  </sheetPr>
  <dimension ref="A1:O22"/>
  <sheetViews>
    <sheetView showGridLines="0" showZeros="0" topLeftCell="E1" workbookViewId="0">
      <selection activeCell="B14" sqref="B14"/>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47" t="s">
        <v>71</v>
      </c>
      <c r="B1" s="124"/>
      <c r="C1" s="124"/>
      <c r="D1" s="124"/>
      <c r="E1" s="124"/>
      <c r="F1" s="124"/>
      <c r="G1" s="124"/>
      <c r="H1" s="124"/>
      <c r="I1" s="124"/>
      <c r="J1" s="124"/>
      <c r="K1" s="124"/>
      <c r="L1" s="124"/>
      <c r="M1" s="124"/>
      <c r="N1" s="124"/>
      <c r="O1" s="124"/>
    </row>
    <row r="2" spans="1:15" ht="41.25" customHeight="1">
      <c r="A2" s="133" t="str">
        <f>"2026"&amp;"年部门支出预算表"</f>
        <v>2026年部门支出预算表</v>
      </c>
      <c r="B2" s="124"/>
      <c r="C2" s="124"/>
      <c r="D2" s="124"/>
      <c r="E2" s="124"/>
      <c r="F2" s="124"/>
      <c r="G2" s="124"/>
      <c r="H2" s="124"/>
      <c r="I2" s="124"/>
      <c r="J2" s="124"/>
      <c r="K2" s="124"/>
      <c r="L2" s="124"/>
      <c r="M2" s="124"/>
      <c r="N2" s="124"/>
      <c r="O2" s="124"/>
    </row>
    <row r="3" spans="1:15" ht="17.25" customHeight="1">
      <c r="A3" s="125" t="str">
        <f>"单位名称："&amp;"石林彝族自治县第一幼儿园"</f>
        <v>单位名称：石林彝族自治县第一幼儿园</v>
      </c>
      <c r="B3" s="124"/>
      <c r="O3" s="1" t="s">
        <v>1</v>
      </c>
    </row>
    <row r="4" spans="1:15" ht="27" customHeight="1">
      <c r="A4" s="153" t="s">
        <v>72</v>
      </c>
      <c r="B4" s="153" t="s">
        <v>73</v>
      </c>
      <c r="C4" s="153" t="s">
        <v>55</v>
      </c>
      <c r="D4" s="155" t="s">
        <v>58</v>
      </c>
      <c r="E4" s="156"/>
      <c r="F4" s="159"/>
      <c r="G4" s="150" t="s">
        <v>59</v>
      </c>
      <c r="H4" s="150" t="s">
        <v>60</v>
      </c>
      <c r="I4" s="150" t="s">
        <v>74</v>
      </c>
      <c r="J4" s="155" t="s">
        <v>62</v>
      </c>
      <c r="K4" s="156"/>
      <c r="L4" s="156"/>
      <c r="M4" s="156"/>
      <c r="N4" s="157"/>
      <c r="O4" s="158"/>
    </row>
    <row r="5" spans="1:15" ht="42" customHeight="1">
      <c r="A5" s="154"/>
      <c r="B5" s="154"/>
      <c r="C5" s="151"/>
      <c r="D5" s="16" t="s">
        <v>57</v>
      </c>
      <c r="E5" s="16" t="s">
        <v>75</v>
      </c>
      <c r="F5" s="16" t="s">
        <v>76</v>
      </c>
      <c r="G5" s="151"/>
      <c r="H5" s="151"/>
      <c r="I5" s="152"/>
      <c r="J5" s="16" t="s">
        <v>57</v>
      </c>
      <c r="K5" s="4" t="s">
        <v>77</v>
      </c>
      <c r="L5" s="4" t="s">
        <v>78</v>
      </c>
      <c r="M5" s="4" t="s">
        <v>79</v>
      </c>
      <c r="N5" s="4" t="s">
        <v>80</v>
      </c>
      <c r="O5" s="4" t="s">
        <v>81</v>
      </c>
    </row>
    <row r="6" spans="1:15" ht="18" customHeight="1">
      <c r="A6" s="17" t="s">
        <v>82</v>
      </c>
      <c r="B6" s="17" t="s">
        <v>83</v>
      </c>
      <c r="C6" s="17" t="s">
        <v>84</v>
      </c>
      <c r="D6" s="18" t="s">
        <v>85</v>
      </c>
      <c r="E6" s="18" t="s">
        <v>86</v>
      </c>
      <c r="F6" s="18" t="s">
        <v>87</v>
      </c>
      <c r="G6" s="18" t="s">
        <v>88</v>
      </c>
      <c r="H6" s="18" t="s">
        <v>89</v>
      </c>
      <c r="I6" s="18" t="s">
        <v>90</v>
      </c>
      <c r="J6" s="18" t="s">
        <v>91</v>
      </c>
      <c r="K6" s="18" t="s">
        <v>92</v>
      </c>
      <c r="L6" s="18" t="s">
        <v>93</v>
      </c>
      <c r="M6" s="18" t="s">
        <v>94</v>
      </c>
      <c r="N6" s="17" t="s">
        <v>95</v>
      </c>
      <c r="O6" s="18" t="s">
        <v>96</v>
      </c>
    </row>
    <row r="7" spans="1:15" ht="21" customHeight="1">
      <c r="A7" s="19" t="s">
        <v>97</v>
      </c>
      <c r="B7" s="19" t="s">
        <v>98</v>
      </c>
      <c r="C7" s="6">
        <v>14871967</v>
      </c>
      <c r="D7" s="6">
        <v>10843567</v>
      </c>
      <c r="E7" s="6">
        <v>7936255</v>
      </c>
      <c r="F7" s="6">
        <v>2907312</v>
      </c>
      <c r="G7" s="6"/>
      <c r="H7" s="6"/>
      <c r="I7" s="6"/>
      <c r="J7" s="6">
        <v>4028400</v>
      </c>
      <c r="K7" s="6"/>
      <c r="L7" s="6"/>
      <c r="M7" s="6"/>
      <c r="N7" s="6"/>
      <c r="O7" s="6">
        <v>4028400</v>
      </c>
    </row>
    <row r="8" spans="1:15" ht="21" customHeight="1">
      <c r="A8" s="20" t="s">
        <v>99</v>
      </c>
      <c r="B8" s="20" t="s">
        <v>100</v>
      </c>
      <c r="C8" s="6">
        <v>14871967</v>
      </c>
      <c r="D8" s="6">
        <v>10843567</v>
      </c>
      <c r="E8" s="6">
        <v>7936255</v>
      </c>
      <c r="F8" s="6">
        <v>2907312</v>
      </c>
      <c r="G8" s="6"/>
      <c r="H8" s="6"/>
      <c r="I8" s="6"/>
      <c r="J8" s="6">
        <v>4028400</v>
      </c>
      <c r="K8" s="6"/>
      <c r="L8" s="6"/>
      <c r="M8" s="6"/>
      <c r="N8" s="6"/>
      <c r="O8" s="6">
        <v>4028400</v>
      </c>
    </row>
    <row r="9" spans="1:15" ht="21" customHeight="1">
      <c r="A9" s="21" t="s">
        <v>101</v>
      </c>
      <c r="B9" s="21" t="s">
        <v>102</v>
      </c>
      <c r="C9" s="6">
        <v>14871967</v>
      </c>
      <c r="D9" s="6">
        <v>10843567</v>
      </c>
      <c r="E9" s="6">
        <v>7936255</v>
      </c>
      <c r="F9" s="6">
        <v>2907312</v>
      </c>
      <c r="G9" s="6"/>
      <c r="H9" s="6"/>
      <c r="I9" s="6"/>
      <c r="J9" s="6">
        <v>4028400</v>
      </c>
      <c r="K9" s="6"/>
      <c r="L9" s="6"/>
      <c r="M9" s="6"/>
      <c r="N9" s="6"/>
      <c r="O9" s="6">
        <v>4028400</v>
      </c>
    </row>
    <row r="10" spans="1:15" ht="21" customHeight="1">
      <c r="A10" s="19" t="s">
        <v>103</v>
      </c>
      <c r="B10" s="19" t="s">
        <v>426</v>
      </c>
      <c r="C10" s="6">
        <v>1332340</v>
      </c>
      <c r="D10" s="6">
        <v>1332340</v>
      </c>
      <c r="E10" s="6">
        <v>1332340</v>
      </c>
      <c r="F10" s="6"/>
      <c r="G10" s="6"/>
      <c r="H10" s="6"/>
      <c r="I10" s="6"/>
      <c r="J10" s="6"/>
      <c r="K10" s="6"/>
      <c r="L10" s="6"/>
      <c r="M10" s="6"/>
      <c r="N10" s="6"/>
      <c r="O10" s="6"/>
    </row>
    <row r="11" spans="1:15" ht="21" customHeight="1">
      <c r="A11" s="20" t="s">
        <v>105</v>
      </c>
      <c r="B11" s="20" t="s">
        <v>106</v>
      </c>
      <c r="C11" s="6">
        <v>1332340</v>
      </c>
      <c r="D11" s="6">
        <v>1332340</v>
      </c>
      <c r="E11" s="6">
        <v>1332340</v>
      </c>
      <c r="F11" s="6"/>
      <c r="G11" s="6"/>
      <c r="H11" s="6"/>
      <c r="I11" s="6"/>
      <c r="J11" s="6"/>
      <c r="K11" s="6"/>
      <c r="L11" s="6"/>
      <c r="M11" s="6"/>
      <c r="N11" s="6"/>
      <c r="O11" s="6"/>
    </row>
    <row r="12" spans="1:15" ht="21" customHeight="1">
      <c r="A12" s="21" t="s">
        <v>107</v>
      </c>
      <c r="B12" s="21" t="s">
        <v>108</v>
      </c>
      <c r="C12" s="6">
        <v>14400</v>
      </c>
      <c r="D12" s="6">
        <v>14400</v>
      </c>
      <c r="E12" s="6">
        <v>14400</v>
      </c>
      <c r="F12" s="6"/>
      <c r="G12" s="6"/>
      <c r="H12" s="6"/>
      <c r="I12" s="6"/>
      <c r="J12" s="6"/>
      <c r="K12" s="6"/>
      <c r="L12" s="6"/>
      <c r="M12" s="6"/>
      <c r="N12" s="6"/>
      <c r="O12" s="6"/>
    </row>
    <row r="13" spans="1:15" ht="21" customHeight="1">
      <c r="A13" s="21" t="s">
        <v>109</v>
      </c>
      <c r="B13" s="21" t="s">
        <v>110</v>
      </c>
      <c r="C13" s="6">
        <v>1317940</v>
      </c>
      <c r="D13" s="6">
        <v>1317940</v>
      </c>
      <c r="E13" s="6">
        <v>1317940</v>
      </c>
      <c r="F13" s="6"/>
      <c r="G13" s="6"/>
      <c r="H13" s="6"/>
      <c r="I13" s="6"/>
      <c r="J13" s="6"/>
      <c r="K13" s="6"/>
      <c r="L13" s="6"/>
      <c r="M13" s="6"/>
      <c r="N13" s="6"/>
      <c r="O13" s="6"/>
    </row>
    <row r="14" spans="1:15" ht="21" customHeight="1">
      <c r="A14" s="19" t="s">
        <v>111</v>
      </c>
      <c r="B14" s="19" t="s">
        <v>429</v>
      </c>
      <c r="C14" s="6">
        <v>1031870</v>
      </c>
      <c r="D14" s="6">
        <v>1031870</v>
      </c>
      <c r="E14" s="6">
        <v>1031870</v>
      </c>
      <c r="F14" s="6"/>
      <c r="G14" s="6"/>
      <c r="H14" s="6"/>
      <c r="I14" s="6"/>
      <c r="J14" s="6"/>
      <c r="K14" s="6"/>
      <c r="L14" s="6"/>
      <c r="M14" s="6"/>
      <c r="N14" s="6"/>
      <c r="O14" s="6"/>
    </row>
    <row r="15" spans="1:15" ht="21" customHeight="1">
      <c r="A15" s="20" t="s">
        <v>113</v>
      </c>
      <c r="B15" s="20" t="s">
        <v>114</v>
      </c>
      <c r="C15" s="6">
        <v>1031870</v>
      </c>
      <c r="D15" s="6">
        <v>1031870</v>
      </c>
      <c r="E15" s="6">
        <v>1031870</v>
      </c>
      <c r="F15" s="6"/>
      <c r="G15" s="6"/>
      <c r="H15" s="6"/>
      <c r="I15" s="6"/>
      <c r="J15" s="6"/>
      <c r="K15" s="6"/>
      <c r="L15" s="6"/>
      <c r="M15" s="6"/>
      <c r="N15" s="6"/>
      <c r="O15" s="6"/>
    </row>
    <row r="16" spans="1:15" ht="21" customHeight="1">
      <c r="A16" s="21" t="s">
        <v>115</v>
      </c>
      <c r="B16" s="21" t="s">
        <v>116</v>
      </c>
      <c r="C16" s="6">
        <v>588185</v>
      </c>
      <c r="D16" s="6">
        <v>588185</v>
      </c>
      <c r="E16" s="6">
        <v>588185</v>
      </c>
      <c r="F16" s="6"/>
      <c r="G16" s="6"/>
      <c r="H16" s="6"/>
      <c r="I16" s="6"/>
      <c r="J16" s="6"/>
      <c r="K16" s="6"/>
      <c r="L16" s="6"/>
      <c r="M16" s="6"/>
      <c r="N16" s="6"/>
      <c r="O16" s="6"/>
    </row>
    <row r="17" spans="1:15" ht="21" customHeight="1">
      <c r="A17" s="21" t="s">
        <v>117</v>
      </c>
      <c r="B17" s="21" t="s">
        <v>118</v>
      </c>
      <c r="C17" s="6">
        <v>376608</v>
      </c>
      <c r="D17" s="6">
        <v>376608</v>
      </c>
      <c r="E17" s="6">
        <v>376608</v>
      </c>
      <c r="F17" s="6"/>
      <c r="G17" s="6"/>
      <c r="H17" s="6"/>
      <c r="I17" s="6"/>
      <c r="J17" s="6"/>
      <c r="K17" s="6"/>
      <c r="L17" s="6"/>
      <c r="M17" s="6"/>
      <c r="N17" s="6"/>
      <c r="O17" s="6"/>
    </row>
    <row r="18" spans="1:15" ht="21" customHeight="1">
      <c r="A18" s="21" t="s">
        <v>119</v>
      </c>
      <c r="B18" s="21" t="s">
        <v>120</v>
      </c>
      <c r="C18" s="6">
        <v>67077</v>
      </c>
      <c r="D18" s="6">
        <v>67077</v>
      </c>
      <c r="E18" s="6">
        <v>67077</v>
      </c>
      <c r="F18" s="6"/>
      <c r="G18" s="6"/>
      <c r="H18" s="6"/>
      <c r="I18" s="6"/>
      <c r="J18" s="6"/>
      <c r="K18" s="6"/>
      <c r="L18" s="6"/>
      <c r="M18" s="6"/>
      <c r="N18" s="6"/>
      <c r="O18" s="6"/>
    </row>
    <row r="19" spans="1:15" ht="21" customHeight="1">
      <c r="A19" s="19" t="s">
        <v>121</v>
      </c>
      <c r="B19" s="19" t="s">
        <v>122</v>
      </c>
      <c r="C19" s="6">
        <v>1016600</v>
      </c>
      <c r="D19" s="6">
        <v>1016600</v>
      </c>
      <c r="E19" s="6">
        <v>1016600</v>
      </c>
      <c r="F19" s="6"/>
      <c r="G19" s="6"/>
      <c r="H19" s="6"/>
      <c r="I19" s="6"/>
      <c r="J19" s="6"/>
      <c r="K19" s="6"/>
      <c r="L19" s="6"/>
      <c r="M19" s="6"/>
      <c r="N19" s="6"/>
      <c r="O19" s="6"/>
    </row>
    <row r="20" spans="1:15" ht="21" customHeight="1">
      <c r="A20" s="20" t="s">
        <v>123</v>
      </c>
      <c r="B20" s="20" t="s">
        <v>124</v>
      </c>
      <c r="C20" s="6">
        <v>1016600</v>
      </c>
      <c r="D20" s="6">
        <v>1016600</v>
      </c>
      <c r="E20" s="6">
        <v>1016600</v>
      </c>
      <c r="F20" s="6"/>
      <c r="G20" s="6"/>
      <c r="H20" s="6"/>
      <c r="I20" s="6"/>
      <c r="J20" s="6"/>
      <c r="K20" s="6"/>
      <c r="L20" s="6"/>
      <c r="M20" s="6"/>
      <c r="N20" s="6"/>
      <c r="O20" s="6"/>
    </row>
    <row r="21" spans="1:15" ht="21" customHeight="1">
      <c r="A21" s="21" t="s">
        <v>125</v>
      </c>
      <c r="B21" s="21" t="s">
        <v>126</v>
      </c>
      <c r="C21" s="6">
        <v>1016600</v>
      </c>
      <c r="D21" s="6">
        <v>1016600</v>
      </c>
      <c r="E21" s="6">
        <v>1016600</v>
      </c>
      <c r="F21" s="6"/>
      <c r="G21" s="6"/>
      <c r="H21" s="6"/>
      <c r="I21" s="6"/>
      <c r="J21" s="6"/>
      <c r="K21" s="6"/>
      <c r="L21" s="6"/>
      <c r="M21" s="6"/>
      <c r="N21" s="6"/>
      <c r="O21" s="6"/>
    </row>
    <row r="22" spans="1:15" ht="21" customHeight="1">
      <c r="A22" s="148" t="s">
        <v>55</v>
      </c>
      <c r="B22" s="149"/>
      <c r="C22" s="6">
        <v>18252777</v>
      </c>
      <c r="D22" s="6">
        <v>14224377</v>
      </c>
      <c r="E22" s="6">
        <v>11317065</v>
      </c>
      <c r="F22" s="6">
        <v>2907312</v>
      </c>
      <c r="G22" s="6"/>
      <c r="H22" s="6"/>
      <c r="I22" s="6"/>
      <c r="J22" s="6">
        <v>4028400</v>
      </c>
      <c r="K22" s="6"/>
      <c r="L22" s="6"/>
      <c r="M22" s="6"/>
      <c r="N22" s="6"/>
      <c r="O22" s="6">
        <v>4028400</v>
      </c>
    </row>
  </sheetData>
  <mergeCells count="12">
    <mergeCell ref="A1:O1"/>
    <mergeCell ref="A2:O2"/>
    <mergeCell ref="A3:B3"/>
    <mergeCell ref="A22:B22"/>
    <mergeCell ref="G4:G5"/>
    <mergeCell ref="H4:H5"/>
    <mergeCell ref="I4:I5"/>
    <mergeCell ref="C4:C5"/>
    <mergeCell ref="A4:A5"/>
    <mergeCell ref="B4:B5"/>
    <mergeCell ref="J4:O4"/>
    <mergeCell ref="D4:F4"/>
  </mergeCells>
  <phoneticPr fontId="24"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B847-9406-101F-F75B-1C7184DA5AF5}">
  <sheetPr>
    <outlinePr summaryRight="0"/>
    <pageSetUpPr fitToPage="1"/>
  </sheetPr>
  <dimension ref="A1:D34"/>
  <sheetViews>
    <sheetView showGridLines="0" showZeros="0" workbookViewId="0"/>
  </sheetViews>
  <sheetFormatPr defaultColWidth="8.625" defaultRowHeight="12.75" customHeight="1"/>
  <cols>
    <col min="1" max="4" width="35.625" customWidth="1"/>
  </cols>
  <sheetData>
    <row r="1" spans="1:4" ht="15" customHeight="1">
      <c r="A1" s="22"/>
      <c r="B1" s="1"/>
      <c r="C1" s="1"/>
      <c r="D1" s="1" t="s">
        <v>127</v>
      </c>
    </row>
    <row r="2" spans="1:4" ht="41.25" customHeight="1">
      <c r="A2" s="123" t="str">
        <f>"2026"&amp;"年部门财政拨款收支预算总表"</f>
        <v>2026年部门财政拨款收支预算总表</v>
      </c>
      <c r="B2" s="124"/>
      <c r="C2" s="124"/>
      <c r="D2" s="124"/>
    </row>
    <row r="3" spans="1:4" ht="17.25" customHeight="1">
      <c r="A3" s="125" t="str">
        <f>"单位名称："&amp;"石林彝族自治县第一幼儿园"</f>
        <v>单位名称：石林彝族自治县第一幼儿园</v>
      </c>
      <c r="B3" s="126"/>
      <c r="D3" s="1" t="s">
        <v>1</v>
      </c>
    </row>
    <row r="4" spans="1:4" ht="17.25" customHeight="1">
      <c r="A4" s="127" t="s">
        <v>2</v>
      </c>
      <c r="B4" s="128"/>
      <c r="C4" s="127" t="s">
        <v>3</v>
      </c>
      <c r="D4" s="128"/>
    </row>
    <row r="5" spans="1:4" ht="18.75" customHeight="1">
      <c r="A5" s="4" t="s">
        <v>4</v>
      </c>
      <c r="B5" s="4" t="s">
        <v>5</v>
      </c>
      <c r="C5" s="4" t="s">
        <v>6</v>
      </c>
      <c r="D5" s="4" t="s">
        <v>5</v>
      </c>
    </row>
    <row r="6" spans="1:4" ht="16.5" customHeight="1">
      <c r="A6" s="5" t="s">
        <v>128</v>
      </c>
      <c r="B6" s="6">
        <v>14224377</v>
      </c>
      <c r="C6" s="5" t="s">
        <v>129</v>
      </c>
      <c r="D6" s="6">
        <v>14224377</v>
      </c>
    </row>
    <row r="7" spans="1:4" ht="16.5" customHeight="1">
      <c r="A7" s="5" t="s">
        <v>130</v>
      </c>
      <c r="B7" s="6">
        <v>14224377</v>
      </c>
      <c r="C7" s="5" t="s">
        <v>131</v>
      </c>
      <c r="D7" s="6"/>
    </row>
    <row r="8" spans="1:4" ht="16.5" customHeight="1">
      <c r="A8" s="5" t="s">
        <v>132</v>
      </c>
      <c r="B8" s="6"/>
      <c r="C8" s="5" t="s">
        <v>133</v>
      </c>
      <c r="D8" s="6"/>
    </row>
    <row r="9" spans="1:4" ht="16.5" customHeight="1">
      <c r="A9" s="5" t="s">
        <v>134</v>
      </c>
      <c r="B9" s="6"/>
      <c r="C9" s="5" t="s">
        <v>135</v>
      </c>
      <c r="D9" s="6"/>
    </row>
    <row r="10" spans="1:4" ht="16.5" customHeight="1">
      <c r="A10" s="5" t="s">
        <v>136</v>
      </c>
      <c r="B10" s="6"/>
      <c r="C10" s="5" t="s">
        <v>137</v>
      </c>
      <c r="D10" s="6"/>
    </row>
    <row r="11" spans="1:4" ht="16.5" customHeight="1">
      <c r="A11" s="5" t="s">
        <v>130</v>
      </c>
      <c r="B11" s="6"/>
      <c r="C11" s="5" t="s">
        <v>138</v>
      </c>
      <c r="D11" s="6">
        <v>10843567</v>
      </c>
    </row>
    <row r="12" spans="1:4" ht="16.5" customHeight="1">
      <c r="A12" s="9" t="s">
        <v>132</v>
      </c>
      <c r="B12" s="6"/>
      <c r="C12" s="23" t="s">
        <v>139</v>
      </c>
      <c r="D12" s="6"/>
    </row>
    <row r="13" spans="1:4" ht="16.5" customHeight="1">
      <c r="A13" s="9" t="s">
        <v>134</v>
      </c>
      <c r="B13" s="6"/>
      <c r="C13" s="23" t="s">
        <v>140</v>
      </c>
      <c r="D13" s="6"/>
    </row>
    <row r="14" spans="1:4" ht="16.5" customHeight="1">
      <c r="A14" s="10"/>
      <c r="B14" s="6"/>
      <c r="C14" s="23" t="s">
        <v>141</v>
      </c>
      <c r="D14" s="6">
        <v>1332340</v>
      </c>
    </row>
    <row r="15" spans="1:4" ht="16.5" customHeight="1">
      <c r="A15" s="10"/>
      <c r="B15" s="6"/>
      <c r="C15" s="23" t="s">
        <v>142</v>
      </c>
      <c r="D15" s="6">
        <v>1031870</v>
      </c>
    </row>
    <row r="16" spans="1:4" ht="16.5" customHeight="1">
      <c r="A16" s="10"/>
      <c r="B16" s="6"/>
      <c r="C16" s="23" t="s">
        <v>143</v>
      </c>
      <c r="D16" s="6"/>
    </row>
    <row r="17" spans="1:4" ht="16.5" customHeight="1">
      <c r="A17" s="10"/>
      <c r="B17" s="6"/>
      <c r="C17" s="23" t="s">
        <v>144</v>
      </c>
      <c r="D17" s="6"/>
    </row>
    <row r="18" spans="1:4" ht="16.5" customHeight="1">
      <c r="A18" s="10"/>
      <c r="B18" s="6"/>
      <c r="C18" s="23" t="s">
        <v>145</v>
      </c>
      <c r="D18" s="6"/>
    </row>
    <row r="19" spans="1:4" ht="16.5" customHeight="1">
      <c r="A19" s="10"/>
      <c r="B19" s="6"/>
      <c r="C19" s="23" t="s">
        <v>146</v>
      </c>
      <c r="D19" s="6"/>
    </row>
    <row r="20" spans="1:4" ht="16.5" customHeight="1">
      <c r="A20" s="10"/>
      <c r="B20" s="6"/>
      <c r="C20" s="23" t="s">
        <v>147</v>
      </c>
      <c r="D20" s="6"/>
    </row>
    <row r="21" spans="1:4" ht="16.5" customHeight="1">
      <c r="A21" s="10"/>
      <c r="B21" s="6"/>
      <c r="C21" s="23" t="s">
        <v>148</v>
      </c>
      <c r="D21" s="6"/>
    </row>
    <row r="22" spans="1:4" ht="16.5" customHeight="1">
      <c r="A22" s="10"/>
      <c r="B22" s="6"/>
      <c r="C22" s="23" t="s">
        <v>149</v>
      </c>
      <c r="D22" s="6"/>
    </row>
    <row r="23" spans="1:4" ht="16.5" customHeight="1">
      <c r="A23" s="10"/>
      <c r="B23" s="6"/>
      <c r="C23" s="23" t="s">
        <v>150</v>
      </c>
      <c r="D23" s="6"/>
    </row>
    <row r="24" spans="1:4" ht="16.5" customHeight="1">
      <c r="A24" s="10"/>
      <c r="B24" s="6"/>
      <c r="C24" s="23" t="s">
        <v>151</v>
      </c>
      <c r="D24" s="6"/>
    </row>
    <row r="25" spans="1:4" ht="16.5" customHeight="1">
      <c r="A25" s="10"/>
      <c r="B25" s="6"/>
      <c r="C25" s="23" t="s">
        <v>152</v>
      </c>
      <c r="D25" s="6">
        <v>1016600</v>
      </c>
    </row>
    <row r="26" spans="1:4" ht="16.5" customHeight="1">
      <c r="A26" s="10"/>
      <c r="B26" s="6"/>
      <c r="C26" s="23" t="s">
        <v>153</v>
      </c>
      <c r="D26" s="6"/>
    </row>
    <row r="27" spans="1:4" ht="16.5" customHeight="1">
      <c r="A27" s="10"/>
      <c r="B27" s="6"/>
      <c r="C27" s="23" t="s">
        <v>154</v>
      </c>
      <c r="D27" s="6"/>
    </row>
    <row r="28" spans="1:4" ht="16.5" customHeight="1">
      <c r="A28" s="10"/>
      <c r="B28" s="6"/>
      <c r="C28" s="23" t="s">
        <v>155</v>
      </c>
      <c r="D28" s="6"/>
    </row>
    <row r="29" spans="1:4" ht="16.5" customHeight="1">
      <c r="A29" s="10"/>
      <c r="B29" s="6"/>
      <c r="C29" s="23" t="s">
        <v>156</v>
      </c>
      <c r="D29" s="6"/>
    </row>
    <row r="30" spans="1:4" ht="16.5" customHeight="1">
      <c r="A30" s="10"/>
      <c r="B30" s="6"/>
      <c r="C30" s="23" t="s">
        <v>157</v>
      </c>
      <c r="D30" s="6"/>
    </row>
    <row r="31" spans="1:4" ht="16.5" customHeight="1">
      <c r="A31" s="10"/>
      <c r="B31" s="6"/>
      <c r="C31" s="9" t="s">
        <v>158</v>
      </c>
      <c r="D31" s="6"/>
    </row>
    <row r="32" spans="1:4" ht="16.5" customHeight="1">
      <c r="A32" s="10"/>
      <c r="B32" s="6"/>
      <c r="C32" s="9" t="s">
        <v>159</v>
      </c>
      <c r="D32" s="6"/>
    </row>
    <row r="33" spans="1:4" ht="16.5" customHeight="1">
      <c r="A33" s="10"/>
      <c r="B33" s="6"/>
      <c r="C33" s="24" t="s">
        <v>160</v>
      </c>
      <c r="D33" s="6"/>
    </row>
    <row r="34" spans="1:4" ht="15" customHeight="1">
      <c r="A34" s="11" t="s">
        <v>50</v>
      </c>
      <c r="B34" s="25">
        <v>14224377</v>
      </c>
      <c r="C34" s="11" t="s">
        <v>51</v>
      </c>
      <c r="D34" s="25">
        <v>14224377</v>
      </c>
    </row>
  </sheetData>
  <mergeCells count="4">
    <mergeCell ref="A2:D2"/>
    <mergeCell ref="A4:B4"/>
    <mergeCell ref="C4:D4"/>
    <mergeCell ref="A3:B3"/>
  </mergeCells>
  <phoneticPr fontId="24"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53DD8-BFEF-ABBF-083F-311302247E03}">
  <sheetPr>
    <outlinePr summaryRight="0"/>
    <pageSetUpPr fitToPage="1"/>
  </sheetPr>
  <dimension ref="A1:G22"/>
  <sheetViews>
    <sheetView showZeros="0" workbookViewId="0">
      <selection activeCell="B19" sqref="B19"/>
    </sheetView>
  </sheetViews>
  <sheetFormatPr defaultColWidth="9.125" defaultRowHeight="14.25" customHeight="1"/>
  <cols>
    <col min="1" max="1" width="20.125" customWidth="1"/>
    <col min="2" max="2" width="44" customWidth="1"/>
    <col min="3" max="7" width="24.125" customWidth="1"/>
  </cols>
  <sheetData>
    <row r="1" spans="1:7" ht="14.25" customHeight="1">
      <c r="D1" s="26"/>
      <c r="F1" s="27"/>
      <c r="G1" s="3" t="s">
        <v>161</v>
      </c>
    </row>
    <row r="2" spans="1:7" ht="41.25" customHeight="1">
      <c r="A2" s="160" t="str">
        <f>"2026"&amp;"年一般公共预算支出预算表（按功能科目分类）"</f>
        <v>2026年一般公共预算支出预算表（按功能科目分类）</v>
      </c>
      <c r="B2" s="160"/>
      <c r="C2" s="160"/>
      <c r="D2" s="160"/>
      <c r="E2" s="160"/>
      <c r="F2" s="160"/>
      <c r="G2" s="160"/>
    </row>
    <row r="3" spans="1:7" ht="18" customHeight="1">
      <c r="A3" s="28" t="str">
        <f>"单位名称："&amp;"石林彝族自治县第一幼儿园"</f>
        <v>单位名称：石林彝族自治县第一幼儿园</v>
      </c>
      <c r="F3" s="29"/>
      <c r="G3" s="3" t="s">
        <v>1</v>
      </c>
    </row>
    <row r="4" spans="1:7" ht="20.25" customHeight="1">
      <c r="A4" s="161" t="s">
        <v>162</v>
      </c>
      <c r="B4" s="162"/>
      <c r="C4" s="170" t="s">
        <v>55</v>
      </c>
      <c r="D4" s="167" t="s">
        <v>75</v>
      </c>
      <c r="E4" s="168"/>
      <c r="F4" s="169"/>
      <c r="G4" s="165" t="s">
        <v>76</v>
      </c>
    </row>
    <row r="5" spans="1:7" ht="20.25" customHeight="1">
      <c r="A5" s="30" t="s">
        <v>72</v>
      </c>
      <c r="B5" s="30" t="s">
        <v>73</v>
      </c>
      <c r="C5" s="171"/>
      <c r="D5" s="32" t="s">
        <v>57</v>
      </c>
      <c r="E5" s="32" t="s">
        <v>163</v>
      </c>
      <c r="F5" s="32" t="s">
        <v>164</v>
      </c>
      <c r="G5" s="166"/>
    </row>
    <row r="6" spans="1:7" ht="15" customHeight="1">
      <c r="A6" s="33" t="s">
        <v>82</v>
      </c>
      <c r="B6" s="33" t="s">
        <v>83</v>
      </c>
      <c r="C6" s="33" t="s">
        <v>84</v>
      </c>
      <c r="D6" s="33" t="s">
        <v>85</v>
      </c>
      <c r="E6" s="33" t="s">
        <v>86</v>
      </c>
      <c r="F6" s="33" t="s">
        <v>87</v>
      </c>
      <c r="G6" s="33" t="s">
        <v>88</v>
      </c>
    </row>
    <row r="7" spans="1:7" ht="18" customHeight="1">
      <c r="A7" s="24" t="s">
        <v>97</v>
      </c>
      <c r="B7" s="24" t="s">
        <v>98</v>
      </c>
      <c r="C7" s="6">
        <v>10843567</v>
      </c>
      <c r="D7" s="6">
        <v>7936255</v>
      </c>
      <c r="E7" s="6">
        <v>7662675</v>
      </c>
      <c r="F7" s="6">
        <v>273580</v>
      </c>
      <c r="G7" s="6">
        <v>2907312</v>
      </c>
    </row>
    <row r="8" spans="1:7" ht="18" customHeight="1">
      <c r="A8" s="34" t="s">
        <v>99</v>
      </c>
      <c r="B8" s="34" t="s">
        <v>100</v>
      </c>
      <c r="C8" s="6">
        <v>10843567</v>
      </c>
      <c r="D8" s="6">
        <v>7936255</v>
      </c>
      <c r="E8" s="6">
        <v>7662675</v>
      </c>
      <c r="F8" s="6">
        <v>273580</v>
      </c>
      <c r="G8" s="6">
        <v>2907312</v>
      </c>
    </row>
    <row r="9" spans="1:7" ht="18" customHeight="1">
      <c r="A9" s="35" t="s">
        <v>101</v>
      </c>
      <c r="B9" s="35" t="s">
        <v>102</v>
      </c>
      <c r="C9" s="6">
        <v>10843567</v>
      </c>
      <c r="D9" s="6">
        <v>7936255</v>
      </c>
      <c r="E9" s="6">
        <v>7662675</v>
      </c>
      <c r="F9" s="6">
        <v>273580</v>
      </c>
      <c r="G9" s="6">
        <v>2907312</v>
      </c>
    </row>
    <row r="10" spans="1:7" ht="18" customHeight="1">
      <c r="A10" s="24" t="s">
        <v>103</v>
      </c>
      <c r="B10" s="24" t="s">
        <v>104</v>
      </c>
      <c r="C10" s="6">
        <v>1332340</v>
      </c>
      <c r="D10" s="6">
        <v>1332340</v>
      </c>
      <c r="E10" s="6">
        <v>1332340</v>
      </c>
      <c r="F10" s="6"/>
      <c r="G10" s="6"/>
    </row>
    <row r="11" spans="1:7" ht="18" customHeight="1">
      <c r="A11" s="34" t="s">
        <v>105</v>
      </c>
      <c r="B11" s="34" t="s">
        <v>427</v>
      </c>
      <c r="C11" s="6">
        <v>1332340</v>
      </c>
      <c r="D11" s="6">
        <v>1332340</v>
      </c>
      <c r="E11" s="6">
        <v>1332340</v>
      </c>
      <c r="F11" s="6"/>
      <c r="G11" s="6"/>
    </row>
    <row r="12" spans="1:7" ht="18" customHeight="1">
      <c r="A12" s="35" t="s">
        <v>107</v>
      </c>
      <c r="B12" s="35" t="s">
        <v>108</v>
      </c>
      <c r="C12" s="6">
        <v>14400</v>
      </c>
      <c r="D12" s="6">
        <v>14400</v>
      </c>
      <c r="E12" s="6">
        <v>14400</v>
      </c>
      <c r="F12" s="6"/>
      <c r="G12" s="6"/>
    </row>
    <row r="13" spans="1:7" ht="18" customHeight="1">
      <c r="A13" s="35" t="s">
        <v>109</v>
      </c>
      <c r="B13" s="35" t="s">
        <v>110</v>
      </c>
      <c r="C13" s="6">
        <v>1317940</v>
      </c>
      <c r="D13" s="6">
        <v>1317940</v>
      </c>
      <c r="E13" s="6">
        <v>1317940</v>
      </c>
      <c r="F13" s="6"/>
      <c r="G13" s="6"/>
    </row>
    <row r="14" spans="1:7" ht="18" customHeight="1">
      <c r="A14" s="24" t="s">
        <v>111</v>
      </c>
      <c r="B14" s="24" t="s">
        <v>112</v>
      </c>
      <c r="C14" s="6">
        <v>1031870</v>
      </c>
      <c r="D14" s="6">
        <v>1031870</v>
      </c>
      <c r="E14" s="6">
        <v>1031870</v>
      </c>
      <c r="F14" s="6"/>
      <c r="G14" s="6"/>
    </row>
    <row r="15" spans="1:7" ht="18" customHeight="1">
      <c r="A15" s="34" t="s">
        <v>113</v>
      </c>
      <c r="B15" s="34" t="s">
        <v>114</v>
      </c>
      <c r="C15" s="6">
        <v>1031870</v>
      </c>
      <c r="D15" s="6">
        <v>1031870</v>
      </c>
      <c r="E15" s="6">
        <v>1031870</v>
      </c>
      <c r="F15" s="6"/>
      <c r="G15" s="6"/>
    </row>
    <row r="16" spans="1:7" ht="18" customHeight="1">
      <c r="A16" s="35" t="s">
        <v>115</v>
      </c>
      <c r="B16" s="35" t="s">
        <v>116</v>
      </c>
      <c r="C16" s="6">
        <v>588185</v>
      </c>
      <c r="D16" s="6">
        <v>588185</v>
      </c>
      <c r="E16" s="6">
        <v>588185</v>
      </c>
      <c r="F16" s="6"/>
      <c r="G16" s="6"/>
    </row>
    <row r="17" spans="1:7" ht="18" customHeight="1">
      <c r="A17" s="35" t="s">
        <v>117</v>
      </c>
      <c r="B17" s="35" t="s">
        <v>118</v>
      </c>
      <c r="C17" s="6">
        <v>376608</v>
      </c>
      <c r="D17" s="6">
        <v>376608</v>
      </c>
      <c r="E17" s="6">
        <v>376608</v>
      </c>
      <c r="F17" s="6"/>
      <c r="G17" s="6"/>
    </row>
    <row r="18" spans="1:7" ht="18" customHeight="1">
      <c r="A18" s="35" t="s">
        <v>119</v>
      </c>
      <c r="B18" s="35" t="s">
        <v>120</v>
      </c>
      <c r="C18" s="6">
        <v>67077</v>
      </c>
      <c r="D18" s="6">
        <v>67077</v>
      </c>
      <c r="E18" s="6">
        <v>67077</v>
      </c>
      <c r="F18" s="6"/>
      <c r="G18" s="6"/>
    </row>
    <row r="19" spans="1:7" ht="18" customHeight="1">
      <c r="A19" s="24" t="s">
        <v>121</v>
      </c>
      <c r="B19" s="24" t="s">
        <v>431</v>
      </c>
      <c r="C19" s="6">
        <v>1016600</v>
      </c>
      <c r="D19" s="6">
        <v>1016600</v>
      </c>
      <c r="E19" s="6">
        <v>1016600</v>
      </c>
      <c r="F19" s="6"/>
      <c r="G19" s="6"/>
    </row>
    <row r="20" spans="1:7" ht="18" customHeight="1">
      <c r="A20" s="34" t="s">
        <v>123</v>
      </c>
      <c r="B20" s="34" t="s">
        <v>124</v>
      </c>
      <c r="C20" s="6">
        <v>1016600</v>
      </c>
      <c r="D20" s="6">
        <v>1016600</v>
      </c>
      <c r="E20" s="6">
        <v>1016600</v>
      </c>
      <c r="F20" s="6"/>
      <c r="G20" s="6"/>
    </row>
    <row r="21" spans="1:7" ht="18" customHeight="1">
      <c r="A21" s="35" t="s">
        <v>125</v>
      </c>
      <c r="B21" s="35" t="s">
        <v>126</v>
      </c>
      <c r="C21" s="6">
        <v>1016600</v>
      </c>
      <c r="D21" s="6">
        <v>1016600</v>
      </c>
      <c r="E21" s="6">
        <v>1016600</v>
      </c>
      <c r="F21" s="6"/>
      <c r="G21" s="6"/>
    </row>
    <row r="22" spans="1:7" ht="18" customHeight="1">
      <c r="A22" s="163" t="s">
        <v>165</v>
      </c>
      <c r="B22" s="164" t="s">
        <v>165</v>
      </c>
      <c r="C22" s="6">
        <v>14224377</v>
      </c>
      <c r="D22" s="6">
        <v>11317065</v>
      </c>
      <c r="E22" s="6">
        <v>11043485</v>
      </c>
      <c r="F22" s="6">
        <v>273580</v>
      </c>
      <c r="G22" s="6">
        <v>2907312</v>
      </c>
    </row>
  </sheetData>
  <mergeCells count="6">
    <mergeCell ref="A2:G2"/>
    <mergeCell ref="A4:B4"/>
    <mergeCell ref="A22:B22"/>
    <mergeCell ref="G4:G5"/>
    <mergeCell ref="D4:F4"/>
    <mergeCell ref="C4:C5"/>
  </mergeCells>
  <phoneticPr fontId="24"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D278-6BF6-39F6-4AA5-A0909D4F3E1A}">
  <sheetPr>
    <outlinePr summaryRight="0"/>
    <pageSetUpPr fitToPage="1"/>
  </sheetPr>
  <dimension ref="A1:F7"/>
  <sheetViews>
    <sheetView showZeros="0" workbookViewId="0">
      <selection activeCell="F15" sqref="F15"/>
    </sheetView>
  </sheetViews>
  <sheetFormatPr defaultColWidth="10.375" defaultRowHeight="14.25" customHeight="1"/>
  <cols>
    <col min="1" max="6" width="28.125" customWidth="1"/>
  </cols>
  <sheetData>
    <row r="1" spans="1:6" ht="14.25" customHeight="1">
      <c r="A1" s="37"/>
      <c r="B1" s="37"/>
      <c r="C1" s="37"/>
      <c r="D1" s="37"/>
      <c r="E1" s="22"/>
      <c r="F1" s="38" t="s">
        <v>166</v>
      </c>
    </row>
    <row r="2" spans="1:6" ht="41.25" customHeight="1">
      <c r="A2" s="172" t="str">
        <f>"2026"&amp;"年一般公共预算“三公”经费支出预算表"</f>
        <v>2026年一般公共预算“三公”经费支出预算表</v>
      </c>
      <c r="B2" s="173"/>
      <c r="C2" s="173"/>
      <c r="D2" s="173"/>
      <c r="E2" s="174"/>
      <c r="F2" s="173"/>
    </row>
    <row r="3" spans="1:6" ht="14.25" customHeight="1">
      <c r="A3" s="175" t="str">
        <f>"单位名称："&amp;"石林彝族自治县第一幼儿园"</f>
        <v>单位名称：石林彝族自治县第一幼儿园</v>
      </c>
      <c r="B3" s="176"/>
      <c r="D3" s="37"/>
      <c r="E3" s="22"/>
      <c r="F3" s="2" t="s">
        <v>1</v>
      </c>
    </row>
    <row r="4" spans="1:6" ht="27" customHeight="1">
      <c r="A4" s="177" t="s">
        <v>167</v>
      </c>
      <c r="B4" s="177" t="s">
        <v>168</v>
      </c>
      <c r="C4" s="134" t="s">
        <v>169</v>
      </c>
      <c r="D4" s="177"/>
      <c r="E4" s="180"/>
      <c r="F4" s="177" t="s">
        <v>170</v>
      </c>
    </row>
    <row r="5" spans="1:6" ht="28.5" customHeight="1">
      <c r="A5" s="178"/>
      <c r="B5" s="179"/>
      <c r="C5" s="39" t="s">
        <v>57</v>
      </c>
      <c r="D5" s="39" t="s">
        <v>171</v>
      </c>
      <c r="E5" s="39" t="s">
        <v>172</v>
      </c>
      <c r="F5" s="181"/>
    </row>
    <row r="6" spans="1:6" ht="17.25" customHeight="1">
      <c r="A6" s="18" t="s">
        <v>82</v>
      </c>
      <c r="B6" s="18" t="s">
        <v>83</v>
      </c>
      <c r="C6" s="18" t="s">
        <v>84</v>
      </c>
      <c r="D6" s="18" t="s">
        <v>85</v>
      </c>
      <c r="E6" s="18" t="s">
        <v>86</v>
      </c>
      <c r="F6" s="18" t="s">
        <v>87</v>
      </c>
    </row>
    <row r="7" spans="1:6" ht="17.25" customHeight="1">
      <c r="A7" s="6">
        <v>15000</v>
      </c>
      <c r="B7" s="6"/>
      <c r="C7" s="6"/>
      <c r="D7" s="6"/>
      <c r="E7" s="6"/>
      <c r="F7" s="6">
        <v>15000</v>
      </c>
    </row>
  </sheetData>
  <mergeCells count="6">
    <mergeCell ref="A2:F2"/>
    <mergeCell ref="A3:B3"/>
    <mergeCell ref="A4:A5"/>
    <mergeCell ref="B4:B5"/>
    <mergeCell ref="C4:E4"/>
    <mergeCell ref="F4:F5"/>
  </mergeCells>
  <phoneticPr fontId="24"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0AC9-3A58-AFFB-6AE1-46040F6FFF65}">
  <sheetPr>
    <outlinePr summaryRight="0"/>
    <pageSetUpPr fitToPage="1"/>
  </sheetPr>
  <dimension ref="A1:X32"/>
  <sheetViews>
    <sheetView showZeros="0" topLeftCell="G13" workbookViewId="0"/>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spans="1:24" ht="13.5" customHeight="1">
      <c r="B1" s="26"/>
      <c r="C1" s="40"/>
      <c r="E1" s="41"/>
      <c r="F1" s="41"/>
      <c r="G1" s="41"/>
      <c r="H1" s="41"/>
      <c r="I1" s="42"/>
      <c r="J1" s="42"/>
      <c r="K1" s="42"/>
      <c r="L1" s="42"/>
      <c r="M1" s="42"/>
      <c r="N1" s="42"/>
      <c r="R1" s="42"/>
      <c r="V1" s="40"/>
      <c r="X1" s="43" t="s">
        <v>173</v>
      </c>
    </row>
    <row r="2" spans="1:24" ht="45.75" customHeight="1">
      <c r="A2" s="182" t="str">
        <f>"2026"&amp;"年部门基本支出预算表"</f>
        <v>2026年部门基本支出预算表</v>
      </c>
      <c r="B2" s="183"/>
      <c r="C2" s="182"/>
      <c r="D2" s="182"/>
      <c r="E2" s="182"/>
      <c r="F2" s="182"/>
      <c r="G2" s="182"/>
      <c r="H2" s="182"/>
      <c r="I2" s="182"/>
      <c r="J2" s="182"/>
      <c r="K2" s="182"/>
      <c r="L2" s="182"/>
      <c r="M2" s="182"/>
      <c r="N2" s="182"/>
      <c r="O2" s="183"/>
      <c r="P2" s="183"/>
      <c r="Q2" s="183"/>
      <c r="R2" s="182"/>
      <c r="S2" s="182"/>
      <c r="T2" s="182"/>
      <c r="U2" s="182"/>
      <c r="V2" s="182"/>
      <c r="W2" s="182"/>
      <c r="X2" s="182"/>
    </row>
    <row r="3" spans="1:24" ht="18.75" customHeight="1">
      <c r="A3" s="184" t="str">
        <f>"单位名称："&amp;"石林彝族自治县第一幼儿园"</f>
        <v>单位名称：石林彝族自治县第一幼儿园</v>
      </c>
      <c r="B3" s="185"/>
      <c r="C3" s="186"/>
      <c r="D3" s="186"/>
      <c r="E3" s="186"/>
      <c r="F3" s="186"/>
      <c r="G3" s="186"/>
      <c r="H3" s="186"/>
      <c r="I3" s="44"/>
      <c r="J3" s="44"/>
      <c r="K3" s="44"/>
      <c r="L3" s="44"/>
      <c r="M3" s="44"/>
      <c r="N3" s="44"/>
      <c r="O3" s="45"/>
      <c r="P3" s="45"/>
      <c r="Q3" s="45"/>
      <c r="R3" s="44"/>
      <c r="V3" s="40"/>
      <c r="X3" s="43" t="s">
        <v>1</v>
      </c>
    </row>
    <row r="4" spans="1:24" ht="18" customHeight="1">
      <c r="A4" s="187" t="s">
        <v>174</v>
      </c>
      <c r="B4" s="187" t="s">
        <v>175</v>
      </c>
      <c r="C4" s="187" t="s">
        <v>176</v>
      </c>
      <c r="D4" s="187" t="s">
        <v>177</v>
      </c>
      <c r="E4" s="187" t="s">
        <v>178</v>
      </c>
      <c r="F4" s="187" t="s">
        <v>179</v>
      </c>
      <c r="G4" s="187" t="s">
        <v>180</v>
      </c>
      <c r="H4" s="187" t="s">
        <v>181</v>
      </c>
      <c r="I4" s="167" t="s">
        <v>182</v>
      </c>
      <c r="J4" s="192" t="s">
        <v>182</v>
      </c>
      <c r="K4" s="192"/>
      <c r="L4" s="192"/>
      <c r="M4" s="192"/>
      <c r="N4" s="192"/>
      <c r="O4" s="168"/>
      <c r="P4" s="168"/>
      <c r="Q4" s="168"/>
      <c r="R4" s="195" t="s">
        <v>61</v>
      </c>
      <c r="S4" s="192" t="s">
        <v>62</v>
      </c>
      <c r="T4" s="192"/>
      <c r="U4" s="192"/>
      <c r="V4" s="192"/>
      <c r="W4" s="192"/>
      <c r="X4" s="193"/>
    </row>
    <row r="5" spans="1:24" ht="18" customHeight="1">
      <c r="A5" s="188"/>
      <c r="B5" s="189"/>
      <c r="C5" s="191"/>
      <c r="D5" s="188"/>
      <c r="E5" s="188"/>
      <c r="F5" s="188"/>
      <c r="G5" s="188"/>
      <c r="H5" s="188"/>
      <c r="I5" s="170" t="s">
        <v>183</v>
      </c>
      <c r="J5" s="167" t="s">
        <v>58</v>
      </c>
      <c r="K5" s="192"/>
      <c r="L5" s="192"/>
      <c r="M5" s="192"/>
      <c r="N5" s="193"/>
      <c r="O5" s="197" t="s">
        <v>184</v>
      </c>
      <c r="P5" s="168"/>
      <c r="Q5" s="169"/>
      <c r="R5" s="187" t="s">
        <v>61</v>
      </c>
      <c r="S5" s="167" t="s">
        <v>62</v>
      </c>
      <c r="T5" s="195" t="s">
        <v>64</v>
      </c>
      <c r="U5" s="192" t="s">
        <v>62</v>
      </c>
      <c r="V5" s="195" t="s">
        <v>66</v>
      </c>
      <c r="W5" s="195" t="s">
        <v>67</v>
      </c>
      <c r="X5" s="196" t="s">
        <v>68</v>
      </c>
    </row>
    <row r="6" spans="1:24" ht="19.5" customHeight="1">
      <c r="A6" s="189"/>
      <c r="B6" s="189"/>
      <c r="C6" s="189"/>
      <c r="D6" s="189"/>
      <c r="E6" s="189"/>
      <c r="F6" s="189"/>
      <c r="G6" s="189"/>
      <c r="H6" s="189"/>
      <c r="I6" s="189"/>
      <c r="J6" s="198" t="s">
        <v>185</v>
      </c>
      <c r="K6" s="187" t="s">
        <v>186</v>
      </c>
      <c r="L6" s="187" t="s">
        <v>187</v>
      </c>
      <c r="M6" s="187" t="s">
        <v>188</v>
      </c>
      <c r="N6" s="187" t="s">
        <v>189</v>
      </c>
      <c r="O6" s="187" t="s">
        <v>58</v>
      </c>
      <c r="P6" s="187" t="s">
        <v>59</v>
      </c>
      <c r="Q6" s="187" t="s">
        <v>60</v>
      </c>
      <c r="R6" s="189"/>
      <c r="S6" s="187" t="s">
        <v>57</v>
      </c>
      <c r="T6" s="187" t="s">
        <v>64</v>
      </c>
      <c r="U6" s="187" t="s">
        <v>190</v>
      </c>
      <c r="V6" s="187" t="s">
        <v>66</v>
      </c>
      <c r="W6" s="187" t="s">
        <v>67</v>
      </c>
      <c r="X6" s="187" t="s">
        <v>68</v>
      </c>
    </row>
    <row r="7" spans="1:24" ht="37.5" customHeight="1">
      <c r="A7" s="190"/>
      <c r="B7" s="171"/>
      <c r="C7" s="190"/>
      <c r="D7" s="190"/>
      <c r="E7" s="190"/>
      <c r="F7" s="190"/>
      <c r="G7" s="190"/>
      <c r="H7" s="190"/>
      <c r="I7" s="190"/>
      <c r="J7" s="199" t="s">
        <v>57</v>
      </c>
      <c r="K7" s="194" t="s">
        <v>191</v>
      </c>
      <c r="L7" s="194" t="s">
        <v>187</v>
      </c>
      <c r="M7" s="194" t="s">
        <v>188</v>
      </c>
      <c r="N7" s="194" t="s">
        <v>189</v>
      </c>
      <c r="O7" s="194" t="s">
        <v>187</v>
      </c>
      <c r="P7" s="194" t="s">
        <v>188</v>
      </c>
      <c r="Q7" s="194" t="s">
        <v>189</v>
      </c>
      <c r="R7" s="194" t="s">
        <v>61</v>
      </c>
      <c r="S7" s="194" t="s">
        <v>57</v>
      </c>
      <c r="T7" s="194" t="s">
        <v>64</v>
      </c>
      <c r="U7" s="194" t="s">
        <v>190</v>
      </c>
      <c r="V7" s="194" t="s">
        <v>66</v>
      </c>
      <c r="W7" s="194" t="s">
        <v>67</v>
      </c>
      <c r="X7" s="194" t="s">
        <v>68</v>
      </c>
    </row>
    <row r="8" spans="1:24" ht="14.25" customHeight="1">
      <c r="A8" s="48">
        <v>1</v>
      </c>
      <c r="B8" s="48">
        <v>2</v>
      </c>
      <c r="C8" s="48">
        <v>3</v>
      </c>
      <c r="D8" s="48">
        <v>4</v>
      </c>
      <c r="E8" s="48">
        <v>5</v>
      </c>
      <c r="F8" s="48">
        <v>6</v>
      </c>
      <c r="G8" s="48">
        <v>7</v>
      </c>
      <c r="H8" s="48">
        <v>8</v>
      </c>
      <c r="I8" s="48">
        <v>9</v>
      </c>
      <c r="J8" s="48">
        <v>10</v>
      </c>
      <c r="K8" s="48">
        <v>11</v>
      </c>
      <c r="L8" s="48">
        <v>12</v>
      </c>
      <c r="M8" s="48">
        <v>13</v>
      </c>
      <c r="N8" s="48">
        <v>14</v>
      </c>
      <c r="O8" s="48">
        <v>15</v>
      </c>
      <c r="P8" s="48">
        <v>16</v>
      </c>
      <c r="Q8" s="48">
        <v>17</v>
      </c>
      <c r="R8" s="48">
        <v>18</v>
      </c>
      <c r="S8" s="48">
        <v>19</v>
      </c>
      <c r="T8" s="48">
        <v>20</v>
      </c>
      <c r="U8" s="48">
        <v>21</v>
      </c>
      <c r="V8" s="48">
        <v>22</v>
      </c>
      <c r="W8" s="48">
        <v>23</v>
      </c>
      <c r="X8" s="48">
        <v>24</v>
      </c>
    </row>
    <row r="9" spans="1:24" ht="20.25" customHeight="1">
      <c r="A9" s="9" t="s">
        <v>192</v>
      </c>
      <c r="B9" s="9" t="s">
        <v>70</v>
      </c>
      <c r="C9" s="9" t="s">
        <v>193</v>
      </c>
      <c r="D9" s="9" t="s">
        <v>194</v>
      </c>
      <c r="E9" s="9" t="s">
        <v>101</v>
      </c>
      <c r="F9" s="9" t="s">
        <v>102</v>
      </c>
      <c r="G9" s="9" t="s">
        <v>195</v>
      </c>
      <c r="H9" s="9" t="s">
        <v>196</v>
      </c>
      <c r="I9" s="6">
        <v>3248544</v>
      </c>
      <c r="J9" s="6">
        <v>3248544</v>
      </c>
      <c r="K9" s="6"/>
      <c r="L9" s="6"/>
      <c r="M9" s="6">
        <v>3248544</v>
      </c>
      <c r="N9" s="6"/>
      <c r="O9" s="6"/>
      <c r="P9" s="6"/>
      <c r="Q9" s="6"/>
      <c r="R9" s="6"/>
      <c r="S9" s="6"/>
      <c r="T9" s="6"/>
      <c r="U9" s="6"/>
      <c r="V9" s="6"/>
      <c r="W9" s="6"/>
      <c r="X9" s="6"/>
    </row>
    <row r="10" spans="1:24" ht="20.25" customHeight="1">
      <c r="A10" s="9" t="s">
        <v>192</v>
      </c>
      <c r="B10" s="9" t="s">
        <v>70</v>
      </c>
      <c r="C10" s="9" t="s">
        <v>193</v>
      </c>
      <c r="D10" s="9" t="s">
        <v>194</v>
      </c>
      <c r="E10" s="9" t="s">
        <v>101</v>
      </c>
      <c r="F10" s="9" t="s">
        <v>102</v>
      </c>
      <c r="G10" s="9" t="s">
        <v>197</v>
      </c>
      <c r="H10" s="9" t="s">
        <v>198</v>
      </c>
      <c r="I10" s="6">
        <v>1549800</v>
      </c>
      <c r="J10" s="6">
        <v>1549800</v>
      </c>
      <c r="K10" s="49"/>
      <c r="L10" s="49"/>
      <c r="M10" s="6">
        <v>1549800</v>
      </c>
      <c r="N10" s="49"/>
      <c r="O10" s="6"/>
      <c r="P10" s="6"/>
      <c r="Q10" s="6"/>
      <c r="R10" s="6"/>
      <c r="S10" s="6"/>
      <c r="T10" s="6"/>
      <c r="U10" s="6"/>
      <c r="V10" s="6"/>
      <c r="W10" s="6"/>
      <c r="X10" s="6"/>
    </row>
    <row r="11" spans="1:24" ht="20.25" customHeight="1">
      <c r="A11" s="9" t="s">
        <v>192</v>
      </c>
      <c r="B11" s="9" t="s">
        <v>70</v>
      </c>
      <c r="C11" s="9" t="s">
        <v>193</v>
      </c>
      <c r="D11" s="9" t="s">
        <v>194</v>
      </c>
      <c r="E11" s="9" t="s">
        <v>101</v>
      </c>
      <c r="F11" s="9" t="s">
        <v>102</v>
      </c>
      <c r="G11" s="9" t="s">
        <v>199</v>
      </c>
      <c r="H11" s="9" t="s">
        <v>200</v>
      </c>
      <c r="I11" s="6">
        <v>19500</v>
      </c>
      <c r="J11" s="6">
        <v>19500</v>
      </c>
      <c r="K11" s="49"/>
      <c r="L11" s="49"/>
      <c r="M11" s="6">
        <v>19500</v>
      </c>
      <c r="N11" s="49"/>
      <c r="O11" s="6"/>
      <c r="P11" s="6"/>
      <c r="Q11" s="6"/>
      <c r="R11" s="6"/>
      <c r="S11" s="6"/>
      <c r="T11" s="6"/>
      <c r="U11" s="6"/>
      <c r="V11" s="6"/>
      <c r="W11" s="6"/>
      <c r="X11" s="6"/>
    </row>
    <row r="12" spans="1:24" ht="20.25" customHeight="1">
      <c r="A12" s="9" t="s">
        <v>192</v>
      </c>
      <c r="B12" s="9" t="s">
        <v>70</v>
      </c>
      <c r="C12" s="9" t="s">
        <v>193</v>
      </c>
      <c r="D12" s="9" t="s">
        <v>194</v>
      </c>
      <c r="E12" s="9" t="s">
        <v>101</v>
      </c>
      <c r="F12" s="9" t="s">
        <v>102</v>
      </c>
      <c r="G12" s="9" t="s">
        <v>199</v>
      </c>
      <c r="H12" s="9" t="s">
        <v>200</v>
      </c>
      <c r="I12" s="6">
        <v>270712</v>
      </c>
      <c r="J12" s="6">
        <v>270712</v>
      </c>
      <c r="K12" s="49"/>
      <c r="L12" s="49"/>
      <c r="M12" s="6">
        <v>270712</v>
      </c>
      <c r="N12" s="49"/>
      <c r="O12" s="6"/>
      <c r="P12" s="6"/>
      <c r="Q12" s="6"/>
      <c r="R12" s="6"/>
      <c r="S12" s="6"/>
      <c r="T12" s="6"/>
      <c r="U12" s="6"/>
      <c r="V12" s="6"/>
      <c r="W12" s="6"/>
      <c r="X12" s="6"/>
    </row>
    <row r="13" spans="1:24" ht="20.25" customHeight="1">
      <c r="A13" s="9" t="s">
        <v>192</v>
      </c>
      <c r="B13" s="9" t="s">
        <v>70</v>
      </c>
      <c r="C13" s="9" t="s">
        <v>193</v>
      </c>
      <c r="D13" s="9" t="s">
        <v>194</v>
      </c>
      <c r="E13" s="9" t="s">
        <v>101</v>
      </c>
      <c r="F13" s="9" t="s">
        <v>102</v>
      </c>
      <c r="G13" s="9" t="s">
        <v>201</v>
      </c>
      <c r="H13" s="9" t="s">
        <v>202</v>
      </c>
      <c r="I13" s="6">
        <v>642576</v>
      </c>
      <c r="J13" s="6">
        <v>642576</v>
      </c>
      <c r="K13" s="49"/>
      <c r="L13" s="49"/>
      <c r="M13" s="6">
        <v>642576</v>
      </c>
      <c r="N13" s="49"/>
      <c r="O13" s="6"/>
      <c r="P13" s="6"/>
      <c r="Q13" s="6"/>
      <c r="R13" s="6"/>
      <c r="S13" s="6"/>
      <c r="T13" s="6"/>
      <c r="U13" s="6"/>
      <c r="V13" s="6"/>
      <c r="W13" s="6"/>
      <c r="X13" s="6"/>
    </row>
    <row r="14" spans="1:24" ht="20.25" customHeight="1">
      <c r="A14" s="9" t="s">
        <v>192</v>
      </c>
      <c r="B14" s="9" t="s">
        <v>70</v>
      </c>
      <c r="C14" s="9" t="s">
        <v>193</v>
      </c>
      <c r="D14" s="9" t="s">
        <v>194</v>
      </c>
      <c r="E14" s="9" t="s">
        <v>101</v>
      </c>
      <c r="F14" s="9" t="s">
        <v>102</v>
      </c>
      <c r="G14" s="9" t="s">
        <v>201</v>
      </c>
      <c r="H14" s="9" t="s">
        <v>202</v>
      </c>
      <c r="I14" s="6">
        <v>1192620</v>
      </c>
      <c r="J14" s="6">
        <v>1192620</v>
      </c>
      <c r="K14" s="49"/>
      <c r="L14" s="49"/>
      <c r="M14" s="6">
        <v>1192620</v>
      </c>
      <c r="N14" s="49"/>
      <c r="O14" s="6"/>
      <c r="P14" s="6"/>
      <c r="Q14" s="6"/>
      <c r="R14" s="6"/>
      <c r="S14" s="6"/>
      <c r="T14" s="6"/>
      <c r="U14" s="6"/>
      <c r="V14" s="6"/>
      <c r="W14" s="6"/>
      <c r="X14" s="6"/>
    </row>
    <row r="15" spans="1:24" ht="20.25" customHeight="1">
      <c r="A15" s="9" t="s">
        <v>192</v>
      </c>
      <c r="B15" s="9" t="s">
        <v>70</v>
      </c>
      <c r="C15" s="9" t="s">
        <v>193</v>
      </c>
      <c r="D15" s="9" t="s">
        <v>194</v>
      </c>
      <c r="E15" s="9" t="s">
        <v>101</v>
      </c>
      <c r="F15" s="9" t="s">
        <v>102</v>
      </c>
      <c r="G15" s="9" t="s">
        <v>201</v>
      </c>
      <c r="H15" s="9" t="s">
        <v>202</v>
      </c>
      <c r="I15" s="6">
        <v>546000</v>
      </c>
      <c r="J15" s="6">
        <v>546000</v>
      </c>
      <c r="K15" s="49"/>
      <c r="L15" s="49"/>
      <c r="M15" s="6">
        <v>546000</v>
      </c>
      <c r="N15" s="49"/>
      <c r="O15" s="6"/>
      <c r="P15" s="6"/>
      <c r="Q15" s="6"/>
      <c r="R15" s="6"/>
      <c r="S15" s="6"/>
      <c r="T15" s="6"/>
      <c r="U15" s="6"/>
      <c r="V15" s="6"/>
      <c r="W15" s="6"/>
      <c r="X15" s="6"/>
    </row>
    <row r="16" spans="1:24" ht="20.25" customHeight="1">
      <c r="A16" s="9" t="s">
        <v>192</v>
      </c>
      <c r="B16" s="9" t="s">
        <v>70</v>
      </c>
      <c r="C16" s="9" t="s">
        <v>203</v>
      </c>
      <c r="D16" s="9" t="s">
        <v>204</v>
      </c>
      <c r="E16" s="9" t="s">
        <v>109</v>
      </c>
      <c r="F16" s="9" t="s">
        <v>110</v>
      </c>
      <c r="G16" s="9" t="s">
        <v>205</v>
      </c>
      <c r="H16" s="9" t="s">
        <v>206</v>
      </c>
      <c r="I16" s="6">
        <v>1317940</v>
      </c>
      <c r="J16" s="6">
        <v>1317940</v>
      </c>
      <c r="K16" s="49"/>
      <c r="L16" s="49"/>
      <c r="M16" s="6">
        <v>1317940</v>
      </c>
      <c r="N16" s="49"/>
      <c r="O16" s="6"/>
      <c r="P16" s="6"/>
      <c r="Q16" s="6"/>
      <c r="R16" s="6"/>
      <c r="S16" s="6"/>
      <c r="T16" s="6"/>
      <c r="U16" s="6"/>
      <c r="V16" s="6"/>
      <c r="W16" s="6"/>
      <c r="X16" s="6"/>
    </row>
    <row r="17" spans="1:24" ht="20.25" customHeight="1">
      <c r="A17" s="9" t="s">
        <v>192</v>
      </c>
      <c r="B17" s="9" t="s">
        <v>70</v>
      </c>
      <c r="C17" s="9" t="s">
        <v>203</v>
      </c>
      <c r="D17" s="9" t="s">
        <v>204</v>
      </c>
      <c r="E17" s="9" t="s">
        <v>115</v>
      </c>
      <c r="F17" s="9" t="s">
        <v>116</v>
      </c>
      <c r="G17" s="9" t="s">
        <v>207</v>
      </c>
      <c r="H17" s="9" t="s">
        <v>208</v>
      </c>
      <c r="I17" s="6">
        <v>588185</v>
      </c>
      <c r="J17" s="6">
        <v>588185</v>
      </c>
      <c r="K17" s="49"/>
      <c r="L17" s="49"/>
      <c r="M17" s="6">
        <v>588185</v>
      </c>
      <c r="N17" s="49"/>
      <c r="O17" s="6"/>
      <c r="P17" s="6"/>
      <c r="Q17" s="6"/>
      <c r="R17" s="6"/>
      <c r="S17" s="6"/>
      <c r="T17" s="6"/>
      <c r="U17" s="6"/>
      <c r="V17" s="6"/>
      <c r="W17" s="6"/>
      <c r="X17" s="6"/>
    </row>
    <row r="18" spans="1:24" ht="20.25" customHeight="1">
      <c r="A18" s="9" t="s">
        <v>192</v>
      </c>
      <c r="B18" s="9" t="s">
        <v>70</v>
      </c>
      <c r="C18" s="9" t="s">
        <v>203</v>
      </c>
      <c r="D18" s="9" t="s">
        <v>204</v>
      </c>
      <c r="E18" s="9" t="s">
        <v>117</v>
      </c>
      <c r="F18" s="9" t="s">
        <v>118</v>
      </c>
      <c r="G18" s="9" t="s">
        <v>209</v>
      </c>
      <c r="H18" s="9" t="s">
        <v>210</v>
      </c>
      <c r="I18" s="6">
        <v>4353</v>
      </c>
      <c r="J18" s="6">
        <v>4353</v>
      </c>
      <c r="K18" s="49"/>
      <c r="L18" s="49"/>
      <c r="M18" s="6">
        <v>4353</v>
      </c>
      <c r="N18" s="49"/>
      <c r="O18" s="6"/>
      <c r="P18" s="6"/>
      <c r="Q18" s="6"/>
      <c r="R18" s="6"/>
      <c r="S18" s="6"/>
      <c r="T18" s="6"/>
      <c r="U18" s="6"/>
      <c r="V18" s="6"/>
      <c r="W18" s="6"/>
      <c r="X18" s="6"/>
    </row>
    <row r="19" spans="1:24" ht="20.25" customHeight="1">
      <c r="A19" s="9" t="s">
        <v>192</v>
      </c>
      <c r="B19" s="9" t="s">
        <v>70</v>
      </c>
      <c r="C19" s="9" t="s">
        <v>203</v>
      </c>
      <c r="D19" s="9" t="s">
        <v>204</v>
      </c>
      <c r="E19" s="9" t="s">
        <v>117</v>
      </c>
      <c r="F19" s="9" t="s">
        <v>118</v>
      </c>
      <c r="G19" s="9" t="s">
        <v>209</v>
      </c>
      <c r="H19" s="9" t="s">
        <v>210</v>
      </c>
      <c r="I19" s="6">
        <v>372255</v>
      </c>
      <c r="J19" s="6">
        <v>372255</v>
      </c>
      <c r="K19" s="49"/>
      <c r="L19" s="49"/>
      <c r="M19" s="6">
        <v>372255</v>
      </c>
      <c r="N19" s="49"/>
      <c r="O19" s="6"/>
      <c r="P19" s="6"/>
      <c r="Q19" s="6"/>
      <c r="R19" s="6"/>
      <c r="S19" s="6"/>
      <c r="T19" s="6"/>
      <c r="U19" s="6"/>
      <c r="V19" s="6"/>
      <c r="W19" s="6"/>
      <c r="X19" s="6"/>
    </row>
    <row r="20" spans="1:24" ht="20.25" customHeight="1">
      <c r="A20" s="9" t="s">
        <v>192</v>
      </c>
      <c r="B20" s="9" t="s">
        <v>70</v>
      </c>
      <c r="C20" s="9" t="s">
        <v>203</v>
      </c>
      <c r="D20" s="9" t="s">
        <v>204</v>
      </c>
      <c r="E20" s="9" t="s">
        <v>101</v>
      </c>
      <c r="F20" s="9" t="s">
        <v>102</v>
      </c>
      <c r="G20" s="9" t="s">
        <v>211</v>
      </c>
      <c r="H20" s="9" t="s">
        <v>212</v>
      </c>
      <c r="I20" s="6">
        <v>51155</v>
      </c>
      <c r="J20" s="6">
        <v>51155</v>
      </c>
      <c r="K20" s="49"/>
      <c r="L20" s="49"/>
      <c r="M20" s="6">
        <v>51155</v>
      </c>
      <c r="N20" s="49"/>
      <c r="O20" s="6"/>
      <c r="P20" s="6"/>
      <c r="Q20" s="6"/>
      <c r="R20" s="6"/>
      <c r="S20" s="6"/>
      <c r="T20" s="6"/>
      <c r="U20" s="6"/>
      <c r="V20" s="6"/>
      <c r="W20" s="6"/>
      <c r="X20" s="6"/>
    </row>
    <row r="21" spans="1:24" ht="20.25" customHeight="1">
      <c r="A21" s="9" t="s">
        <v>192</v>
      </c>
      <c r="B21" s="9" t="s">
        <v>70</v>
      </c>
      <c r="C21" s="9" t="s">
        <v>203</v>
      </c>
      <c r="D21" s="9" t="s">
        <v>204</v>
      </c>
      <c r="E21" s="9" t="s">
        <v>119</v>
      </c>
      <c r="F21" s="9" t="s">
        <v>120</v>
      </c>
      <c r="G21" s="9" t="s">
        <v>211</v>
      </c>
      <c r="H21" s="9" t="s">
        <v>212</v>
      </c>
      <c r="I21" s="6">
        <v>517</v>
      </c>
      <c r="J21" s="6">
        <v>517</v>
      </c>
      <c r="K21" s="49"/>
      <c r="L21" s="49"/>
      <c r="M21" s="6">
        <v>517</v>
      </c>
      <c r="N21" s="49"/>
      <c r="O21" s="6"/>
      <c r="P21" s="6"/>
      <c r="Q21" s="6"/>
      <c r="R21" s="6"/>
      <c r="S21" s="6"/>
      <c r="T21" s="6"/>
      <c r="U21" s="6"/>
      <c r="V21" s="6"/>
      <c r="W21" s="6"/>
      <c r="X21" s="6"/>
    </row>
    <row r="22" spans="1:24" ht="20.25" customHeight="1">
      <c r="A22" s="9" t="s">
        <v>192</v>
      </c>
      <c r="B22" s="9" t="s">
        <v>70</v>
      </c>
      <c r="C22" s="9" t="s">
        <v>203</v>
      </c>
      <c r="D22" s="9" t="s">
        <v>204</v>
      </c>
      <c r="E22" s="9" t="s">
        <v>119</v>
      </c>
      <c r="F22" s="9" t="s">
        <v>120</v>
      </c>
      <c r="G22" s="9" t="s">
        <v>211</v>
      </c>
      <c r="H22" s="9" t="s">
        <v>212</v>
      </c>
      <c r="I22" s="6">
        <v>32955</v>
      </c>
      <c r="J22" s="6">
        <v>32955</v>
      </c>
      <c r="K22" s="49"/>
      <c r="L22" s="49"/>
      <c r="M22" s="6">
        <v>32955</v>
      </c>
      <c r="N22" s="49"/>
      <c r="O22" s="6"/>
      <c r="P22" s="6"/>
      <c r="Q22" s="6"/>
      <c r="R22" s="6"/>
      <c r="S22" s="6"/>
      <c r="T22" s="6"/>
      <c r="U22" s="6"/>
      <c r="V22" s="6"/>
      <c r="W22" s="6"/>
      <c r="X22" s="6"/>
    </row>
    <row r="23" spans="1:24" ht="20.25" customHeight="1">
      <c r="A23" s="9" t="s">
        <v>192</v>
      </c>
      <c r="B23" s="9" t="s">
        <v>70</v>
      </c>
      <c r="C23" s="9" t="s">
        <v>203</v>
      </c>
      <c r="D23" s="9" t="s">
        <v>204</v>
      </c>
      <c r="E23" s="9" t="s">
        <v>119</v>
      </c>
      <c r="F23" s="9" t="s">
        <v>120</v>
      </c>
      <c r="G23" s="9" t="s">
        <v>211</v>
      </c>
      <c r="H23" s="9" t="s">
        <v>212</v>
      </c>
      <c r="I23" s="6">
        <v>33605</v>
      </c>
      <c r="J23" s="6">
        <v>33605</v>
      </c>
      <c r="K23" s="49"/>
      <c r="L23" s="49"/>
      <c r="M23" s="6">
        <v>33605</v>
      </c>
      <c r="N23" s="49"/>
      <c r="O23" s="6"/>
      <c r="P23" s="6"/>
      <c r="Q23" s="6"/>
      <c r="R23" s="6"/>
      <c r="S23" s="6"/>
      <c r="T23" s="6"/>
      <c r="U23" s="6"/>
      <c r="V23" s="6"/>
      <c r="W23" s="6"/>
      <c r="X23" s="6"/>
    </row>
    <row r="24" spans="1:24" ht="20.25" customHeight="1">
      <c r="A24" s="9" t="s">
        <v>192</v>
      </c>
      <c r="B24" s="9" t="s">
        <v>70</v>
      </c>
      <c r="C24" s="9" t="s">
        <v>213</v>
      </c>
      <c r="D24" s="9" t="s">
        <v>126</v>
      </c>
      <c r="E24" s="9" t="s">
        <v>125</v>
      </c>
      <c r="F24" s="9" t="s">
        <v>126</v>
      </c>
      <c r="G24" s="9" t="s">
        <v>214</v>
      </c>
      <c r="H24" s="9" t="s">
        <v>126</v>
      </c>
      <c r="I24" s="6">
        <v>1016600</v>
      </c>
      <c r="J24" s="6">
        <v>1016600</v>
      </c>
      <c r="K24" s="49"/>
      <c r="L24" s="49"/>
      <c r="M24" s="6">
        <v>1016600</v>
      </c>
      <c r="N24" s="49"/>
      <c r="O24" s="6"/>
      <c r="P24" s="6"/>
      <c r="Q24" s="6"/>
      <c r="R24" s="6"/>
      <c r="S24" s="6"/>
      <c r="T24" s="6"/>
      <c r="U24" s="6"/>
      <c r="V24" s="6"/>
      <c r="W24" s="6"/>
      <c r="X24" s="6"/>
    </row>
    <row r="25" spans="1:24" ht="20.25" customHeight="1">
      <c r="A25" s="9" t="s">
        <v>192</v>
      </c>
      <c r="B25" s="9" t="s">
        <v>70</v>
      </c>
      <c r="C25" s="9" t="s">
        <v>215</v>
      </c>
      <c r="D25" s="9" t="s">
        <v>216</v>
      </c>
      <c r="E25" s="9" t="s">
        <v>101</v>
      </c>
      <c r="F25" s="9" t="s">
        <v>102</v>
      </c>
      <c r="G25" s="9" t="s">
        <v>217</v>
      </c>
      <c r="H25" s="9" t="s">
        <v>216</v>
      </c>
      <c r="I25" s="6">
        <v>75400</v>
      </c>
      <c r="J25" s="6">
        <v>75400</v>
      </c>
      <c r="K25" s="49"/>
      <c r="L25" s="49"/>
      <c r="M25" s="6">
        <v>75400</v>
      </c>
      <c r="N25" s="49"/>
      <c r="O25" s="6"/>
      <c r="P25" s="6"/>
      <c r="Q25" s="6"/>
      <c r="R25" s="6"/>
      <c r="S25" s="6"/>
      <c r="T25" s="6"/>
      <c r="U25" s="6"/>
      <c r="V25" s="6"/>
      <c r="W25" s="6"/>
      <c r="X25" s="6"/>
    </row>
    <row r="26" spans="1:24" ht="20.25" customHeight="1">
      <c r="A26" s="9" t="s">
        <v>192</v>
      </c>
      <c r="B26" s="9" t="s">
        <v>70</v>
      </c>
      <c r="C26" s="9" t="s">
        <v>218</v>
      </c>
      <c r="D26" s="9" t="s">
        <v>219</v>
      </c>
      <c r="E26" s="9" t="s">
        <v>101</v>
      </c>
      <c r="F26" s="9" t="s">
        <v>102</v>
      </c>
      <c r="G26" s="9" t="s">
        <v>220</v>
      </c>
      <c r="H26" s="9" t="s">
        <v>221</v>
      </c>
      <c r="I26" s="6">
        <v>195000</v>
      </c>
      <c r="J26" s="6">
        <v>195000</v>
      </c>
      <c r="K26" s="49"/>
      <c r="L26" s="49"/>
      <c r="M26" s="6">
        <v>195000</v>
      </c>
      <c r="N26" s="49"/>
      <c r="O26" s="6"/>
      <c r="P26" s="6"/>
      <c r="Q26" s="6"/>
      <c r="R26" s="6"/>
      <c r="S26" s="6"/>
      <c r="T26" s="6"/>
      <c r="U26" s="6"/>
      <c r="V26" s="6"/>
      <c r="W26" s="6"/>
      <c r="X26" s="6"/>
    </row>
    <row r="27" spans="1:24" ht="20.25" customHeight="1">
      <c r="A27" s="9" t="s">
        <v>192</v>
      </c>
      <c r="B27" s="9" t="s">
        <v>70</v>
      </c>
      <c r="C27" s="9" t="s">
        <v>218</v>
      </c>
      <c r="D27" s="9" t="s">
        <v>219</v>
      </c>
      <c r="E27" s="9" t="s">
        <v>101</v>
      </c>
      <c r="F27" s="9" t="s">
        <v>102</v>
      </c>
      <c r="G27" s="9" t="s">
        <v>220</v>
      </c>
      <c r="H27" s="9" t="s">
        <v>221</v>
      </c>
      <c r="I27" s="6">
        <v>1740</v>
      </c>
      <c r="J27" s="6">
        <v>1740</v>
      </c>
      <c r="K27" s="49"/>
      <c r="L27" s="49"/>
      <c r="M27" s="6">
        <v>1740</v>
      </c>
      <c r="N27" s="49"/>
      <c r="O27" s="6"/>
      <c r="P27" s="6"/>
      <c r="Q27" s="6"/>
      <c r="R27" s="6"/>
      <c r="S27" s="6"/>
      <c r="T27" s="6"/>
      <c r="U27" s="6"/>
      <c r="V27" s="6"/>
      <c r="W27" s="6"/>
      <c r="X27" s="6"/>
    </row>
    <row r="28" spans="1:24" ht="20.25" customHeight="1">
      <c r="A28" s="9" t="s">
        <v>192</v>
      </c>
      <c r="B28" s="9" t="s">
        <v>70</v>
      </c>
      <c r="C28" s="9" t="s">
        <v>222</v>
      </c>
      <c r="D28" s="9" t="s">
        <v>223</v>
      </c>
      <c r="E28" s="9" t="s">
        <v>101</v>
      </c>
      <c r="F28" s="9" t="s">
        <v>102</v>
      </c>
      <c r="G28" s="9" t="s">
        <v>224</v>
      </c>
      <c r="H28" s="9" t="s">
        <v>225</v>
      </c>
      <c r="I28" s="6">
        <v>1440</v>
      </c>
      <c r="J28" s="6">
        <v>1440</v>
      </c>
      <c r="K28" s="49"/>
      <c r="L28" s="49"/>
      <c r="M28" s="6">
        <v>1440</v>
      </c>
      <c r="N28" s="49"/>
      <c r="O28" s="6"/>
      <c r="P28" s="6"/>
      <c r="Q28" s="6"/>
      <c r="R28" s="6"/>
      <c r="S28" s="6"/>
      <c r="T28" s="6"/>
      <c r="U28" s="6"/>
      <c r="V28" s="6"/>
      <c r="W28" s="6"/>
      <c r="X28" s="6"/>
    </row>
    <row r="29" spans="1:24" ht="20.25" customHeight="1">
      <c r="A29" s="9" t="s">
        <v>192</v>
      </c>
      <c r="B29" s="9" t="s">
        <v>70</v>
      </c>
      <c r="C29" s="9" t="s">
        <v>226</v>
      </c>
      <c r="D29" s="9" t="s">
        <v>227</v>
      </c>
      <c r="E29" s="9" t="s">
        <v>101</v>
      </c>
      <c r="F29" s="9" t="s">
        <v>102</v>
      </c>
      <c r="G29" s="9" t="s">
        <v>228</v>
      </c>
      <c r="H29" s="9" t="s">
        <v>229</v>
      </c>
      <c r="I29" s="6">
        <v>96768</v>
      </c>
      <c r="J29" s="6">
        <v>96768</v>
      </c>
      <c r="K29" s="49"/>
      <c r="L29" s="49"/>
      <c r="M29" s="6">
        <v>96768</v>
      </c>
      <c r="N29" s="49"/>
      <c r="O29" s="6"/>
      <c r="P29" s="6"/>
      <c r="Q29" s="6"/>
      <c r="R29" s="6"/>
      <c r="S29" s="6"/>
      <c r="T29" s="6"/>
      <c r="U29" s="6"/>
      <c r="V29" s="6"/>
      <c r="W29" s="6"/>
      <c r="X29" s="6"/>
    </row>
    <row r="30" spans="1:24" ht="20.25" customHeight="1">
      <c r="A30" s="9" t="s">
        <v>192</v>
      </c>
      <c r="B30" s="9" t="s">
        <v>70</v>
      </c>
      <c r="C30" s="9" t="s">
        <v>226</v>
      </c>
      <c r="D30" s="9" t="s">
        <v>227</v>
      </c>
      <c r="E30" s="9" t="s">
        <v>101</v>
      </c>
      <c r="F30" s="9" t="s">
        <v>102</v>
      </c>
      <c r="G30" s="9" t="s">
        <v>228</v>
      </c>
      <c r="H30" s="9" t="s">
        <v>229</v>
      </c>
      <c r="I30" s="6">
        <v>45000</v>
      </c>
      <c r="J30" s="6">
        <v>45000</v>
      </c>
      <c r="K30" s="49"/>
      <c r="L30" s="49"/>
      <c r="M30" s="6">
        <v>45000</v>
      </c>
      <c r="N30" s="49"/>
      <c r="O30" s="6"/>
      <c r="P30" s="6"/>
      <c r="Q30" s="6"/>
      <c r="R30" s="6"/>
      <c r="S30" s="6"/>
      <c r="T30" s="6"/>
      <c r="U30" s="6"/>
      <c r="V30" s="6"/>
      <c r="W30" s="6"/>
      <c r="X30" s="6"/>
    </row>
    <row r="31" spans="1:24" ht="20.25" customHeight="1">
      <c r="A31" s="9" t="s">
        <v>192</v>
      </c>
      <c r="B31" s="9" t="s">
        <v>70</v>
      </c>
      <c r="C31" s="9" t="s">
        <v>230</v>
      </c>
      <c r="D31" s="9" t="s">
        <v>231</v>
      </c>
      <c r="E31" s="9" t="s">
        <v>107</v>
      </c>
      <c r="F31" s="9" t="s">
        <v>108</v>
      </c>
      <c r="G31" s="9" t="s">
        <v>232</v>
      </c>
      <c r="H31" s="9" t="s">
        <v>233</v>
      </c>
      <c r="I31" s="6">
        <v>14400</v>
      </c>
      <c r="J31" s="6">
        <v>14400</v>
      </c>
      <c r="K31" s="49"/>
      <c r="L31" s="49"/>
      <c r="M31" s="6">
        <v>14400</v>
      </c>
      <c r="N31" s="49"/>
      <c r="O31" s="6"/>
      <c r="P31" s="6"/>
      <c r="Q31" s="6"/>
      <c r="R31" s="6"/>
      <c r="S31" s="6"/>
      <c r="T31" s="6"/>
      <c r="U31" s="6"/>
      <c r="V31" s="6"/>
      <c r="W31" s="6"/>
      <c r="X31" s="6"/>
    </row>
    <row r="32" spans="1:24" ht="17.25" customHeight="1">
      <c r="A32" s="200" t="s">
        <v>165</v>
      </c>
      <c r="B32" s="201"/>
      <c r="C32" s="202"/>
      <c r="D32" s="202"/>
      <c r="E32" s="202"/>
      <c r="F32" s="202"/>
      <c r="G32" s="202"/>
      <c r="H32" s="203"/>
      <c r="I32" s="6">
        <v>11317065</v>
      </c>
      <c r="J32" s="6">
        <v>11317065</v>
      </c>
      <c r="K32" s="6"/>
      <c r="L32" s="6"/>
      <c r="M32" s="6">
        <v>11317065</v>
      </c>
      <c r="N32" s="6"/>
      <c r="O32" s="6"/>
      <c r="P32" s="6"/>
      <c r="Q32" s="6"/>
      <c r="R32" s="6"/>
      <c r="S32" s="6"/>
      <c r="T32" s="6"/>
      <c r="U32" s="6"/>
      <c r="V32" s="6"/>
      <c r="W32" s="6"/>
      <c r="X32" s="6"/>
    </row>
  </sheetData>
  <mergeCells count="31">
    <mergeCell ref="A32:H32"/>
    <mergeCell ref="I4:X4"/>
    <mergeCell ref="I5:I7"/>
    <mergeCell ref="K6:K7"/>
    <mergeCell ref="L6:L7"/>
    <mergeCell ref="M6:M7"/>
    <mergeCell ref="N6:N7"/>
    <mergeCell ref="S6:S7"/>
    <mergeCell ref="T6:T7"/>
    <mergeCell ref="U6:U7"/>
    <mergeCell ref="V6:V7"/>
    <mergeCell ref="W6:W7"/>
    <mergeCell ref="X6:X7"/>
    <mergeCell ref="O6:O7"/>
    <mergeCell ref="P6:P7"/>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s>
  <phoneticPr fontId="24"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3B143-F59B-A0E3-1069-C3546AA6BCA7}">
  <sheetPr>
    <outlinePr summaryRight="0"/>
    <pageSetUpPr fitToPage="1"/>
  </sheetPr>
  <dimension ref="A1:W15"/>
  <sheetViews>
    <sheetView showZeros="0" workbookViewId="0"/>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6"/>
      <c r="E1" s="50"/>
      <c r="F1" s="50"/>
      <c r="G1" s="50"/>
      <c r="H1" s="50"/>
      <c r="U1" s="26"/>
      <c r="W1" s="3" t="s">
        <v>234</v>
      </c>
    </row>
    <row r="2" spans="1:23" ht="46.5" customHeight="1">
      <c r="A2" s="183" t="str">
        <f>"2026"&amp;"年部门项目支出预算表"</f>
        <v>2026年部门项目支出预算表</v>
      </c>
      <c r="B2" s="183"/>
      <c r="C2" s="183"/>
      <c r="D2" s="183"/>
      <c r="E2" s="183"/>
      <c r="F2" s="183"/>
      <c r="G2" s="183"/>
      <c r="H2" s="183"/>
      <c r="I2" s="183"/>
      <c r="J2" s="183"/>
      <c r="K2" s="183"/>
      <c r="L2" s="183"/>
      <c r="M2" s="183"/>
      <c r="N2" s="183"/>
      <c r="O2" s="183"/>
      <c r="P2" s="183"/>
      <c r="Q2" s="183"/>
      <c r="R2" s="183"/>
      <c r="S2" s="183"/>
      <c r="T2" s="183"/>
      <c r="U2" s="183"/>
      <c r="V2" s="183"/>
      <c r="W2" s="183"/>
    </row>
    <row r="3" spans="1:23" ht="13.5" customHeight="1">
      <c r="A3" s="184" t="str">
        <f>"单位名称："&amp;"石林彝族自治县第一幼儿园"</f>
        <v>单位名称：石林彝族自治县第一幼儿园</v>
      </c>
      <c r="B3" s="185"/>
      <c r="C3" s="185"/>
      <c r="D3" s="185"/>
      <c r="E3" s="185"/>
      <c r="F3" s="185"/>
      <c r="G3" s="185"/>
      <c r="H3" s="185"/>
      <c r="I3" s="45"/>
      <c r="J3" s="45"/>
      <c r="K3" s="45"/>
      <c r="L3" s="45"/>
      <c r="M3" s="45"/>
      <c r="N3" s="45"/>
      <c r="O3" s="45"/>
      <c r="P3" s="45"/>
      <c r="Q3" s="45"/>
      <c r="U3" s="26"/>
      <c r="W3" s="51" t="s">
        <v>1</v>
      </c>
    </row>
    <row r="4" spans="1:23" ht="21.75" customHeight="1">
      <c r="A4" s="187" t="s">
        <v>235</v>
      </c>
      <c r="B4" s="204" t="s">
        <v>176</v>
      </c>
      <c r="C4" s="187" t="s">
        <v>177</v>
      </c>
      <c r="D4" s="187" t="s">
        <v>236</v>
      </c>
      <c r="E4" s="204" t="s">
        <v>178</v>
      </c>
      <c r="F4" s="204" t="s">
        <v>179</v>
      </c>
      <c r="G4" s="204" t="s">
        <v>237</v>
      </c>
      <c r="H4" s="204" t="s">
        <v>238</v>
      </c>
      <c r="I4" s="209" t="s">
        <v>55</v>
      </c>
      <c r="J4" s="197" t="s">
        <v>239</v>
      </c>
      <c r="K4" s="168"/>
      <c r="L4" s="168"/>
      <c r="M4" s="169"/>
      <c r="N4" s="197" t="s">
        <v>184</v>
      </c>
      <c r="O4" s="168"/>
      <c r="P4" s="169"/>
      <c r="Q4" s="204" t="s">
        <v>61</v>
      </c>
      <c r="R4" s="197" t="s">
        <v>62</v>
      </c>
      <c r="S4" s="168"/>
      <c r="T4" s="168"/>
      <c r="U4" s="168"/>
      <c r="V4" s="168"/>
      <c r="W4" s="169"/>
    </row>
    <row r="5" spans="1:23" ht="21.75" customHeight="1">
      <c r="A5" s="188"/>
      <c r="B5" s="189"/>
      <c r="C5" s="188"/>
      <c r="D5" s="188"/>
      <c r="E5" s="205"/>
      <c r="F5" s="205"/>
      <c r="G5" s="205"/>
      <c r="H5" s="205"/>
      <c r="I5" s="189"/>
      <c r="J5" s="207" t="s">
        <v>58</v>
      </c>
      <c r="K5" s="165"/>
      <c r="L5" s="204" t="s">
        <v>59</v>
      </c>
      <c r="M5" s="204" t="s">
        <v>60</v>
      </c>
      <c r="N5" s="204" t="s">
        <v>58</v>
      </c>
      <c r="O5" s="204" t="s">
        <v>59</v>
      </c>
      <c r="P5" s="204" t="s">
        <v>60</v>
      </c>
      <c r="Q5" s="205"/>
      <c r="R5" s="204" t="s">
        <v>57</v>
      </c>
      <c r="S5" s="204" t="s">
        <v>64</v>
      </c>
      <c r="T5" s="204" t="s">
        <v>190</v>
      </c>
      <c r="U5" s="204" t="s">
        <v>66</v>
      </c>
      <c r="V5" s="204" t="s">
        <v>67</v>
      </c>
      <c r="W5" s="204" t="s">
        <v>68</v>
      </c>
    </row>
    <row r="6" spans="1:23" ht="21" customHeight="1">
      <c r="A6" s="189"/>
      <c r="B6" s="189"/>
      <c r="C6" s="189"/>
      <c r="D6" s="189"/>
      <c r="E6" s="189"/>
      <c r="F6" s="189"/>
      <c r="G6" s="189"/>
      <c r="H6" s="189"/>
      <c r="I6" s="189"/>
      <c r="J6" s="208" t="s">
        <v>57</v>
      </c>
      <c r="K6" s="166"/>
      <c r="L6" s="189"/>
      <c r="M6" s="189"/>
      <c r="N6" s="189"/>
      <c r="O6" s="189"/>
      <c r="P6" s="189"/>
      <c r="Q6" s="189"/>
      <c r="R6" s="189"/>
      <c r="S6" s="189"/>
      <c r="T6" s="189"/>
      <c r="U6" s="189"/>
      <c r="V6" s="189"/>
      <c r="W6" s="189"/>
    </row>
    <row r="7" spans="1:23" ht="39.75" customHeight="1">
      <c r="A7" s="194"/>
      <c r="B7" s="171"/>
      <c r="C7" s="194"/>
      <c r="D7" s="194"/>
      <c r="E7" s="206"/>
      <c r="F7" s="206"/>
      <c r="G7" s="206"/>
      <c r="H7" s="206"/>
      <c r="I7" s="171"/>
      <c r="J7" s="53" t="s">
        <v>57</v>
      </c>
      <c r="K7" s="53" t="s">
        <v>240</v>
      </c>
      <c r="L7" s="206"/>
      <c r="M7" s="206"/>
      <c r="N7" s="206"/>
      <c r="O7" s="206"/>
      <c r="P7" s="206"/>
      <c r="Q7" s="206"/>
      <c r="R7" s="206"/>
      <c r="S7" s="206"/>
      <c r="T7" s="206"/>
      <c r="U7" s="171"/>
      <c r="V7" s="206"/>
      <c r="W7" s="206"/>
    </row>
    <row r="8" spans="1:23" ht="15" customHeight="1">
      <c r="A8" s="54">
        <v>1</v>
      </c>
      <c r="B8" s="54">
        <v>2</v>
      </c>
      <c r="C8" s="54">
        <v>3</v>
      </c>
      <c r="D8" s="54">
        <v>4</v>
      </c>
      <c r="E8" s="54">
        <v>5</v>
      </c>
      <c r="F8" s="54">
        <v>6</v>
      </c>
      <c r="G8" s="54">
        <v>7</v>
      </c>
      <c r="H8" s="54">
        <v>8</v>
      </c>
      <c r="I8" s="54">
        <v>9</v>
      </c>
      <c r="J8" s="54">
        <v>10</v>
      </c>
      <c r="K8" s="54">
        <v>11</v>
      </c>
      <c r="L8" s="48">
        <v>12</v>
      </c>
      <c r="M8" s="48">
        <v>13</v>
      </c>
      <c r="N8" s="48">
        <v>14</v>
      </c>
      <c r="O8" s="48">
        <v>15</v>
      </c>
      <c r="P8" s="48">
        <v>16</v>
      </c>
      <c r="Q8" s="48">
        <v>17</v>
      </c>
      <c r="R8" s="48">
        <v>18</v>
      </c>
      <c r="S8" s="48">
        <v>19</v>
      </c>
      <c r="T8" s="48">
        <v>20</v>
      </c>
      <c r="U8" s="54">
        <v>21</v>
      </c>
      <c r="V8" s="48">
        <v>22</v>
      </c>
      <c r="W8" s="54">
        <v>23</v>
      </c>
    </row>
    <row r="9" spans="1:23" ht="21.75" customHeight="1">
      <c r="A9" s="23" t="s">
        <v>241</v>
      </c>
      <c r="B9" s="23" t="s">
        <v>242</v>
      </c>
      <c r="C9" s="23" t="s">
        <v>243</v>
      </c>
      <c r="D9" s="23" t="s">
        <v>70</v>
      </c>
      <c r="E9" s="23" t="s">
        <v>101</v>
      </c>
      <c r="F9" s="23" t="s">
        <v>102</v>
      </c>
      <c r="G9" s="23" t="s">
        <v>244</v>
      </c>
      <c r="H9" s="23" t="s">
        <v>81</v>
      </c>
      <c r="I9" s="6">
        <v>3828400</v>
      </c>
      <c r="J9" s="6"/>
      <c r="K9" s="6"/>
      <c r="L9" s="6"/>
      <c r="M9" s="6"/>
      <c r="N9" s="6"/>
      <c r="O9" s="6"/>
      <c r="P9" s="6"/>
      <c r="Q9" s="6"/>
      <c r="R9" s="6">
        <v>3828400</v>
      </c>
      <c r="S9" s="6"/>
      <c r="T9" s="6"/>
      <c r="U9" s="6"/>
      <c r="V9" s="6"/>
      <c r="W9" s="6">
        <v>3828400</v>
      </c>
    </row>
    <row r="10" spans="1:23" ht="21.75" customHeight="1">
      <c r="A10" s="23" t="s">
        <v>241</v>
      </c>
      <c r="B10" s="23" t="s">
        <v>245</v>
      </c>
      <c r="C10" s="23" t="s">
        <v>246</v>
      </c>
      <c r="D10" s="23" t="s">
        <v>70</v>
      </c>
      <c r="E10" s="23" t="s">
        <v>101</v>
      </c>
      <c r="F10" s="23" t="s">
        <v>102</v>
      </c>
      <c r="G10" s="23" t="s">
        <v>247</v>
      </c>
      <c r="H10" s="23" t="s">
        <v>248</v>
      </c>
      <c r="I10" s="6">
        <v>200000</v>
      </c>
      <c r="J10" s="6"/>
      <c r="K10" s="6"/>
      <c r="L10" s="6"/>
      <c r="M10" s="6"/>
      <c r="N10" s="6"/>
      <c r="O10" s="6"/>
      <c r="P10" s="6"/>
      <c r="Q10" s="6"/>
      <c r="R10" s="6">
        <v>200000</v>
      </c>
      <c r="S10" s="6"/>
      <c r="T10" s="6"/>
      <c r="U10" s="6"/>
      <c r="V10" s="6"/>
      <c r="W10" s="6">
        <v>200000</v>
      </c>
    </row>
    <row r="11" spans="1:23" ht="21.75" customHeight="1">
      <c r="A11" s="23" t="s">
        <v>249</v>
      </c>
      <c r="B11" s="23" t="s">
        <v>250</v>
      </c>
      <c r="C11" s="23" t="s">
        <v>251</v>
      </c>
      <c r="D11" s="23" t="s">
        <v>70</v>
      </c>
      <c r="E11" s="23" t="s">
        <v>101</v>
      </c>
      <c r="F11" s="23" t="s">
        <v>102</v>
      </c>
      <c r="G11" s="23" t="s">
        <v>252</v>
      </c>
      <c r="H11" s="23" t="s">
        <v>253</v>
      </c>
      <c r="I11" s="6">
        <v>960</v>
      </c>
      <c r="J11" s="6">
        <v>960</v>
      </c>
      <c r="K11" s="6">
        <v>960</v>
      </c>
      <c r="L11" s="6"/>
      <c r="M11" s="6"/>
      <c r="N11" s="6"/>
      <c r="O11" s="6"/>
      <c r="P11" s="6"/>
      <c r="Q11" s="6"/>
      <c r="R11" s="6"/>
      <c r="S11" s="6"/>
      <c r="T11" s="6"/>
      <c r="U11" s="6"/>
      <c r="V11" s="6"/>
      <c r="W11" s="6"/>
    </row>
    <row r="12" spans="1:23" ht="21.75" customHeight="1">
      <c r="A12" s="23" t="s">
        <v>249</v>
      </c>
      <c r="B12" s="23" t="s">
        <v>254</v>
      </c>
      <c r="C12" s="23" t="s">
        <v>255</v>
      </c>
      <c r="D12" s="23" t="s">
        <v>70</v>
      </c>
      <c r="E12" s="23" t="s">
        <v>101</v>
      </c>
      <c r="F12" s="23" t="s">
        <v>102</v>
      </c>
      <c r="G12" s="23" t="s">
        <v>224</v>
      </c>
      <c r="H12" s="23" t="s">
        <v>225</v>
      </c>
      <c r="I12" s="6">
        <v>98832</v>
      </c>
      <c r="J12" s="6">
        <v>98832</v>
      </c>
      <c r="K12" s="6">
        <v>98832</v>
      </c>
      <c r="L12" s="6"/>
      <c r="M12" s="6"/>
      <c r="N12" s="6"/>
      <c r="O12" s="6"/>
      <c r="P12" s="6"/>
      <c r="Q12" s="6"/>
      <c r="R12" s="6"/>
      <c r="S12" s="6"/>
      <c r="T12" s="6"/>
      <c r="U12" s="6"/>
      <c r="V12" s="6"/>
      <c r="W12" s="6"/>
    </row>
    <row r="13" spans="1:23" ht="21.75" customHeight="1">
      <c r="A13" s="23" t="s">
        <v>249</v>
      </c>
      <c r="B13" s="23" t="s">
        <v>256</v>
      </c>
      <c r="C13" s="23" t="s">
        <v>257</v>
      </c>
      <c r="D13" s="23" t="s">
        <v>70</v>
      </c>
      <c r="E13" s="23" t="s">
        <v>101</v>
      </c>
      <c r="F13" s="23" t="s">
        <v>102</v>
      </c>
      <c r="G13" s="23" t="s">
        <v>247</v>
      </c>
      <c r="H13" s="23" t="s">
        <v>248</v>
      </c>
      <c r="I13" s="6">
        <v>583800</v>
      </c>
      <c r="J13" s="6">
        <v>583800</v>
      </c>
      <c r="K13" s="6">
        <v>583800</v>
      </c>
      <c r="L13" s="6"/>
      <c r="M13" s="6"/>
      <c r="N13" s="6"/>
      <c r="O13" s="6"/>
      <c r="P13" s="6"/>
      <c r="Q13" s="6"/>
      <c r="R13" s="6"/>
      <c r="S13" s="6"/>
      <c r="T13" s="6"/>
      <c r="U13" s="6"/>
      <c r="V13" s="6"/>
      <c r="W13" s="6"/>
    </row>
    <row r="14" spans="1:23" ht="21.75" customHeight="1">
      <c r="A14" s="23" t="s">
        <v>249</v>
      </c>
      <c r="B14" s="23" t="s">
        <v>258</v>
      </c>
      <c r="C14" s="23" t="s">
        <v>259</v>
      </c>
      <c r="D14" s="23" t="s">
        <v>70</v>
      </c>
      <c r="E14" s="23" t="s">
        <v>101</v>
      </c>
      <c r="F14" s="23" t="s">
        <v>102</v>
      </c>
      <c r="G14" s="23" t="s">
        <v>224</v>
      </c>
      <c r="H14" s="23" t="s">
        <v>225</v>
      </c>
      <c r="I14" s="6">
        <v>2223720</v>
      </c>
      <c r="J14" s="6">
        <v>2223720</v>
      </c>
      <c r="K14" s="6">
        <v>2223720</v>
      </c>
      <c r="L14" s="6"/>
      <c r="M14" s="6"/>
      <c r="N14" s="6"/>
      <c r="O14" s="6"/>
      <c r="P14" s="6"/>
      <c r="Q14" s="6"/>
      <c r="R14" s="6"/>
      <c r="S14" s="6"/>
      <c r="T14" s="6"/>
      <c r="U14" s="6"/>
      <c r="V14" s="6"/>
      <c r="W14" s="6"/>
    </row>
    <row r="15" spans="1:23" ht="18.75" customHeight="1">
      <c r="A15" s="200" t="s">
        <v>165</v>
      </c>
      <c r="B15" s="201"/>
      <c r="C15" s="201"/>
      <c r="D15" s="201"/>
      <c r="E15" s="201"/>
      <c r="F15" s="201"/>
      <c r="G15" s="201"/>
      <c r="H15" s="149"/>
      <c r="I15" s="6">
        <v>6935712</v>
      </c>
      <c r="J15" s="6">
        <v>2907312</v>
      </c>
      <c r="K15" s="6">
        <v>2907312</v>
      </c>
      <c r="L15" s="6"/>
      <c r="M15" s="6"/>
      <c r="N15" s="6"/>
      <c r="O15" s="6"/>
      <c r="P15" s="6"/>
      <c r="Q15" s="6"/>
      <c r="R15" s="6">
        <v>4028400</v>
      </c>
      <c r="S15" s="6"/>
      <c r="T15" s="6"/>
      <c r="U15" s="6"/>
      <c r="V15" s="6"/>
      <c r="W15" s="6">
        <v>4028400</v>
      </c>
    </row>
  </sheetData>
  <mergeCells count="28">
    <mergeCell ref="A15:H15"/>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 ref="J4:M4"/>
    <mergeCell ref="N4:P4"/>
    <mergeCell ref="N5:N7"/>
    <mergeCell ref="O5:O7"/>
    <mergeCell ref="P5:P7"/>
    <mergeCell ref="Q4:Q7"/>
    <mergeCell ref="R4:W4"/>
    <mergeCell ref="R5:R7"/>
    <mergeCell ref="S5:S7"/>
    <mergeCell ref="T5:T7"/>
    <mergeCell ref="V5:V7"/>
    <mergeCell ref="W5:W7"/>
  </mergeCells>
  <phoneticPr fontId="24"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108E6-51B1-C3A5-EA63-3AF305B4297E}">
  <sheetPr>
    <outlinePr summaryRight="0"/>
    <pageSetUpPr fitToPage="1"/>
  </sheetPr>
  <dimension ref="A1:J36"/>
  <sheetViews>
    <sheetView showZeros="0" topLeftCell="A10" workbookViewId="0">
      <selection activeCell="G30" sqref="G30"/>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20.25" customWidth="1"/>
  </cols>
  <sheetData>
    <row r="1" spans="1:10" ht="18" customHeight="1">
      <c r="J1" s="43" t="s">
        <v>260</v>
      </c>
    </row>
    <row r="2" spans="1:10" ht="39.75" customHeight="1">
      <c r="A2" s="210" t="str">
        <f>"2026"&amp;"年部门项目支出绩效目标表"</f>
        <v>2026年部门项目支出绩效目标表</v>
      </c>
      <c r="B2" s="183"/>
      <c r="C2" s="183"/>
      <c r="D2" s="183"/>
      <c r="E2" s="183"/>
      <c r="F2" s="182"/>
      <c r="G2" s="183"/>
      <c r="H2" s="182"/>
      <c r="I2" s="182"/>
      <c r="J2" s="183"/>
    </row>
    <row r="3" spans="1:10" ht="17.25" customHeight="1">
      <c r="A3" s="184" t="str">
        <f>"单位名称："&amp;"石林彝族自治县第一幼儿园"</f>
        <v>单位名称：石林彝族自治县第一幼儿园</v>
      </c>
      <c r="B3" s="124"/>
      <c r="C3" s="124"/>
      <c r="D3" s="124"/>
      <c r="E3" s="124"/>
      <c r="F3" s="124"/>
      <c r="G3" s="124"/>
      <c r="H3" s="124"/>
    </row>
    <row r="4" spans="1:10" ht="44.25" customHeight="1">
      <c r="A4" s="53" t="s">
        <v>177</v>
      </c>
      <c r="B4" s="53" t="s">
        <v>261</v>
      </c>
      <c r="C4" s="53" t="s">
        <v>262</v>
      </c>
      <c r="D4" s="53" t="s">
        <v>263</v>
      </c>
      <c r="E4" s="53" t="s">
        <v>264</v>
      </c>
      <c r="F4" s="55" t="s">
        <v>265</v>
      </c>
      <c r="G4" s="53" t="s">
        <v>266</v>
      </c>
      <c r="H4" s="55" t="s">
        <v>267</v>
      </c>
      <c r="I4" s="55" t="s">
        <v>268</v>
      </c>
      <c r="J4" s="53" t="s">
        <v>269</v>
      </c>
    </row>
    <row r="5" spans="1:10" ht="18.75" customHeight="1">
      <c r="A5" s="56">
        <v>1</v>
      </c>
      <c r="B5" s="56">
        <v>2</v>
      </c>
      <c r="C5" s="56">
        <v>3</v>
      </c>
      <c r="D5" s="56">
        <v>4</v>
      </c>
      <c r="E5" s="56">
        <v>5</v>
      </c>
      <c r="F5" s="48">
        <v>6</v>
      </c>
      <c r="G5" s="56">
        <v>7</v>
      </c>
      <c r="H5" s="48">
        <v>8</v>
      </c>
      <c r="I5" s="48">
        <v>9</v>
      </c>
      <c r="J5" s="56">
        <v>10</v>
      </c>
    </row>
    <row r="6" spans="1:10" ht="42" customHeight="1">
      <c r="A6" s="24" t="s">
        <v>70</v>
      </c>
      <c r="B6" s="23"/>
      <c r="C6" s="23"/>
      <c r="D6" s="23"/>
      <c r="E6" s="57"/>
      <c r="F6" s="113"/>
      <c r="G6" s="57"/>
      <c r="H6" s="113"/>
      <c r="I6" s="113"/>
      <c r="J6" s="57"/>
    </row>
    <row r="7" spans="1:10" ht="42" customHeight="1">
      <c r="A7" s="211" t="s">
        <v>432</v>
      </c>
      <c r="B7" s="212" t="s">
        <v>433</v>
      </c>
      <c r="C7" s="114" t="s">
        <v>367</v>
      </c>
      <c r="D7" s="114" t="s">
        <v>368</v>
      </c>
      <c r="E7" s="24" t="s">
        <v>434</v>
      </c>
      <c r="F7" s="114" t="s">
        <v>401</v>
      </c>
      <c r="G7" s="24" t="s">
        <v>83</v>
      </c>
      <c r="H7" s="114" t="s">
        <v>372</v>
      </c>
      <c r="I7" s="114" t="s">
        <v>373</v>
      </c>
      <c r="J7" s="24" t="s">
        <v>434</v>
      </c>
    </row>
    <row r="8" spans="1:10" ht="42" customHeight="1">
      <c r="A8" s="211" t="s">
        <v>432</v>
      </c>
      <c r="B8" s="212" t="s">
        <v>433</v>
      </c>
      <c r="C8" s="114" t="s">
        <v>367</v>
      </c>
      <c r="D8" s="114" t="s">
        <v>377</v>
      </c>
      <c r="E8" s="24" t="s">
        <v>435</v>
      </c>
      <c r="F8" s="114" t="s">
        <v>401</v>
      </c>
      <c r="G8" s="24" t="s">
        <v>436</v>
      </c>
      <c r="H8" s="114" t="s">
        <v>379</v>
      </c>
      <c r="I8" s="114" t="s">
        <v>373</v>
      </c>
      <c r="J8" s="24" t="s">
        <v>435</v>
      </c>
    </row>
    <row r="9" spans="1:10" ht="42" customHeight="1">
      <c r="A9" s="211" t="s">
        <v>432</v>
      </c>
      <c r="B9" s="212" t="s">
        <v>433</v>
      </c>
      <c r="C9" s="114" t="s">
        <v>367</v>
      </c>
      <c r="D9" s="114" t="s">
        <v>383</v>
      </c>
      <c r="E9" s="24" t="s">
        <v>437</v>
      </c>
      <c r="F9" s="114" t="s">
        <v>401</v>
      </c>
      <c r="G9" s="24" t="s">
        <v>436</v>
      </c>
      <c r="H9" s="114" t="s">
        <v>379</v>
      </c>
      <c r="I9" s="114" t="s">
        <v>373</v>
      </c>
      <c r="J9" s="24" t="s">
        <v>438</v>
      </c>
    </row>
    <row r="10" spans="1:10" ht="42" customHeight="1">
      <c r="A10" s="211" t="s">
        <v>432</v>
      </c>
      <c r="B10" s="212" t="s">
        <v>433</v>
      </c>
      <c r="C10" s="114" t="s">
        <v>398</v>
      </c>
      <c r="D10" s="114" t="s">
        <v>439</v>
      </c>
      <c r="E10" s="24" t="s">
        <v>440</v>
      </c>
      <c r="F10" s="114" t="s">
        <v>401</v>
      </c>
      <c r="G10" s="24" t="s">
        <v>441</v>
      </c>
      <c r="H10" s="114"/>
      <c r="I10" s="114" t="s">
        <v>412</v>
      </c>
      <c r="J10" s="24" t="s">
        <v>442</v>
      </c>
    </row>
    <row r="11" spans="1:10" ht="49.5" customHeight="1">
      <c r="A11" s="211" t="s">
        <v>432</v>
      </c>
      <c r="B11" s="212" t="s">
        <v>433</v>
      </c>
      <c r="C11" s="114" t="s">
        <v>417</v>
      </c>
      <c r="D11" s="114" t="s">
        <v>443</v>
      </c>
      <c r="E11" s="24" t="s">
        <v>444</v>
      </c>
      <c r="F11" s="114" t="s">
        <v>370</v>
      </c>
      <c r="G11" s="24" t="s">
        <v>445</v>
      </c>
      <c r="H11" s="114" t="s">
        <v>379</v>
      </c>
      <c r="I11" s="114" t="s">
        <v>373</v>
      </c>
      <c r="J11" s="24" t="s">
        <v>446</v>
      </c>
    </row>
    <row r="12" spans="1:10" ht="42" customHeight="1">
      <c r="A12" s="211" t="s">
        <v>251</v>
      </c>
      <c r="B12" s="212" t="s">
        <v>447</v>
      </c>
      <c r="C12" s="114" t="s">
        <v>367</v>
      </c>
      <c r="D12" s="114" t="s">
        <v>368</v>
      </c>
      <c r="E12" s="24" t="s">
        <v>448</v>
      </c>
      <c r="F12" s="114" t="s">
        <v>401</v>
      </c>
      <c r="G12" s="24">
        <v>50</v>
      </c>
      <c r="H12" s="114" t="s">
        <v>372</v>
      </c>
      <c r="I12" s="114" t="s">
        <v>373</v>
      </c>
      <c r="J12" s="24" t="s">
        <v>449</v>
      </c>
    </row>
    <row r="13" spans="1:10" ht="77.25" customHeight="1">
      <c r="A13" s="211" t="s">
        <v>251</v>
      </c>
      <c r="B13" s="212" t="s">
        <v>447</v>
      </c>
      <c r="C13" s="114" t="s">
        <v>367</v>
      </c>
      <c r="D13" s="114" t="s">
        <v>377</v>
      </c>
      <c r="E13" s="24" t="s">
        <v>450</v>
      </c>
      <c r="F13" s="114" t="s">
        <v>401</v>
      </c>
      <c r="G13" s="24" t="s">
        <v>436</v>
      </c>
      <c r="H13" s="114" t="s">
        <v>379</v>
      </c>
      <c r="I13" s="114" t="s">
        <v>373</v>
      </c>
      <c r="J13" s="24" t="s">
        <v>451</v>
      </c>
    </row>
    <row r="14" spans="1:10" ht="63.75" customHeight="1">
      <c r="A14" s="211" t="s">
        <v>251</v>
      </c>
      <c r="B14" s="212" t="s">
        <v>447</v>
      </c>
      <c r="C14" s="114" t="s">
        <v>367</v>
      </c>
      <c r="D14" s="114" t="s">
        <v>383</v>
      </c>
      <c r="E14" s="24" t="s">
        <v>452</v>
      </c>
      <c r="F14" s="114" t="s">
        <v>392</v>
      </c>
      <c r="G14" s="24" t="s">
        <v>436</v>
      </c>
      <c r="H14" s="114" t="s">
        <v>379</v>
      </c>
      <c r="I14" s="114" t="s">
        <v>373</v>
      </c>
      <c r="J14" s="24" t="s">
        <v>453</v>
      </c>
    </row>
    <row r="15" spans="1:10" ht="40.5" customHeight="1">
      <c r="A15" s="211" t="s">
        <v>251</v>
      </c>
      <c r="B15" s="212" t="s">
        <v>447</v>
      </c>
      <c r="C15" s="114" t="s">
        <v>398</v>
      </c>
      <c r="D15" s="114" t="s">
        <v>454</v>
      </c>
      <c r="E15" s="24" t="s">
        <v>455</v>
      </c>
      <c r="F15" s="114" t="s">
        <v>401</v>
      </c>
      <c r="G15" s="24" t="s">
        <v>455</v>
      </c>
      <c r="H15" s="114"/>
      <c r="I15" s="114" t="s">
        <v>412</v>
      </c>
      <c r="J15" s="24" t="s">
        <v>456</v>
      </c>
    </row>
    <row r="16" spans="1:10" ht="61.5" customHeight="1">
      <c r="A16" s="211" t="s">
        <v>251</v>
      </c>
      <c r="B16" s="212" t="s">
        <v>447</v>
      </c>
      <c r="C16" s="114" t="s">
        <v>398</v>
      </c>
      <c r="D16" s="114" t="s">
        <v>439</v>
      </c>
      <c r="E16" s="24" t="s">
        <v>457</v>
      </c>
      <c r="F16" s="114" t="s">
        <v>370</v>
      </c>
      <c r="G16" s="24" t="s">
        <v>458</v>
      </c>
      <c r="H16" s="114" t="s">
        <v>379</v>
      </c>
      <c r="I16" s="114" t="s">
        <v>373</v>
      </c>
      <c r="J16" s="24" t="s">
        <v>459</v>
      </c>
    </row>
    <row r="17" spans="1:10" ht="45.75" customHeight="1">
      <c r="A17" s="211" t="s">
        <v>251</v>
      </c>
      <c r="B17" s="212" t="s">
        <v>447</v>
      </c>
      <c r="C17" s="114" t="s">
        <v>398</v>
      </c>
      <c r="D17" s="114" t="s">
        <v>439</v>
      </c>
      <c r="E17" s="24" t="s">
        <v>460</v>
      </c>
      <c r="F17" s="114" t="s">
        <v>401</v>
      </c>
      <c r="G17" s="24" t="s">
        <v>461</v>
      </c>
      <c r="H17" s="114"/>
      <c r="I17" s="114" t="s">
        <v>412</v>
      </c>
      <c r="J17" s="24" t="s">
        <v>462</v>
      </c>
    </row>
    <row r="18" spans="1:10" ht="42" customHeight="1">
      <c r="A18" s="211" t="s">
        <v>251</v>
      </c>
      <c r="B18" s="212" t="s">
        <v>447</v>
      </c>
      <c r="C18" s="114" t="s">
        <v>417</v>
      </c>
      <c r="D18" s="114" t="s">
        <v>443</v>
      </c>
      <c r="E18" s="24" t="s">
        <v>463</v>
      </c>
      <c r="F18" s="114" t="s">
        <v>370</v>
      </c>
      <c r="G18" s="24" t="s">
        <v>445</v>
      </c>
      <c r="H18" s="114" t="s">
        <v>379</v>
      </c>
      <c r="I18" s="114" t="s">
        <v>373</v>
      </c>
      <c r="J18" s="24" t="s">
        <v>464</v>
      </c>
    </row>
    <row r="19" spans="1:10" ht="42" customHeight="1">
      <c r="A19" s="211" t="s">
        <v>259</v>
      </c>
      <c r="B19" s="212" t="s">
        <v>465</v>
      </c>
      <c r="C19" s="114" t="s">
        <v>367</v>
      </c>
      <c r="D19" s="114" t="s">
        <v>368</v>
      </c>
      <c r="E19" s="24" t="s">
        <v>466</v>
      </c>
      <c r="F19" s="114" t="s">
        <v>401</v>
      </c>
      <c r="G19" s="24">
        <v>45</v>
      </c>
      <c r="H19" s="114" t="s">
        <v>372</v>
      </c>
      <c r="I19" s="114" t="s">
        <v>373</v>
      </c>
      <c r="J19" s="24" t="s">
        <v>466</v>
      </c>
    </row>
    <row r="20" spans="1:10" ht="42" customHeight="1">
      <c r="A20" s="211" t="s">
        <v>259</v>
      </c>
      <c r="B20" s="212" t="s">
        <v>465</v>
      </c>
      <c r="C20" s="114" t="s">
        <v>367</v>
      </c>
      <c r="D20" s="114" t="s">
        <v>377</v>
      </c>
      <c r="E20" s="24" t="s">
        <v>467</v>
      </c>
      <c r="F20" s="114" t="s">
        <v>401</v>
      </c>
      <c r="G20" s="24" t="s">
        <v>436</v>
      </c>
      <c r="H20" s="114" t="s">
        <v>379</v>
      </c>
      <c r="I20" s="114" t="s">
        <v>373</v>
      </c>
      <c r="J20" s="24" t="s">
        <v>467</v>
      </c>
    </row>
    <row r="21" spans="1:10" ht="42" customHeight="1">
      <c r="A21" s="211" t="s">
        <v>259</v>
      </c>
      <c r="B21" s="212" t="s">
        <v>465</v>
      </c>
      <c r="C21" s="114" t="s">
        <v>367</v>
      </c>
      <c r="D21" s="114" t="s">
        <v>383</v>
      </c>
      <c r="E21" s="24" t="s">
        <v>468</v>
      </c>
      <c r="F21" s="114" t="s">
        <v>401</v>
      </c>
      <c r="G21" s="24" t="s">
        <v>436</v>
      </c>
      <c r="H21" s="114" t="s">
        <v>379</v>
      </c>
      <c r="I21" s="114" t="s">
        <v>373</v>
      </c>
      <c r="J21" s="24" t="s">
        <v>468</v>
      </c>
    </row>
    <row r="22" spans="1:10" ht="42" customHeight="1">
      <c r="A22" s="211" t="s">
        <v>259</v>
      </c>
      <c r="B22" s="212" t="s">
        <v>465</v>
      </c>
      <c r="C22" s="114" t="s">
        <v>398</v>
      </c>
      <c r="D22" s="114" t="s">
        <v>439</v>
      </c>
      <c r="E22" s="24" t="s">
        <v>469</v>
      </c>
      <c r="F22" s="114" t="s">
        <v>401</v>
      </c>
      <c r="G22" s="24" t="s">
        <v>441</v>
      </c>
      <c r="H22" s="114"/>
      <c r="I22" s="114" t="s">
        <v>412</v>
      </c>
      <c r="J22" s="24" t="s">
        <v>469</v>
      </c>
    </row>
    <row r="23" spans="1:10" ht="42" customHeight="1">
      <c r="A23" s="211" t="s">
        <v>259</v>
      </c>
      <c r="B23" s="212" t="s">
        <v>465</v>
      </c>
      <c r="C23" s="114" t="s">
        <v>417</v>
      </c>
      <c r="D23" s="114" t="s">
        <v>443</v>
      </c>
      <c r="E23" s="24" t="s">
        <v>444</v>
      </c>
      <c r="F23" s="114" t="s">
        <v>370</v>
      </c>
      <c r="G23" s="24" t="s">
        <v>445</v>
      </c>
      <c r="H23" s="114" t="s">
        <v>379</v>
      </c>
      <c r="I23" s="114" t="s">
        <v>373</v>
      </c>
      <c r="J23" s="24" t="s">
        <v>511</v>
      </c>
    </row>
    <row r="24" spans="1:10" ht="42" customHeight="1">
      <c r="A24" s="216" t="s">
        <v>257</v>
      </c>
      <c r="B24" s="212" t="s">
        <v>470</v>
      </c>
      <c r="C24" s="114" t="s">
        <v>367</v>
      </c>
      <c r="D24" s="114" t="s">
        <v>368</v>
      </c>
      <c r="E24" s="24" t="s">
        <v>471</v>
      </c>
      <c r="F24" s="114" t="s">
        <v>401</v>
      </c>
      <c r="G24" s="24">
        <v>973</v>
      </c>
      <c r="H24" s="114" t="s">
        <v>372</v>
      </c>
      <c r="I24" s="114" t="s">
        <v>373</v>
      </c>
      <c r="J24" s="24" t="s">
        <v>471</v>
      </c>
    </row>
    <row r="25" spans="1:10" ht="42" customHeight="1">
      <c r="A25" s="217"/>
      <c r="B25" s="212" t="s">
        <v>470</v>
      </c>
      <c r="C25" s="114" t="s">
        <v>367</v>
      </c>
      <c r="D25" s="114" t="s">
        <v>377</v>
      </c>
      <c r="E25" s="24" t="s">
        <v>472</v>
      </c>
      <c r="F25" s="114" t="s">
        <v>370</v>
      </c>
      <c r="G25" s="24" t="s">
        <v>473</v>
      </c>
      <c r="H25" s="114" t="s">
        <v>379</v>
      </c>
      <c r="I25" s="114" t="s">
        <v>373</v>
      </c>
      <c r="J25" s="24" t="s">
        <v>474</v>
      </c>
    </row>
    <row r="26" spans="1:10" ht="42" customHeight="1">
      <c r="A26" s="217"/>
      <c r="B26" s="212" t="s">
        <v>470</v>
      </c>
      <c r="C26" s="114" t="s">
        <v>367</v>
      </c>
      <c r="D26" s="114" t="s">
        <v>383</v>
      </c>
      <c r="E26" s="24" t="s">
        <v>475</v>
      </c>
      <c r="F26" s="114" t="s">
        <v>392</v>
      </c>
      <c r="G26" s="24" t="s">
        <v>91</v>
      </c>
      <c r="H26" s="114" t="s">
        <v>476</v>
      </c>
      <c r="I26" s="114" t="s">
        <v>373</v>
      </c>
      <c r="J26" s="24" t="s">
        <v>477</v>
      </c>
    </row>
    <row r="27" spans="1:10" ht="42" customHeight="1">
      <c r="A27" s="217"/>
      <c r="B27" s="212" t="s">
        <v>470</v>
      </c>
      <c r="C27" s="114" t="s">
        <v>367</v>
      </c>
      <c r="D27" s="114" t="s">
        <v>390</v>
      </c>
      <c r="E27" s="24" t="s">
        <v>478</v>
      </c>
      <c r="F27" s="114" t="s">
        <v>401</v>
      </c>
      <c r="G27" s="24" t="s">
        <v>479</v>
      </c>
      <c r="H27" s="114" t="s">
        <v>480</v>
      </c>
      <c r="I27" s="114" t="s">
        <v>373</v>
      </c>
      <c r="J27" s="24" t="s">
        <v>474</v>
      </c>
    </row>
    <row r="28" spans="1:10" ht="42" customHeight="1">
      <c r="A28" s="217"/>
      <c r="B28" s="212" t="s">
        <v>470</v>
      </c>
      <c r="C28" s="114" t="s">
        <v>490</v>
      </c>
      <c r="D28" s="114" t="s">
        <v>439</v>
      </c>
      <c r="E28" s="24" t="s">
        <v>481</v>
      </c>
      <c r="F28" s="114" t="s">
        <v>401</v>
      </c>
      <c r="G28" s="24" t="s">
        <v>482</v>
      </c>
      <c r="H28" s="114"/>
      <c r="I28" s="114" t="s">
        <v>412</v>
      </c>
      <c r="J28" s="24" t="s">
        <v>482</v>
      </c>
    </row>
    <row r="29" spans="1:10" ht="54" customHeight="1">
      <c r="A29" s="217"/>
      <c r="B29" s="218" t="s">
        <v>470</v>
      </c>
      <c r="C29" s="117" t="s">
        <v>417</v>
      </c>
      <c r="D29" s="117" t="s">
        <v>443</v>
      </c>
      <c r="E29" s="118" t="s">
        <v>483</v>
      </c>
      <c r="F29" s="117" t="s">
        <v>370</v>
      </c>
      <c r="G29" s="118" t="s">
        <v>458</v>
      </c>
      <c r="H29" s="117" t="s">
        <v>379</v>
      </c>
      <c r="I29" s="117" t="s">
        <v>373</v>
      </c>
      <c r="J29" s="118" t="s">
        <v>484</v>
      </c>
    </row>
    <row r="30" spans="1:10" ht="33" customHeight="1">
      <c r="A30" s="214" t="s">
        <v>246</v>
      </c>
      <c r="B30" s="215" t="s">
        <v>485</v>
      </c>
      <c r="C30" s="119" t="s">
        <v>367</v>
      </c>
      <c r="D30" s="119" t="s">
        <v>486</v>
      </c>
      <c r="E30" s="120" t="s">
        <v>487</v>
      </c>
      <c r="F30" s="119" t="s">
        <v>488</v>
      </c>
      <c r="G30" s="120">
        <v>100</v>
      </c>
      <c r="H30" s="119" t="s">
        <v>379</v>
      </c>
      <c r="I30" s="119" t="s">
        <v>373</v>
      </c>
      <c r="J30" s="120" t="s">
        <v>489</v>
      </c>
    </row>
    <row r="31" spans="1:10" ht="33" customHeight="1">
      <c r="A31" s="214"/>
      <c r="B31" s="215"/>
      <c r="C31" s="119" t="s">
        <v>490</v>
      </c>
      <c r="D31" s="119" t="s">
        <v>491</v>
      </c>
      <c r="E31" s="120" t="s">
        <v>492</v>
      </c>
      <c r="F31" s="119" t="s">
        <v>496</v>
      </c>
      <c r="G31" s="120" t="s">
        <v>458</v>
      </c>
      <c r="H31" s="119" t="s">
        <v>379</v>
      </c>
      <c r="I31" s="119" t="s">
        <v>373</v>
      </c>
      <c r="J31" s="120" t="s">
        <v>493</v>
      </c>
    </row>
    <row r="32" spans="1:10" ht="33" customHeight="1">
      <c r="A32" s="214"/>
      <c r="B32" s="215"/>
      <c r="C32" s="119" t="s">
        <v>417</v>
      </c>
      <c r="D32" s="119" t="s">
        <v>494</v>
      </c>
      <c r="E32" s="120" t="s">
        <v>495</v>
      </c>
      <c r="F32" s="119" t="s">
        <v>370</v>
      </c>
      <c r="G32" s="120" t="s">
        <v>458</v>
      </c>
      <c r="H32" s="119" t="s">
        <v>379</v>
      </c>
      <c r="I32" s="119" t="s">
        <v>373</v>
      </c>
      <c r="J32" s="120" t="s">
        <v>512</v>
      </c>
    </row>
    <row r="33" spans="1:10" ht="33" customHeight="1">
      <c r="A33" s="213" t="s">
        <v>497</v>
      </c>
      <c r="B33" s="215" t="s">
        <v>498</v>
      </c>
      <c r="C33" s="119" t="s">
        <v>367</v>
      </c>
      <c r="D33" s="119" t="s">
        <v>486</v>
      </c>
      <c r="E33" s="120" t="s">
        <v>499</v>
      </c>
      <c r="F33" s="119" t="s">
        <v>488</v>
      </c>
      <c r="G33" s="120">
        <v>100</v>
      </c>
      <c r="H33" s="119" t="s">
        <v>379</v>
      </c>
      <c r="I33" s="119" t="s">
        <v>373</v>
      </c>
      <c r="J33" s="120" t="s">
        <v>500</v>
      </c>
    </row>
    <row r="34" spans="1:10" ht="33" customHeight="1">
      <c r="A34" s="213"/>
      <c r="B34" s="215"/>
      <c r="C34" s="119" t="s">
        <v>367</v>
      </c>
      <c r="D34" s="119" t="s">
        <v>501</v>
      </c>
      <c r="E34" s="120" t="s">
        <v>502</v>
      </c>
      <c r="F34" s="120" t="s">
        <v>401</v>
      </c>
      <c r="G34" s="120" t="s">
        <v>91</v>
      </c>
      <c r="H34" s="120" t="s">
        <v>476</v>
      </c>
      <c r="I34" s="119" t="s">
        <v>373</v>
      </c>
      <c r="J34" s="120" t="s">
        <v>502</v>
      </c>
    </row>
    <row r="35" spans="1:10" ht="33" customHeight="1">
      <c r="A35" s="214"/>
      <c r="B35" s="215"/>
      <c r="C35" s="119" t="s">
        <v>490</v>
      </c>
      <c r="D35" s="119" t="s">
        <v>491</v>
      </c>
      <c r="E35" s="120" t="s">
        <v>504</v>
      </c>
      <c r="F35" s="116" t="s">
        <v>401</v>
      </c>
      <c r="G35" s="120" t="s">
        <v>436</v>
      </c>
      <c r="H35" s="116" t="s">
        <v>379</v>
      </c>
      <c r="I35" s="119" t="s">
        <v>373</v>
      </c>
      <c r="J35" s="120" t="s">
        <v>503</v>
      </c>
    </row>
    <row r="36" spans="1:10" ht="33" customHeight="1">
      <c r="A36" s="214"/>
      <c r="B36" s="215"/>
      <c r="C36" s="119" t="s">
        <v>417</v>
      </c>
      <c r="D36" s="119" t="s">
        <v>494</v>
      </c>
      <c r="E36" s="120" t="s">
        <v>505</v>
      </c>
      <c r="F36" s="119" t="s">
        <v>370</v>
      </c>
      <c r="G36" s="120" t="s">
        <v>458</v>
      </c>
      <c r="H36" s="119" t="s">
        <v>379</v>
      </c>
      <c r="I36" s="119" t="s">
        <v>373</v>
      </c>
      <c r="J36" s="120" t="s">
        <v>513</v>
      </c>
    </row>
  </sheetData>
  <mergeCells count="14">
    <mergeCell ref="A33:A36"/>
    <mergeCell ref="B33:B36"/>
    <mergeCell ref="A19:A23"/>
    <mergeCell ref="B19:B23"/>
    <mergeCell ref="A24:A29"/>
    <mergeCell ref="B24:B29"/>
    <mergeCell ref="B30:B32"/>
    <mergeCell ref="A30:A32"/>
    <mergeCell ref="A2:J2"/>
    <mergeCell ref="A3:H3"/>
    <mergeCell ref="A7:A11"/>
    <mergeCell ref="B7:B11"/>
    <mergeCell ref="A12:A18"/>
    <mergeCell ref="B12:B18"/>
  </mergeCells>
  <phoneticPr fontId="24" type="noConversion"/>
  <printOptions horizontalCentered="1"/>
  <pageMargins left="0.96" right="0.96" top="0.72" bottom="0.72" header="0" footer="0"/>
  <pageSetup paperSize="9" scale="69" orientation="landscape" r:id="rId1"/>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17</vt:i4>
      </vt:variant>
    </vt:vector>
  </HeadingPairs>
  <TitlesOfParts>
    <vt:vector size="35"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部门整体支出绩效目标表13!Print_Titles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2026-03-02T05:00:35Z</dcterms:created>
  <dcterms:modified xsi:type="dcterms:W3CDTF">2026-03-05T02:28:08Z</dcterms:modified>
</cp:coreProperties>
</file>