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<sst xmlns="http://schemas.openxmlformats.org/spreadsheetml/2006/main" count="962" uniqueCount="430">
  <si>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</si>
  <si>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</si>
  <si>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</si>
  <si>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</si>
  <si>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</si>
  <si>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</si>
  <si>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</si>
  <si>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</si>
  <si>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</si>
  <si>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</si>
  <si>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</si>
  <si>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</si>
  <si>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</si>
  <si>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</si>
  <si>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</si>
  <si>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</si>
  <si>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</si>
  <si>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</si>
  <si>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</si>
  <si>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</si>
  <si>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</si>
  <si>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</si>
  <si>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</si>
  <si>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</si>
  <si>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</si>
  <si>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</si>
  <si>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</si>
  <si>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</si>
  <si>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</si>
  <si>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</si>
  <si>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</si>
  <si>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</si>
  <si>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</si>
  <si>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</si>
  <si>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</si>
  <si>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</si>
  <si>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</si>
  <si>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</si>
  <si>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</si>
  <si>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</si>
  <si>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</si>
  <si>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</si>
  <si>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</si>
  <si>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</si>
  <si>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</si>
  <si>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</si>
  <si>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</si>
  <si>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</si>
  <si>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</si>
  <si>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</si>
  <si>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</si>
  <si>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</si>
  <si>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</si>
  <si>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</si>
  <si>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</si>
  <si>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</si>
  <si>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</si>
  <si>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</si>
  <si>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</si>
  <si>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</si>
  <si>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</si>
  <si>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</si>
  <si>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</si>
  <si>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</si>
  <si>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</si>
  <si>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</si>
  <si>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</si>
  <si>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</si>
  <si>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</si>
  <si>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320</t>
  </si>
  <si>
    <t>中国共产党石林彝族自治县委员会党史研究室</t>
  </si>
  <si>
    <t>320001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</si>
  <si>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</si>
  <si>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</si>
  <si>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</si>
  <si>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</si>
  <si>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</si>
  <si>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</si>
  <si>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</si>
  <si>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</si>
  <si>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</si>
  <si>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</si>
  <si>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</si>
  <si>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</si>
  <si>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</si>
  <si>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</si>
  <si>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</si>
  <si>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</si>
  <si>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</si>
  <si>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</si>
  <si>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</si>
  <si>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</si>
  <si>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</si>
  <si>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</si>
  <si>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</si>
  <si>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</si>
  <si>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</si>
  <si>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</si>
  <si>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</si>
  <si>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</si>
  <si>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</si>
  <si>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</si>
  <si>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</si>
  <si>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</si>
  <si>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2013199</t>
  </si>
  <si>
    <t>其他党委办公厅（室）及相关机构事务支出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</si>
  <si>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</si>
  <si>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</si>
  <si>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</si>
  <si>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</si>
  <si>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</si>
  <si>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</si>
  <si>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</si>
  <si>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</si>
  <si>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</si>
  <si>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</si>
  <si>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</si>
  <si>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</si>
  <si>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</si>
  <si>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</si>
  <si>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</si>
  <si>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</si>
  <si>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</si>
  <si>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</si>
  <si>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</si>
  <si>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</si>
  <si>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</si>
  <si>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</si>
  <si>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</si>
  <si>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</si>
  <si>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</si>
  <si>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</si>
  <si>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</si>
  <si>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</si>
  <si>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</si>
  <si>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</si>
  <si>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</si>
  <si>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</si>
  <si>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</si>
  <si>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</si>
  <si>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</si>
  <si>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</si>
  <si>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</si>
  <si>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</si>
  <si>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</si>
  <si>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</si>
  <si>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</si>
  <si>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</si>
  <si>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</si>
  <si>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</si>
  <si>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</si>
  <si>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</si>
  <si>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</si>
  <si>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</si>
  <si>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</si>
  <si>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</si>
  <si>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</si>
  <si>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</si>
  <si>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</si>
  <si>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</si>
  <si>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</si>
  <si>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</si>
  <si>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</si>
  <si>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</si>
  <si>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</si>
  <si>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</si>
  <si>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</si>
  <si>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</si>
  <si>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</si>
  <si>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</si>
  <si>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</si>
  <si>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</si>
  <si>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</si>
  <si>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</si>
  <si>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</si>
  <si>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</si>
  <si>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</si>
  <si>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</si>
  <si>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</si>
  <si>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</si>
  <si>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</si>
  <si>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</si>
  <si>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</si>
  <si>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</si>
  <si>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</si>
  <si>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</si>
  <si>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</si>
  <si>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</si>
  <si>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</si>
  <si>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</si>
  <si>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</si>
  <si>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</si>
  <si>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</si>
  <si>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</si>
  <si>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</si>
  <si>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530126241100002259832</t>
  </si>
  <si>
    <t>行政人员绩效奖励</t>
  </si>
  <si>
    <t>30103</t>
  </si>
  <si>
    <t>奖金</t>
  </si>
  <si>
    <t>530126241100002259837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</si>
  <si>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</si>
  <si>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</si>
  <si>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</si>
  <si>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</si>
  <si>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</si>
  <si>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</si>
  <si>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</si>
  <si>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</si>
  <si>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</si>
  <si>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530126241100002259840</t>
  </si>
  <si>
    <t>编外人员工资支出</t>
  </si>
  <si>
    <t>30199</t>
  </si>
  <si>
    <t>其他工资福利支出</t>
  </si>
  <si>
    <t>530126241100002259841</t>
  </si>
  <si>
    <t>行政人员公务交通补贴</t>
  </si>
  <si>
    <t>30239</t>
  </si>
  <si>
    <t>其他交通费用</t>
  </si>
  <si>
    <t>530126241100002259846</t>
  </si>
  <si>
    <t>一般公用经费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</si>
  <si>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</si>
  <si>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</si>
  <si>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</si>
  <si>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</si>
  <si>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</si>
  <si>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</si>
  <si>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</si>
  <si>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</si>
  <si>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530126241100002259853</t>
  </si>
  <si>
    <t>行政人员支出工资</t>
  </si>
  <si>
    <t>30101</t>
  </si>
  <si>
    <t>基本工资</t>
  </si>
  <si>
    <t>30102</t>
  </si>
  <si>
    <t>津贴补贴</t>
  </si>
  <si>
    <t>530126241100002259854</t>
  </si>
  <si>
    <t>30113</t>
  </si>
  <si>
    <t>530126241100002259857</t>
  </si>
  <si>
    <t>离退休人员支出</t>
  </si>
  <si>
    <t>30305</t>
  </si>
  <si>
    <t>生活补助</t>
  </si>
  <si>
    <t>530126241100002259858</t>
  </si>
  <si>
    <t>30217</t>
  </si>
  <si>
    <t>530126241100002259864</t>
  </si>
  <si>
    <t>工会经费</t>
  </si>
  <si>
    <t>30228</t>
  </si>
  <si>
    <t>530126241100002259865</t>
  </si>
  <si>
    <t>辅助用工及劳务派遣经费</t>
  </si>
  <si>
    <t>30226</t>
  </si>
  <si>
    <t>劳务费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</si>
  <si>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</si>
  <si>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</si>
  <si>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</si>
  <si>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</si>
  <si>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</si>
  <si>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</si>
  <si>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</si>
  <si>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</si>
  <si>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530126251100003875162</t>
  </si>
  <si>
    <t>石林党史、地方志的征编出版经费</t>
  </si>
  <si>
    <t>530126251100003875230</t>
  </si>
  <si>
    <t>石林党史、地方志调研等各项工作经费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</si>
  <si>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</si>
  <si>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</si>
  <si>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</si>
  <si>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</si>
  <si>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</si>
  <si>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</si>
  <si>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</si>
  <si>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</si>
  <si>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</si>
  <si>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</si>
  <si>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地方党史书刊的编辑出版和发行工作；2.地方党史重大事件、重要纪念设施的规划、呈报；3.地方党史题材作品的史料审定；4.党史资料信息库的建设和管理。</t>
  </si>
  <si>
    <t>产出指标</t>
  </si>
  <si>
    <t>数量指标</t>
  </si>
  <si>
    <t>印刷600册</t>
  </si>
  <si>
    <t>=</t>
  </si>
  <si>
    <t>册</t>
  </si>
  <si>
    <t>定量指标</t>
  </si>
  <si>
    <t>反映文字编辑质量情况，达到出版社出版要求。</t>
  </si>
  <si>
    <t>质量指标</t>
  </si>
  <si>
    <t>公开出版发行</t>
  </si>
  <si>
    <t>&gt;=</t>
  </si>
  <si>
    <t>95</t>
  </si>
  <si>
    <t>%</t>
  </si>
  <si>
    <t>定性指标</t>
  </si>
  <si>
    <t xml:space="preserve">反映出版印刷质量情况，达到出版印刷要求。
</t>
  </si>
  <si>
    <t>时效指标</t>
  </si>
  <si>
    <t>向各单位发送480册</t>
  </si>
  <si>
    <t>480</t>
  </si>
  <si>
    <t xml:space="preserve">反映出版印刷质量要求。
</t>
  </si>
  <si>
    <t>效益指标</t>
  </si>
  <si>
    <t>社会效益</t>
  </si>
  <si>
    <t>向社会提供可信资料</t>
  </si>
  <si>
    <t>比照上年</t>
  </si>
  <si>
    <t>满意度指标</t>
  </si>
  <si>
    <t>服务对象满意度</t>
  </si>
  <si>
    <t>受益对象满意度</t>
  </si>
  <si>
    <t>反映获补助受益对象的满意程度。</t>
  </si>
  <si>
    <t>开展工作调研</t>
  </si>
  <si>
    <t>天</t>
  </si>
  <si>
    <t>对党史、地方志工作开展调研，及时不掌握工作中的不足。</t>
  </si>
  <si>
    <t>对相关历史进行考证，核对，确保真实性。</t>
  </si>
  <si>
    <t xml:space="preserve">反映出调研对象认定的准确性和可认度。
</t>
  </si>
  <si>
    <t>提高社会服务效率</t>
  </si>
  <si>
    <t xml:space="preserve">及时发放相关资料，提供社会服务保障。
</t>
  </si>
  <si>
    <t>政策知晓率</t>
  </si>
  <si>
    <t>加深服务对象对党史、地方志工作中的印象</t>
  </si>
  <si>
    <t>提高服务对象的认知度</t>
  </si>
  <si>
    <t>使服务对象及时掌握了解党史、地方志工作的作用。</t>
  </si>
  <si>
    <t>预算06表</t>
  </si>
  <si>
    <t>政府性基金预算支出预算表</t>
  </si>
  <si>
    <t>单位名称：昆明市发展和改革委员会</t>
  </si>
  <si>
    <t>政府性基金预算支出</t>
  </si>
  <si>
    <t>中国共产党石林彝族自治县委员会党史研究室2026年部门无政府性基金预算支出，本表无数据。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</si>
  <si>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</si>
  <si>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</si>
  <si>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</si>
  <si>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</si>
  <si>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</si>
  <si>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</si>
  <si>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</si>
  <si>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</si>
  <si>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</si>
  <si>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</si>
  <si>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</si>
  <si>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办公用纸</t>
  </si>
  <si>
    <t>复印纸</t>
  </si>
  <si>
    <t>箱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</si>
  <si>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</si>
  <si>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</si>
  <si>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</si>
  <si>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</si>
  <si>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</si>
  <si>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</si>
  <si>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</si>
  <si>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</si>
  <si>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中国共产党石林彝族自治县委员会党史研究室2026年部门无政府政府购买预算支出，本表无数据。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</si>
  <si>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</si>
  <si>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</si>
  <si>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</si>
  <si>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</si>
  <si>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</si>
  <si>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</si>
  <si>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</si>
  <si>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</si>
  <si>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</si>
  <si>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</si>
  <si>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</si>
  <si>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</si>
  <si>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</si>
  <si>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</si>
  <si>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</si>
  <si>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</si>
  <si>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</si>
  <si>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</si>
  <si>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</si>
  <si>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</si>
  <si>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</si>
  <si>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</si>
  <si>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</si>
  <si>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中国共产党石林彝族自治县委员会党史研究室2026年部门无转移支付预算支出，本表无数据。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</si>
  <si>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</si>
  <si>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</si>
  <si>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</si>
  <si>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</si>
  <si>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</si>
  <si>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</si>
  <si>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</si>
  <si>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</si>
  <si>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</si>
  <si>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中国共产党石林彝族自治县委员会党史研究室2026年部门无资产配置预算支出，本表无数据。</t>
  </si>
  <si>
    <t>预算11表</t>
  </si>
  <si>
    <t>上级补助</t>
  </si>
  <si>
    <t>中国共产党石林彝族自治县委员会党史研究室2026年部门无转移支付补助预算支出，本表无数据。</t>
  </si>
  <si>
    <t>预算12表</t>
  </si>
  <si>
    <t>项目级次</t>
  </si>
  <si>
    <t>2026年</t>
  </si>
  <si>
    <t>2027年</t>
  </si>
  <si>
    <t>2028年</t>
  </si>
  <si>
    <t>311 专项业务类</t>
  </si>
  <si>
    <t>本级</t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</si>
  <si>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</si>
  <si>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</si>
  <si>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</si>
  <si>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</si>
  <si>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</si>
  <si>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</si>
  <si>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</si>
  <si>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 xml:space="preserve">县党史研究室主要职责：1.贯彻党中央和省、市、县委关于党史工作、地方志工作的法规章程、方针政策和决策部署；制定全县党史、地方志工作规划和年度计划并组织实施；2.负责全县地方党史、地方志的征编、研究和宣传教育工作；负责全县党史、地方志、革命志、革命史作品出版、发表前的审查、验收；组织全县地方党史、地方志书刊的编辑、出版并指导发行；组织党史、地方志资源开发利用；3.会同有关部门组织指导全县党史、地方志及重大纪念活动的宣传教育工作；4.指导协调各乡镇（街道）和机关企业事业单位、有关部门党史、地方志资料和征集、研究和编纂等工作；5.配合有关部门做好本县党史、地方志重大事件、重要人物纪念设施展陈大纲和党史、地方志题材文艺、影视创作史实审定工作；负责方志馆的运作和日常管理事务；6.完成县委、县政府和上级部门交办的其他任务。      </t>
  </si>
  <si>
    <t>根据三定方案归纳</t>
  </si>
  <si>
    <t xml:space="preserve">1.开展全县党史、地方志编研，出版《中共石林史》《石林县志》《石林年鉴》《县委工作纪要》等地情丛书并指导发行；
2.开展党史、地方志宣传教育工作，负责党史、地方志重大事件、重要人物纪念设施展陈大纲和党史、地方志题材文艺、图书、影视创作史实审定；3.做好革命遗址和纪念设施的保护利用。4.按照既定目标，每年必须完成《中共石林县委工作纪要》《石林年鉴》出版发行各600册，《中共石林史》《石林县志》的编纂出版严格按照省市通知要求，及时完善相关请示报告。      </t>
  </si>
  <si>
    <t>根据部门职责，中长期规划，各级党委，各级政府要求归纳</t>
  </si>
  <si>
    <t>部门年度目标</t>
  </si>
  <si>
    <t xml:space="preserve">1.开展全县党史、地方志编研，出版《中共石林史》《石林县志》《石林年鉴》《县委工作纪要》等地情丛书并指导发行；
2.开展党史、地方志宣传教育工作，负责党史、地方志重大事件、重要人物纪念设施展陈大纲和党史、地方志题材文艺、图书、影视创作史实审定；3.做好革命遗址和纪念设施的保护；4.按质按量完成2026年度《中共石林县委工作经要》 《石林年鉴》既定目标，印刷出版各600册。					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</si>
  <si>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</si>
  <si>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</si>
  <si>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</si>
  <si>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</si>
  <si>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</si>
  <si>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</si>
  <si>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</si>
  <si>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</si>
  <si>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</si>
  <si>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 xml:space="preserve">1.开展全县党史、地方志编研，出版《中共石林史》《石林县志》《石林年鉴》《县委工作纪要》等地情丛书并指导发行；
2.开展党史、地方志宣传教育工作，负责党史、地方志重大事件、重要人物纪念设施展陈大纲和党史、地方志题材文艺、图书、影视创作史实审定；3.做好革命遗址和纪念设施的保护利用。4.按照既定目标，每年必须完成《中共石林县委工作纪要》《石林年鉴》出版发行各600册，《中共石林史》《石林县志》的编纂出版严格按照省市通知要求，及时完善相关请示报告。						
</t>
  </si>
  <si>
    <t xml:space="preserve">完成《中共石林县委工作纪要》《石林年鉴》出版发行各600册，启动《中共石林史》《石林县志》第三卷、第三轮的编纂出版相关工作，严格按照省市通知要求，及时完善相关请示报告工作。						
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</si>
  <si>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</si>
  <si>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</si>
  <si>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</si>
  <si>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</si>
  <si>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</si>
  <si>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《石林年鉴》等史料出版数量</t>
  </si>
  <si>
    <t>100</t>
  </si>
  <si>
    <t>个</t>
  </si>
  <si>
    <t>印刷出版数量等于100个得20分，反之不得分</t>
  </si>
  <si>
    <t>形成最终印刷出版数量个数。</t>
  </si>
  <si>
    <t>年初工作安排</t>
  </si>
  <si>
    <t>验收通过率</t>
  </si>
  <si>
    <t>验收通过等于100%，得20分，反之不得分</t>
  </si>
  <si>
    <t>反映研究成果验收通过情况。
验收通过率=评审通过的研究成果/上报参加评审的研究成果数量*100%。</t>
  </si>
  <si>
    <t>出版及时率</t>
  </si>
  <si>
    <t>准时完成目标任务等于100%，得20分，反之不得分。</t>
  </si>
  <si>
    <t>准时完成目标任务。</t>
  </si>
  <si>
    <t>年初工作计划</t>
  </si>
  <si>
    <t>研究成果知晓率</t>
  </si>
  <si>
    <t>成果采纳等于100%，得20分，反之不得分</t>
  </si>
  <si>
    <t>反映上报至省级部门的建议、意见被采纳的情况。
研究成果采纳率=上报至省级部门被其采纳的建议、意见条数/上报至省级部门的建议、意见数量*100%。</t>
  </si>
  <si>
    <t>党史知晓率</t>
  </si>
  <si>
    <t>反映党史对社会的知晓率等于95时，得20分，反之不得分。</t>
  </si>
  <si>
    <t>反映社会的认知度</t>
  </si>
  <si>
    <t>服务对象满意度&gt;=95%，得20分，反之不得分。</t>
  </si>
  <si>
    <t>反映服务对象对政策研究工作的整体满意情况。
服务对象满意度=（对政策研究工作的整体满意的人数/问卷调查人数）*100%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</si>
</sst>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9"/>
      <color rgb="FF000000"/>
      <name val="Times New Roman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176" fontId="42" fillId="0" borderId="1">
      <alignment horizontal="right" vertical="center"/>
    </xf>
    <xf numFmtId="49" fontId="42" fillId="0" borderId="1">
      <alignment horizontal="left" vertical="center" wrapText="1"/>
    </xf>
    <xf numFmtId="176" fontId="42" fillId="0" borderId="1">
      <alignment horizontal="right" vertical="center"/>
    </xf>
    <xf numFmtId="177" fontId="42" fillId="0" borderId="1">
      <alignment horizontal="right" vertical="center"/>
    </xf>
    <xf numFmtId="178" fontId="42" fillId="0" borderId="1">
      <alignment horizontal="right" vertical="center"/>
    </xf>
    <xf numFmtId="179" fontId="42" fillId="0" borderId="1">
      <alignment horizontal="right" vertical="center"/>
    </xf>
    <xf numFmtId="10" fontId="42" fillId="0" borderId="1">
      <alignment horizontal="right" vertical="center"/>
    </xf>
    <xf numFmtId="180" fontId="42" fillId="0" borderId="1">
      <alignment horizontal="right" vertical="center"/>
    </xf>
  </cellStyleXfs>
  <cellXfs count="228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49" fontId="7" fillId="0" borderId="1" xfId="50" applyNumberFormat="1" applyFont="1" applyBorder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9" fillId="0" borderId="0" xfId="50" applyNumberFormat="1" applyFont="1" applyBorder="1">
      <alignment horizontal="left" vertical="center" wrapText="1"/>
    </xf>
    <xf numFmtId="49" fontId="10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1" xfId="5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12" fillId="0" borderId="1" xfId="51" applyNumberFormat="1" applyFont="1" applyBorder="1">
      <alignment horizontal="right" vertical="center"/>
    </xf>
    <xf numFmtId="49" fontId="7" fillId="0" borderId="1" xfId="50" applyNumberFormat="1" applyFont="1" applyBorder="1" applyAlignment="1">
      <alignment horizontal="left" vertical="center" wrapText="1" indent="1"/>
    </xf>
    <xf numFmtId="49" fontId="7" fillId="0" borderId="1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7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7" fillId="0" borderId="1" xfId="56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76" fontId="22" fillId="0" borderId="1" xfId="0" applyNumberFormat="1" applyFont="1" applyBorder="1" applyAlignment="1">
      <alignment horizontal="right" vertical="center"/>
    </xf>
    <xf numFmtId="0" fontId="20" fillId="2" borderId="5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42" sqref="A4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4"/>
      <c r="B1" s="84"/>
      <c r="C1" s="84"/>
      <c r="D1" s="85" t="s">
        <v>0</v>
      </c>
    </row>
    <row r="2" ht="41.25" customHeight="1" spans="1:4">
      <c r="A2" s="79" t="str">
        <f>"2026"&amp;"年部门财务收支预算总表"</f>
        <v>2026年部门财务收支预算总表</v>
      </c>
    </row>
    <row r="3" ht="17.25" customHeight="1" spans="1:4">
      <c r="A3" s="82" t="str">
        <f>"单位名称："&amp;"中国共产党石林彝族自治县委员会党史研究室"</f>
        <v>单位名称：中国共产党石林彝族自治县委员会党史研究室</v>
      </c>
      <c r="B3" s="192"/>
      <c r="D3" s="169" t="s">
        <v>1</v>
      </c>
    </row>
    <row r="4" ht="23.25" customHeight="1" spans="1:4">
      <c r="A4" s="193" t="s">
        <v>2</v>
      </c>
      <c r="B4" s="194"/>
      <c r="C4" s="193" t="s">
        <v>3</v>
      </c>
      <c r="D4" s="194"/>
    </row>
    <row r="5" ht="24" customHeight="1" spans="1:4">
      <c r="A5" s="193" t="s">
        <v>4</v>
      </c>
      <c r="B5" s="193" t="s">
        <v>5</v>
      </c>
      <c r="C5" s="193" t="s">
        <v>6</v>
      </c>
      <c r="D5" s="193" t="s">
        <v>5</v>
      </c>
    </row>
    <row r="6" ht="17.25" customHeight="1" spans="1:4">
      <c r="A6" s="195" t="s">
        <v>7</v>
      </c>
      <c r="B6" s="115">
        <v>1844357</v>
      </c>
      <c r="C6" s="195" t="s">
        <v>8</v>
      </c>
      <c r="D6" s="115">
        <v>1385995</v>
      </c>
    </row>
    <row r="7" ht="17.25" customHeight="1" spans="1:4">
      <c r="A7" s="195" t="s">
        <v>9</v>
      </c>
      <c r="B7" s="115"/>
      <c r="C7" s="195" t="s">
        <v>10</v>
      </c>
      <c r="D7" s="115"/>
    </row>
    <row r="8" ht="17.25" customHeight="1" spans="1:4">
      <c r="A8" s="195" t="s">
        <v>11</v>
      </c>
      <c r="B8" s="115"/>
      <c r="C8" s="227" t="s">
        <v>12</v>
      </c>
      <c r="D8" s="115"/>
    </row>
    <row r="9" ht="17.25" customHeight="1" spans="1:4">
      <c r="A9" s="195" t="s">
        <v>13</v>
      </c>
      <c r="B9" s="115"/>
      <c r="C9" s="227" t="s">
        <v>14</v>
      </c>
      <c r="D9" s="115"/>
    </row>
    <row r="10" ht="17.25" customHeight="1" spans="1:4">
      <c r="A10" s="195" t="s">
        <v>15</v>
      </c>
      <c r="B10" s="115"/>
      <c r="C10" s="227" t="s">
        <v>16</v>
      </c>
      <c r="D10" s="115"/>
    </row>
    <row r="11" ht="17.25" customHeight="1" spans="1:4">
      <c r="A11" s="195" t="s">
        <v>17</v>
      </c>
      <c r="B11" s="115"/>
      <c r="C11" s="227" t="s">
        <v>18</v>
      </c>
      <c r="D11" s="115"/>
    </row>
    <row r="12" ht="17.25" customHeight="1" spans="1:4">
      <c r="A12" s="195" t="s">
        <v>19</v>
      </c>
      <c r="B12" s="115"/>
      <c r="C12" s="70" t="s">
        <v>20</v>
      </c>
      <c r="D12" s="115"/>
    </row>
    <row r="13" ht="17.25" customHeight="1" spans="1:4">
      <c r="A13" s="195" t="s">
        <v>21</v>
      </c>
      <c r="B13" s="115"/>
      <c r="C13" s="70" t="s">
        <v>22</v>
      </c>
      <c r="D13" s="115">
        <v>213932</v>
      </c>
    </row>
    <row r="14" ht="17.25" customHeight="1" spans="1:4">
      <c r="A14" s="195" t="s">
        <v>23</v>
      </c>
      <c r="B14" s="115"/>
      <c r="C14" s="70" t="s">
        <v>24</v>
      </c>
      <c r="D14" s="115">
        <v>134950</v>
      </c>
    </row>
    <row r="15" ht="17.25" customHeight="1" spans="1:4">
      <c r="A15" s="195" t="s">
        <v>25</v>
      </c>
      <c r="B15" s="115"/>
      <c r="C15" s="70" t="s">
        <v>26</v>
      </c>
      <c r="D15" s="115"/>
    </row>
    <row r="16" ht="17.25" customHeight="1" spans="1:4">
      <c r="A16" s="26"/>
      <c r="B16" s="115"/>
      <c r="C16" s="70" t="s">
        <v>27</v>
      </c>
      <c r="D16" s="115"/>
    </row>
    <row r="17" ht="17.25" customHeight="1" spans="1:4">
      <c r="A17" s="196"/>
      <c r="B17" s="115"/>
      <c r="C17" s="70" t="s">
        <v>28</v>
      </c>
      <c r="D17" s="115"/>
    </row>
    <row r="18" ht="17.25" customHeight="1" spans="1:4">
      <c r="A18" s="196"/>
      <c r="B18" s="115"/>
      <c r="C18" s="70" t="s">
        <v>29</v>
      </c>
      <c r="D18" s="115"/>
    </row>
    <row r="19" ht="17.25" customHeight="1" spans="1:4">
      <c r="A19" s="196"/>
      <c r="B19" s="115"/>
      <c r="C19" s="70" t="s">
        <v>30</v>
      </c>
      <c r="D19" s="115"/>
    </row>
    <row r="20" ht="17.25" customHeight="1" spans="1:4">
      <c r="A20" s="196"/>
      <c r="B20" s="115"/>
      <c r="C20" s="70" t="s">
        <v>31</v>
      </c>
      <c r="D20" s="115"/>
    </row>
    <row r="21" ht="17.25" customHeight="1" spans="1:4">
      <c r="A21" s="196"/>
      <c r="B21" s="115"/>
      <c r="C21" s="70" t="s">
        <v>32</v>
      </c>
      <c r="D21" s="115"/>
    </row>
    <row r="22" ht="17.25" customHeight="1" spans="1:4">
      <c r="A22" s="196"/>
      <c r="B22" s="115"/>
      <c r="C22" s="70" t="s">
        <v>33</v>
      </c>
      <c r="D22" s="115"/>
    </row>
    <row r="23" ht="17.25" customHeight="1" spans="1:4">
      <c r="A23" s="196"/>
      <c r="B23" s="115"/>
      <c r="C23" s="70" t="s">
        <v>34</v>
      </c>
      <c r="D23" s="115"/>
    </row>
    <row r="24" ht="17.25" customHeight="1" spans="1:4">
      <c r="A24" s="196"/>
      <c r="B24" s="115"/>
      <c r="C24" s="70" t="s">
        <v>35</v>
      </c>
      <c r="D24" s="115">
        <v>109480</v>
      </c>
    </row>
    <row r="25" ht="17.25" customHeight="1" spans="1:4">
      <c r="A25" s="196"/>
      <c r="B25" s="115"/>
      <c r="C25" s="70" t="s">
        <v>36</v>
      </c>
      <c r="D25" s="115"/>
    </row>
    <row r="26" ht="17.25" customHeight="1" spans="1:4">
      <c r="A26" s="196"/>
      <c r="B26" s="115"/>
      <c r="C26" s="26" t="s">
        <v>37</v>
      </c>
      <c r="D26" s="115"/>
    </row>
    <row r="27" ht="17.25" customHeight="1" spans="1:4">
      <c r="A27" s="196"/>
      <c r="B27" s="115"/>
      <c r="C27" s="70" t="s">
        <v>38</v>
      </c>
      <c r="D27" s="115"/>
    </row>
    <row r="28" ht="16.5" customHeight="1" spans="1:4">
      <c r="A28" s="196"/>
      <c r="B28" s="115"/>
      <c r="C28" s="70" t="s">
        <v>39</v>
      </c>
      <c r="D28" s="115"/>
    </row>
    <row r="29" ht="16.5" customHeight="1" spans="1:4">
      <c r="A29" s="196"/>
      <c r="B29" s="115"/>
      <c r="C29" s="26" t="s">
        <v>40</v>
      </c>
      <c r="D29" s="115"/>
    </row>
    <row r="30" ht="17.25" customHeight="1" spans="1:4">
      <c r="A30" s="196"/>
      <c r="B30" s="115"/>
      <c r="C30" s="26" t="s">
        <v>41</v>
      </c>
      <c r="D30" s="115"/>
    </row>
    <row r="31" ht="17.25" customHeight="1" spans="1:4">
      <c r="A31" s="196"/>
      <c r="B31" s="115"/>
      <c r="C31" s="70" t="s">
        <v>42</v>
      </c>
      <c r="D31" s="115"/>
    </row>
    <row r="32" ht="16.5" customHeight="1" spans="1:4">
      <c r="A32" s="196" t="s">
        <v>43</v>
      </c>
      <c r="B32" s="115">
        <v>1844357</v>
      </c>
      <c r="C32" s="196" t="s">
        <v>44</v>
      </c>
      <c r="D32" s="115">
        <v>1844357</v>
      </c>
    </row>
    <row r="33" ht="16.5" customHeight="1" spans="1:4">
      <c r="A33" s="26" t="s">
        <v>45</v>
      </c>
      <c r="B33" s="115"/>
      <c r="C33" s="26" t="s">
        <v>46</v>
      </c>
      <c r="D33" s="115"/>
    </row>
    <row r="34" ht="16.5" customHeight="1" spans="1:4">
      <c r="A34" s="70" t="s">
        <v>47</v>
      </c>
      <c r="B34" s="115"/>
      <c r="C34" s="70" t="s">
        <v>47</v>
      </c>
      <c r="D34" s="115"/>
    </row>
    <row r="35" ht="16.5" customHeight="1" spans="1:4">
      <c r="A35" s="70" t="s">
        <v>48</v>
      </c>
      <c r="B35" s="115"/>
      <c r="C35" s="70" t="s">
        <v>49</v>
      </c>
      <c r="D35" s="115"/>
    </row>
    <row r="36" ht="16.5" customHeight="1" spans="1:4">
      <c r="A36" s="197" t="s">
        <v>50</v>
      </c>
      <c r="B36" s="115">
        <v>1844357</v>
      </c>
      <c r="C36" s="197" t="s">
        <v>51</v>
      </c>
      <c r="D36" s="115">
        <v>1844357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C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1">
        <v>1</v>
      </c>
      <c r="B1" s="152">
        <v>0</v>
      </c>
      <c r="C1" s="151">
        <v>1</v>
      </c>
      <c r="D1" s="153"/>
      <c r="E1" s="153"/>
      <c r="F1" s="144" t="s">
        <v>308</v>
      </c>
    </row>
    <row r="2" ht="42" customHeight="1" spans="1:6">
      <c r="A2" s="154" t="str">
        <f>"2026"&amp;"年部门政府性基金预算支出预算表"</f>
        <v>2026年部门政府性基金预算支出预算表</v>
      </c>
      <c r="B2" s="154" t="s">
        <v>309</v>
      </c>
      <c r="C2" s="155"/>
      <c r="D2" s="156"/>
      <c r="E2" s="156"/>
      <c r="F2" s="156"/>
    </row>
    <row r="3" ht="13.5" customHeight="1" spans="1:6">
      <c r="A3" s="53" t="str">
        <f>"单位名称："&amp;"中国共产党石林彝族自治县委员会党史研究室"</f>
        <v>单位名称：中国共产党石林彝族自治县委员会党史研究室</v>
      </c>
      <c r="B3" s="53" t="s">
        <v>310</v>
      </c>
      <c r="C3" s="151"/>
      <c r="D3" s="153"/>
      <c r="E3" s="153"/>
      <c r="F3" s="144" t="s">
        <v>1</v>
      </c>
    </row>
    <row r="4" ht="19.5" customHeight="1" spans="1:6">
      <c r="A4" s="157" t="s">
        <v>178</v>
      </c>
      <c r="B4" s="158" t="s">
        <v>73</v>
      </c>
      <c r="C4" s="157" t="s">
        <v>74</v>
      </c>
      <c r="D4" s="13" t="s">
        <v>311</v>
      </c>
      <c r="E4" s="14"/>
      <c r="F4" s="15"/>
    </row>
    <row r="5" ht="18.75" customHeight="1" spans="1:6">
      <c r="A5" s="159"/>
      <c r="B5" s="160"/>
      <c r="C5" s="159"/>
      <c r="D5" s="161" t="s">
        <v>55</v>
      </c>
      <c r="E5" s="13" t="s">
        <v>76</v>
      </c>
      <c r="F5" s="161" t="s">
        <v>77</v>
      </c>
    </row>
    <row r="6" ht="18.75" customHeight="1" spans="1:6">
      <c r="A6" s="101">
        <v>1</v>
      </c>
      <c r="B6" s="162" t="s">
        <v>84</v>
      </c>
      <c r="C6" s="101">
        <v>3</v>
      </c>
      <c r="D6" s="17">
        <v>4</v>
      </c>
      <c r="E6" s="17">
        <v>5</v>
      </c>
      <c r="F6" s="17">
        <v>6</v>
      </c>
    </row>
    <row r="7" ht="21" customHeight="1" spans="1:6">
      <c r="A7" s="39"/>
      <c r="B7" s="39"/>
      <c r="C7" s="39"/>
      <c r="D7" s="115"/>
      <c r="E7" s="115"/>
      <c r="F7" s="115"/>
    </row>
    <row r="8" ht="21" customHeight="1" spans="1:6">
      <c r="A8" s="39"/>
      <c r="B8" s="39"/>
      <c r="C8" s="39"/>
      <c r="D8" s="115"/>
      <c r="E8" s="115"/>
      <c r="F8" s="115"/>
    </row>
    <row r="9" ht="18.75" customHeight="1" spans="1:6">
      <c r="A9" s="163" t="s">
        <v>168</v>
      </c>
      <c r="B9" s="163" t="s">
        <v>168</v>
      </c>
      <c r="C9" s="164" t="s">
        <v>168</v>
      </c>
      <c r="D9" s="115"/>
      <c r="E9" s="115"/>
      <c r="F9" s="115"/>
    </row>
    <row r="10" customHeight="1" spans="1:6">
      <c r="A10" t="s">
        <v>312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6"/>
      <c r="C1" s="116"/>
      <c r="R1" s="51"/>
      <c r="S1" s="51" t="s">
        <v>313</v>
      </c>
    </row>
    <row r="2" ht="41.25" customHeight="1" spans="1:19">
      <c r="A2" s="105" t="str">
        <f>"2026"&amp;"年部门政府采购预算表"</f>
        <v>2026年部门政府采购预算表</v>
      </c>
      <c r="B2" s="100"/>
      <c r="C2" s="100"/>
      <c r="D2" s="52"/>
      <c r="E2" s="52"/>
      <c r="F2" s="52"/>
      <c r="G2" s="52"/>
      <c r="H2" s="52"/>
      <c r="I2" s="52"/>
      <c r="J2" s="52"/>
      <c r="K2" s="52"/>
      <c r="L2" s="52"/>
      <c r="M2" s="100"/>
      <c r="N2" s="52"/>
      <c r="O2" s="52"/>
      <c r="P2" s="100"/>
      <c r="Q2" s="52"/>
      <c r="R2" s="100"/>
      <c r="S2" s="100"/>
    </row>
    <row r="3" ht="18.75" customHeight="1" spans="1:19">
      <c r="A3" s="143" t="str">
        <f>"单位名称："&amp;"中国共产党石林彝族自治县委员会党史研究室"</f>
        <v>单位名称：中国共产党石林彝族自治县委员会党史研究室</v>
      </c>
      <c r="B3" s="121"/>
      <c r="C3" s="121"/>
      <c r="D3" s="55"/>
      <c r="E3" s="55"/>
      <c r="F3" s="55"/>
      <c r="G3" s="55"/>
      <c r="H3" s="55"/>
      <c r="I3" s="55"/>
      <c r="J3" s="55"/>
      <c r="K3" s="55"/>
      <c r="L3" s="55"/>
      <c r="R3" s="56"/>
      <c r="S3" s="144" t="s">
        <v>1</v>
      </c>
    </row>
    <row r="4" ht="15.75" customHeight="1" spans="1:19">
      <c r="A4" s="58" t="s">
        <v>177</v>
      </c>
      <c r="B4" s="123" t="s">
        <v>178</v>
      </c>
      <c r="C4" s="123" t="s">
        <v>314</v>
      </c>
      <c r="D4" s="124" t="s">
        <v>315</v>
      </c>
      <c r="E4" s="124" t="s">
        <v>316</v>
      </c>
      <c r="F4" s="124" t="s">
        <v>317</v>
      </c>
      <c r="G4" s="124" t="s">
        <v>318</v>
      </c>
      <c r="H4" s="124" t="s">
        <v>319</v>
      </c>
      <c r="I4" s="125" t="s">
        <v>185</v>
      </c>
      <c r="J4" s="125"/>
      <c r="K4" s="125"/>
      <c r="L4" s="125"/>
      <c r="M4" s="126"/>
      <c r="N4" s="125"/>
      <c r="O4" s="125"/>
      <c r="P4" s="110"/>
      <c r="Q4" s="125"/>
      <c r="R4" s="126"/>
      <c r="S4" s="111"/>
    </row>
    <row r="5" ht="17.25" customHeight="1" spans="1:19">
      <c r="A5" s="61"/>
      <c r="B5" s="127"/>
      <c r="C5" s="127"/>
      <c r="D5" s="128"/>
      <c r="E5" s="128"/>
      <c r="F5" s="128"/>
      <c r="G5" s="128"/>
      <c r="H5" s="128"/>
      <c r="I5" s="128" t="s">
        <v>55</v>
      </c>
      <c r="J5" s="128" t="s">
        <v>58</v>
      </c>
      <c r="K5" s="128" t="s">
        <v>320</v>
      </c>
      <c r="L5" s="128" t="s">
        <v>321</v>
      </c>
      <c r="M5" s="129" t="s">
        <v>322</v>
      </c>
      <c r="N5" s="130" t="s">
        <v>323</v>
      </c>
      <c r="O5" s="130"/>
      <c r="P5" s="131"/>
      <c r="Q5" s="130"/>
      <c r="R5" s="132"/>
      <c r="S5" s="133"/>
    </row>
    <row r="6" ht="54" customHeight="1" spans="1:19">
      <c r="A6" s="64"/>
      <c r="B6" s="133"/>
      <c r="C6" s="133"/>
      <c r="D6" s="134"/>
      <c r="E6" s="134"/>
      <c r="F6" s="134"/>
      <c r="G6" s="134"/>
      <c r="H6" s="134"/>
      <c r="I6" s="134"/>
      <c r="J6" s="134" t="s">
        <v>57</v>
      </c>
      <c r="K6" s="134"/>
      <c r="L6" s="134"/>
      <c r="M6" s="135"/>
      <c r="N6" s="134" t="s">
        <v>57</v>
      </c>
      <c r="O6" s="134" t="s">
        <v>64</v>
      </c>
      <c r="P6" s="133" t="s">
        <v>65</v>
      </c>
      <c r="Q6" s="134" t="s">
        <v>66</v>
      </c>
      <c r="R6" s="135" t="s">
        <v>67</v>
      </c>
      <c r="S6" s="133" t="s">
        <v>68</v>
      </c>
    </row>
    <row r="7" ht="18" customHeight="1" spans="1:19">
      <c r="A7" s="145">
        <v>1</v>
      </c>
      <c r="B7" s="145" t="s">
        <v>84</v>
      </c>
      <c r="C7" s="146">
        <v>3</v>
      </c>
      <c r="D7" s="146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</row>
    <row r="8" ht="21" customHeight="1" spans="1:19">
      <c r="A8" s="136" t="s">
        <v>70</v>
      </c>
      <c r="B8" s="137" t="s">
        <v>70</v>
      </c>
      <c r="C8" s="137" t="s">
        <v>218</v>
      </c>
      <c r="D8" s="138" t="s">
        <v>324</v>
      </c>
      <c r="E8" s="138" t="s">
        <v>325</v>
      </c>
      <c r="F8" s="138" t="s">
        <v>326</v>
      </c>
      <c r="G8" s="147">
        <v>15</v>
      </c>
      <c r="H8" s="115"/>
      <c r="I8" s="115">
        <v>2535</v>
      </c>
      <c r="J8" s="115">
        <v>2535</v>
      </c>
      <c r="K8" s="115"/>
      <c r="L8" s="115"/>
      <c r="M8" s="115"/>
      <c r="N8" s="115"/>
      <c r="O8" s="115"/>
      <c r="P8" s="115"/>
      <c r="Q8" s="115"/>
      <c r="R8" s="115"/>
      <c r="S8" s="115"/>
    </row>
    <row r="9" ht="21" customHeight="1" spans="1:19">
      <c r="A9" s="139" t="s">
        <v>168</v>
      </c>
      <c r="B9" s="140"/>
      <c r="C9" s="140"/>
      <c r="D9" s="141"/>
      <c r="E9" s="141"/>
      <c r="F9" s="141"/>
      <c r="G9" s="148"/>
      <c r="H9" s="115"/>
      <c r="I9" s="115">
        <v>2535</v>
      </c>
      <c r="J9" s="115">
        <v>2535</v>
      </c>
      <c r="K9" s="115"/>
      <c r="L9" s="115"/>
      <c r="M9" s="115"/>
      <c r="N9" s="115"/>
      <c r="O9" s="115"/>
      <c r="P9" s="115"/>
      <c r="Q9" s="115"/>
      <c r="R9" s="115"/>
      <c r="S9" s="115"/>
    </row>
    <row r="10" ht="21" customHeight="1" spans="1:19">
      <c r="A10" s="143" t="s">
        <v>327</v>
      </c>
      <c r="B10" s="53"/>
      <c r="C10" s="53"/>
      <c r="D10" s="143"/>
      <c r="E10" s="143"/>
      <c r="F10" s="143"/>
      <c r="G10" s="149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9"/>
      <c r="B1" s="116"/>
      <c r="C1" s="116"/>
      <c r="D1" s="116"/>
      <c r="E1" s="116"/>
      <c r="F1" s="116"/>
      <c r="G1" s="116"/>
      <c r="H1" s="109"/>
      <c r="I1" s="109"/>
      <c r="J1" s="109"/>
      <c r="K1" s="109"/>
      <c r="L1" s="109"/>
      <c r="M1" s="109"/>
      <c r="N1" s="117"/>
      <c r="O1" s="109"/>
      <c r="P1" s="109"/>
      <c r="Q1" s="116"/>
      <c r="R1" s="109"/>
      <c r="S1" s="118"/>
      <c r="T1" s="118" t="s">
        <v>328</v>
      </c>
    </row>
    <row r="2" ht="41.25" customHeight="1" spans="1:20">
      <c r="A2" s="105" t="str">
        <f>"2026"&amp;"年部门政府购买服务预算表"</f>
        <v>2026年部门政府购买服务预算表</v>
      </c>
      <c r="B2" s="100"/>
      <c r="C2" s="100"/>
      <c r="D2" s="100"/>
      <c r="E2" s="100"/>
      <c r="F2" s="100"/>
      <c r="G2" s="100"/>
      <c r="H2" s="119"/>
      <c r="I2" s="119"/>
      <c r="J2" s="119"/>
      <c r="K2" s="119"/>
      <c r="L2" s="119"/>
      <c r="M2" s="119"/>
      <c r="N2" s="120"/>
      <c r="O2" s="119"/>
      <c r="P2" s="119"/>
      <c r="Q2" s="100"/>
      <c r="R2" s="119"/>
      <c r="S2" s="120"/>
      <c r="T2" s="100"/>
    </row>
    <row r="3" ht="22.5" customHeight="1" spans="1:20">
      <c r="A3" s="106" t="str">
        <f>"单位名称："&amp;"中国共产党石林彝族自治县委员会党史研究室"</f>
        <v>单位名称：中国共产党石林彝族自治县委员会党史研究室</v>
      </c>
      <c r="B3" s="121"/>
      <c r="C3" s="121"/>
      <c r="D3" s="121"/>
      <c r="E3" s="121"/>
      <c r="F3" s="121"/>
      <c r="G3" s="121"/>
      <c r="H3" s="107"/>
      <c r="I3" s="107"/>
      <c r="J3" s="107"/>
      <c r="K3" s="107"/>
      <c r="L3" s="107"/>
      <c r="M3" s="107"/>
      <c r="N3" s="117"/>
      <c r="O3" s="109"/>
      <c r="P3" s="109"/>
      <c r="Q3" s="116"/>
      <c r="R3" s="109"/>
      <c r="S3" s="122"/>
      <c r="T3" s="118" t="s">
        <v>1</v>
      </c>
    </row>
    <row r="4" ht="24" customHeight="1" spans="1:20">
      <c r="A4" s="58" t="s">
        <v>177</v>
      </c>
      <c r="B4" s="123" t="s">
        <v>178</v>
      </c>
      <c r="C4" s="123" t="s">
        <v>314</v>
      </c>
      <c r="D4" s="123" t="s">
        <v>329</v>
      </c>
      <c r="E4" s="123" t="s">
        <v>330</v>
      </c>
      <c r="F4" s="123" t="s">
        <v>331</v>
      </c>
      <c r="G4" s="123" t="s">
        <v>332</v>
      </c>
      <c r="H4" s="124" t="s">
        <v>333</v>
      </c>
      <c r="I4" s="124" t="s">
        <v>334</v>
      </c>
      <c r="J4" s="125" t="s">
        <v>185</v>
      </c>
      <c r="K4" s="125"/>
      <c r="L4" s="125"/>
      <c r="M4" s="125"/>
      <c r="N4" s="126"/>
      <c r="O4" s="125"/>
      <c r="P4" s="125"/>
      <c r="Q4" s="110"/>
      <c r="R4" s="125"/>
      <c r="S4" s="126"/>
      <c r="T4" s="111"/>
    </row>
    <row r="5" ht="24" customHeight="1" spans="1:20">
      <c r="A5" s="61"/>
      <c r="B5" s="127"/>
      <c r="C5" s="127"/>
      <c r="D5" s="127"/>
      <c r="E5" s="127"/>
      <c r="F5" s="127"/>
      <c r="G5" s="127"/>
      <c r="H5" s="128"/>
      <c r="I5" s="128"/>
      <c r="J5" s="128" t="s">
        <v>55</v>
      </c>
      <c r="K5" s="128" t="s">
        <v>58</v>
      </c>
      <c r="L5" s="128" t="s">
        <v>320</v>
      </c>
      <c r="M5" s="128" t="s">
        <v>321</v>
      </c>
      <c r="N5" s="129" t="s">
        <v>322</v>
      </c>
      <c r="O5" s="130" t="s">
        <v>323</v>
      </c>
      <c r="P5" s="130"/>
      <c r="Q5" s="131"/>
      <c r="R5" s="130"/>
      <c r="S5" s="132"/>
      <c r="T5" s="133"/>
    </row>
    <row r="6" ht="54" customHeight="1" spans="1:20">
      <c r="A6" s="64"/>
      <c r="B6" s="133"/>
      <c r="C6" s="133"/>
      <c r="D6" s="133"/>
      <c r="E6" s="133"/>
      <c r="F6" s="133"/>
      <c r="G6" s="133"/>
      <c r="H6" s="134"/>
      <c r="I6" s="134"/>
      <c r="J6" s="134"/>
      <c r="K6" s="134" t="s">
        <v>57</v>
      </c>
      <c r="L6" s="134"/>
      <c r="M6" s="134"/>
      <c r="N6" s="135"/>
      <c r="O6" s="134" t="s">
        <v>57</v>
      </c>
      <c r="P6" s="134" t="s">
        <v>64</v>
      </c>
      <c r="Q6" s="133" t="s">
        <v>65</v>
      </c>
      <c r="R6" s="134" t="s">
        <v>66</v>
      </c>
      <c r="S6" s="135" t="s">
        <v>67</v>
      </c>
      <c r="T6" s="133" t="s">
        <v>68</v>
      </c>
    </row>
    <row r="7" ht="17.25" customHeight="1" spans="1:20">
      <c r="A7" s="65">
        <v>1</v>
      </c>
      <c r="B7" s="133">
        <v>2</v>
      </c>
      <c r="C7" s="65">
        <v>3</v>
      </c>
      <c r="D7" s="65">
        <v>4</v>
      </c>
      <c r="E7" s="133">
        <v>5</v>
      </c>
      <c r="F7" s="65">
        <v>6</v>
      </c>
      <c r="G7" s="65">
        <v>7</v>
      </c>
      <c r="H7" s="133">
        <v>8</v>
      </c>
      <c r="I7" s="65">
        <v>9</v>
      </c>
      <c r="J7" s="65">
        <v>10</v>
      </c>
      <c r="K7" s="133">
        <v>11</v>
      </c>
      <c r="L7" s="65">
        <v>12</v>
      </c>
      <c r="M7" s="65">
        <v>13</v>
      </c>
      <c r="N7" s="133">
        <v>14</v>
      </c>
      <c r="O7" s="65">
        <v>15</v>
      </c>
      <c r="P7" s="65">
        <v>16</v>
      </c>
      <c r="Q7" s="133">
        <v>17</v>
      </c>
      <c r="R7" s="65">
        <v>18</v>
      </c>
      <c r="S7" s="65">
        <v>19</v>
      </c>
      <c r="T7" s="65">
        <v>20</v>
      </c>
    </row>
    <row r="8" ht="21" customHeight="1" spans="1:20">
      <c r="A8" s="136"/>
      <c r="B8" s="137"/>
      <c r="C8" s="137"/>
      <c r="D8" s="137"/>
      <c r="E8" s="137"/>
      <c r="F8" s="137"/>
      <c r="G8" s="137"/>
      <c r="H8" s="138"/>
      <c r="I8" s="138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ht="21" customHeight="1" spans="1:20">
      <c r="A9" s="139" t="s">
        <v>168</v>
      </c>
      <c r="B9" s="140"/>
      <c r="C9" s="140"/>
      <c r="D9" s="140"/>
      <c r="E9" s="140"/>
      <c r="F9" s="140"/>
      <c r="G9" s="140"/>
      <c r="H9" s="141"/>
      <c r="I9" s="142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  <row r="10" customHeight="1" spans="1:20">
      <c r="A10" t="s">
        <v>335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B9" sqref="A9:C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104"/>
      <c r="W1" s="51"/>
      <c r="X1" s="51" t="s">
        <v>336</v>
      </c>
    </row>
    <row r="2" ht="41.25" customHeight="1" spans="1:24">
      <c r="A2" s="105" t="str">
        <f>"2026"&amp;"年对下转移支付预算表"</f>
        <v>2026年对下转移支付预算表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100"/>
      <c r="X2" s="100"/>
    </row>
    <row r="3" ht="18" customHeight="1" spans="1:24">
      <c r="A3" s="106" t="str">
        <f>"单位名称："&amp;"中国共产党石林彝族自治县委员会党史研究室"</f>
        <v>单位名称：中国共产党石林彝族自治县委员会党史研究室</v>
      </c>
      <c r="B3" s="107"/>
      <c r="C3" s="107"/>
      <c r="D3" s="108"/>
      <c r="E3" s="109"/>
      <c r="F3" s="109"/>
      <c r="G3" s="109"/>
      <c r="H3" s="109"/>
      <c r="I3" s="109"/>
      <c r="W3" s="56"/>
      <c r="X3" s="56" t="s">
        <v>1</v>
      </c>
    </row>
    <row r="4" ht="19.5" customHeight="1" spans="1:24">
      <c r="A4" s="59" t="s">
        <v>337</v>
      </c>
      <c r="B4" s="13" t="s">
        <v>185</v>
      </c>
      <c r="C4" s="14"/>
      <c r="D4" s="14"/>
      <c r="E4" s="13" t="s">
        <v>338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10"/>
      <c r="X4" s="111"/>
    </row>
    <row r="5" ht="40.5" customHeight="1" spans="1:24">
      <c r="A5" s="65"/>
      <c r="B5" s="62" t="s">
        <v>55</v>
      </c>
      <c r="C5" s="58" t="s">
        <v>58</v>
      </c>
      <c r="D5" s="112" t="s">
        <v>320</v>
      </c>
      <c r="E5" s="87" t="s">
        <v>339</v>
      </c>
      <c r="F5" s="87" t="s">
        <v>340</v>
      </c>
      <c r="G5" s="87" t="s">
        <v>341</v>
      </c>
      <c r="H5" s="87" t="s">
        <v>342</v>
      </c>
      <c r="I5" s="87" t="s">
        <v>343</v>
      </c>
      <c r="J5" s="87" t="s">
        <v>344</v>
      </c>
      <c r="K5" s="87" t="s">
        <v>345</v>
      </c>
      <c r="L5" s="87" t="s">
        <v>346</v>
      </c>
      <c r="M5" s="87" t="s">
        <v>347</v>
      </c>
      <c r="N5" s="87" t="s">
        <v>348</v>
      </c>
      <c r="O5" s="87" t="s">
        <v>349</v>
      </c>
      <c r="P5" s="87" t="s">
        <v>350</v>
      </c>
      <c r="Q5" s="87" t="s">
        <v>351</v>
      </c>
      <c r="R5" s="87" t="s">
        <v>352</v>
      </c>
      <c r="S5" s="87" t="s">
        <v>353</v>
      </c>
      <c r="T5" s="87" t="s">
        <v>354</v>
      </c>
      <c r="U5" s="87" t="s">
        <v>355</v>
      </c>
      <c r="V5" s="87" t="s">
        <v>356</v>
      </c>
      <c r="W5" s="87" t="s">
        <v>357</v>
      </c>
      <c r="X5" s="113" t="s">
        <v>358</v>
      </c>
    </row>
    <row r="6" ht="19.5" customHeight="1" spans="1:24">
      <c r="A6" s="66">
        <v>1</v>
      </c>
      <c r="B6" s="66">
        <v>2</v>
      </c>
      <c r="C6" s="66">
        <v>3</v>
      </c>
      <c r="D6" s="114">
        <v>4</v>
      </c>
      <c r="E6" s="67">
        <v>5</v>
      </c>
      <c r="F6" s="66">
        <v>6</v>
      </c>
      <c r="G6" s="66">
        <v>7</v>
      </c>
      <c r="H6" s="114">
        <v>8</v>
      </c>
      <c r="I6" s="66">
        <v>9</v>
      </c>
      <c r="J6" s="66">
        <v>10</v>
      </c>
      <c r="K6" s="66">
        <v>11</v>
      </c>
      <c r="L6" s="114">
        <v>12</v>
      </c>
      <c r="M6" s="66">
        <v>13</v>
      </c>
      <c r="N6" s="66">
        <v>14</v>
      </c>
      <c r="O6" s="66">
        <v>15</v>
      </c>
      <c r="P6" s="114">
        <v>16</v>
      </c>
      <c r="Q6" s="66">
        <v>17</v>
      </c>
      <c r="R6" s="66">
        <v>18</v>
      </c>
      <c r="S6" s="66">
        <v>19</v>
      </c>
      <c r="T6" s="114">
        <v>20</v>
      </c>
      <c r="U6" s="114">
        <v>21</v>
      </c>
      <c r="V6" s="114">
        <v>22</v>
      </c>
      <c r="W6" s="67">
        <v>23</v>
      </c>
      <c r="X6" s="67">
        <v>24</v>
      </c>
    </row>
    <row r="7" ht="19.5" customHeight="1" spans="1:24">
      <c r="A7" s="22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</row>
    <row r="8" ht="19.5" customHeight="1" spans="1:24">
      <c r="A8" s="102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</row>
    <row r="9" customHeight="1" spans="1:24">
      <c r="A9" t="s">
        <v>359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:C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51" t="s">
        <v>360</v>
      </c>
    </row>
    <row r="2" ht="41.25" customHeight="1" spans="1:10">
      <c r="A2" s="99" t="str">
        <f>"2026"&amp;"年对下转移支付绩效目标表"</f>
        <v>2026年对下转移支付绩效目标表</v>
      </c>
      <c r="B2" s="52"/>
      <c r="C2" s="52"/>
      <c r="D2" s="52"/>
      <c r="E2" s="52"/>
      <c r="F2" s="100"/>
      <c r="G2" s="52"/>
      <c r="H2" s="100"/>
      <c r="I2" s="100"/>
      <c r="J2" s="52"/>
    </row>
    <row r="3" ht="17.25" customHeight="1" spans="1:10">
      <c r="A3" s="53" t="str">
        <f>"单位名称："&amp;"中国共产党石林彝族自治县委员会党史研究室"</f>
        <v>单位名称：中国共产党石林彝族自治县委员会党史研究室</v>
      </c>
    </row>
    <row r="4" ht="44.25" customHeight="1" spans="1:10">
      <c r="A4" s="21" t="s">
        <v>337</v>
      </c>
      <c r="B4" s="21" t="s">
        <v>261</v>
      </c>
      <c r="C4" s="21" t="s">
        <v>262</v>
      </c>
      <c r="D4" s="21" t="s">
        <v>263</v>
      </c>
      <c r="E4" s="21" t="s">
        <v>264</v>
      </c>
      <c r="F4" s="101" t="s">
        <v>265</v>
      </c>
      <c r="G4" s="21" t="s">
        <v>266</v>
      </c>
      <c r="H4" s="101" t="s">
        <v>267</v>
      </c>
      <c r="I4" s="101" t="s">
        <v>268</v>
      </c>
      <c r="J4" s="21" t="s">
        <v>269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01">
        <v>6</v>
      </c>
      <c r="G5" s="21">
        <v>7</v>
      </c>
      <c r="H5" s="101">
        <v>8</v>
      </c>
      <c r="I5" s="101">
        <v>9</v>
      </c>
      <c r="J5" s="21">
        <v>10</v>
      </c>
    </row>
    <row r="6" ht="42" customHeight="1" spans="1:10">
      <c r="A6" s="22"/>
      <c r="B6" s="102"/>
      <c r="C6" s="102"/>
      <c r="D6" s="102"/>
      <c r="E6" s="40"/>
      <c r="F6" s="103"/>
      <c r="G6" s="40"/>
      <c r="H6" s="103"/>
      <c r="I6" s="103"/>
      <c r="J6" s="40"/>
    </row>
    <row r="7" ht="42" customHeight="1" spans="1:10">
      <c r="A7" s="22"/>
      <c r="B7" s="39"/>
      <c r="C7" s="39"/>
      <c r="D7" s="39"/>
      <c r="E7" s="22"/>
      <c r="F7" s="39"/>
      <c r="G7" s="22"/>
      <c r="H7" s="39"/>
      <c r="I7" s="39"/>
      <c r="J7" s="22"/>
    </row>
    <row r="8" customHeight="1" spans="1:10">
      <c r="A8" t="s">
        <v>359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5"/>
      <c r="B1" s="76"/>
      <c r="C1" s="76"/>
      <c r="D1" s="77"/>
      <c r="E1" s="77"/>
      <c r="F1" s="77"/>
      <c r="G1" s="76"/>
      <c r="H1" s="76"/>
      <c r="I1" s="78" t="s">
        <v>361</v>
      </c>
    </row>
    <row r="2" ht="41.25" customHeight="1" spans="1:9">
      <c r="A2" s="79" t="str">
        <f>"2026"&amp;"年新增资产配置预算表"</f>
        <v>2026年新增资产配置预算表</v>
      </c>
      <c r="B2" s="80"/>
      <c r="C2" s="80"/>
      <c r="D2" s="81"/>
      <c r="E2" s="81"/>
      <c r="F2" s="81"/>
      <c r="G2" s="80"/>
      <c r="H2" s="80"/>
      <c r="I2" s="81"/>
    </row>
    <row r="3" customHeight="1" spans="1:9">
      <c r="A3" s="82" t="str">
        <f>"单位名称："&amp;"中国共产党石林彝族自治县委员会党史研究室"</f>
        <v>单位名称：中国共产党石林彝族自治县委员会党史研究室</v>
      </c>
      <c r="B3" s="83"/>
      <c r="C3" s="83"/>
      <c r="D3" s="84"/>
      <c r="F3" s="81"/>
      <c r="G3" s="80"/>
      <c r="H3" s="80"/>
      <c r="I3" s="85" t="s">
        <v>1</v>
      </c>
    </row>
    <row r="4" ht="28.5" customHeight="1" spans="1:9">
      <c r="A4" s="86" t="s">
        <v>177</v>
      </c>
      <c r="B4" s="87" t="s">
        <v>178</v>
      </c>
      <c r="C4" s="88" t="s">
        <v>362</v>
      </c>
      <c r="D4" s="86" t="s">
        <v>363</v>
      </c>
      <c r="E4" s="86" t="s">
        <v>364</v>
      </c>
      <c r="F4" s="86" t="s">
        <v>365</v>
      </c>
      <c r="G4" s="87" t="s">
        <v>366</v>
      </c>
      <c r="H4" s="67"/>
      <c r="I4" s="86"/>
    </row>
    <row r="5" ht="21" customHeight="1" spans="1:9">
      <c r="A5" s="88"/>
      <c r="B5" s="89"/>
      <c r="C5" s="89"/>
      <c r="D5" s="90"/>
      <c r="E5" s="89"/>
      <c r="F5" s="89"/>
      <c r="G5" s="87" t="s">
        <v>318</v>
      </c>
      <c r="H5" s="87" t="s">
        <v>367</v>
      </c>
      <c r="I5" s="87" t="s">
        <v>368</v>
      </c>
    </row>
    <row r="6" ht="17.25" customHeight="1" spans="1:9">
      <c r="A6" s="91" t="s">
        <v>83</v>
      </c>
      <c r="B6" s="38" t="s">
        <v>84</v>
      </c>
      <c r="C6" s="91" t="s">
        <v>85</v>
      </c>
      <c r="D6" s="40" t="s">
        <v>86</v>
      </c>
      <c r="E6" s="91" t="s">
        <v>87</v>
      </c>
      <c r="F6" s="38" t="s">
        <v>88</v>
      </c>
      <c r="G6" s="92" t="s">
        <v>89</v>
      </c>
      <c r="H6" s="40" t="s">
        <v>90</v>
      </c>
      <c r="I6" s="40">
        <v>9</v>
      </c>
    </row>
    <row r="7" ht="19.5" customHeight="1" spans="1:9">
      <c r="A7" s="93"/>
      <c r="B7" s="70"/>
      <c r="C7" s="70"/>
      <c r="D7" s="22"/>
      <c r="E7" s="39"/>
      <c r="F7" s="92"/>
      <c r="G7" s="94"/>
      <c r="H7" s="95"/>
      <c r="I7" s="95"/>
    </row>
    <row r="8" ht="19.5" customHeight="1" spans="1:9">
      <c r="A8" s="25" t="s">
        <v>55</v>
      </c>
      <c r="B8" s="96"/>
      <c r="C8" s="96"/>
      <c r="D8" s="97"/>
      <c r="E8" s="98"/>
      <c r="F8" s="98"/>
      <c r="G8" s="94"/>
      <c r="H8" s="95"/>
      <c r="I8" s="95"/>
    </row>
    <row r="9" customHeight="1" spans="1:9">
      <c r="A9" t="s">
        <v>369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50"/>
      <c r="E1" s="50"/>
      <c r="F1" s="50"/>
      <c r="G1" s="50"/>
      <c r="K1" s="51" t="s">
        <v>370</v>
      </c>
    </row>
    <row r="2" ht="41.25" customHeight="1" spans="1:11">
      <c r="A2" s="52" t="str">
        <f>"2026"&amp;"年上级转移支付补助项目支出预算表"</f>
        <v>2026年上级转移支付补助项目支出预算表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3.5" customHeight="1" spans="1:11">
      <c r="A3" s="53" t="str">
        <f>"单位名称："&amp;"中国共产党石林彝族自治县委员会党史研究室"</f>
        <v>单位名称：中国共产党石林彝族自治县委员会党史研究室</v>
      </c>
      <c r="B3" s="54"/>
      <c r="C3" s="54"/>
      <c r="D3" s="54"/>
      <c r="E3" s="54"/>
      <c r="F3" s="54"/>
      <c r="G3" s="54"/>
      <c r="H3" s="55"/>
      <c r="I3" s="55"/>
      <c r="J3" s="55"/>
      <c r="K3" s="56" t="s">
        <v>1</v>
      </c>
    </row>
    <row r="4" ht="21.75" customHeight="1" spans="1:11">
      <c r="A4" s="57" t="s">
        <v>249</v>
      </c>
      <c r="B4" s="57" t="s">
        <v>180</v>
      </c>
      <c r="C4" s="57" t="s">
        <v>250</v>
      </c>
      <c r="D4" s="58" t="s">
        <v>181</v>
      </c>
      <c r="E4" s="58" t="s">
        <v>182</v>
      </c>
      <c r="F4" s="58" t="s">
        <v>251</v>
      </c>
      <c r="G4" s="58" t="s">
        <v>252</v>
      </c>
      <c r="H4" s="59" t="s">
        <v>55</v>
      </c>
      <c r="I4" s="13" t="s">
        <v>371</v>
      </c>
      <c r="J4" s="14"/>
      <c r="K4" s="15"/>
    </row>
    <row r="5" ht="21.75" customHeight="1" spans="1:11">
      <c r="A5" s="60"/>
      <c r="B5" s="60"/>
      <c r="C5" s="60"/>
      <c r="D5" s="61"/>
      <c r="E5" s="61"/>
      <c r="F5" s="61"/>
      <c r="G5" s="61"/>
      <c r="H5" s="62"/>
      <c r="I5" s="58" t="s">
        <v>58</v>
      </c>
      <c r="J5" s="58" t="s">
        <v>59</v>
      </c>
      <c r="K5" s="58" t="s">
        <v>60</v>
      </c>
    </row>
    <row r="6" ht="40.5" customHeight="1" spans="1:11">
      <c r="A6" s="63"/>
      <c r="B6" s="63"/>
      <c r="C6" s="63"/>
      <c r="D6" s="64"/>
      <c r="E6" s="64"/>
      <c r="F6" s="64"/>
      <c r="G6" s="64"/>
      <c r="H6" s="65"/>
      <c r="I6" s="64" t="s">
        <v>57</v>
      </c>
      <c r="J6" s="64"/>
      <c r="K6" s="64"/>
    </row>
    <row r="7" ht="15" customHeight="1" spans="1:11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7">
        <v>10</v>
      </c>
      <c r="K7" s="67">
        <v>11</v>
      </c>
    </row>
    <row r="8" ht="18.75" customHeight="1" spans="1:11">
      <c r="A8" s="22"/>
      <c r="B8" s="39"/>
      <c r="C8" s="22"/>
      <c r="D8" s="22"/>
      <c r="E8" s="22"/>
      <c r="F8" s="22"/>
      <c r="G8" s="22"/>
      <c r="H8" s="68"/>
      <c r="I8" s="69"/>
      <c r="J8" s="69"/>
      <c r="K8" s="68"/>
    </row>
    <row r="9" ht="18.75" customHeight="1" spans="1:11">
      <c r="A9" s="70"/>
      <c r="B9" s="39"/>
      <c r="C9" s="39"/>
      <c r="D9" s="39"/>
      <c r="E9" s="39"/>
      <c r="F9" s="39"/>
      <c r="G9" s="39"/>
      <c r="H9" s="71"/>
      <c r="I9" s="71"/>
      <c r="J9" s="71"/>
      <c r="K9" s="68"/>
    </row>
    <row r="10" ht="18.75" customHeight="1" spans="1:11">
      <c r="A10" s="72" t="s">
        <v>168</v>
      </c>
      <c r="B10" s="73"/>
      <c r="C10" s="73"/>
      <c r="D10" s="73"/>
      <c r="E10" s="73"/>
      <c r="F10" s="73"/>
      <c r="G10" s="74"/>
      <c r="H10" s="71"/>
      <c r="I10" s="71"/>
      <c r="J10" s="71"/>
      <c r="K10" s="68"/>
    </row>
    <row r="11" customHeight="1" spans="1:11">
      <c r="A11" t="s">
        <v>372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GridLines="0" showZeros="0" workbookViewId="0">
      <selection activeCell="C23" sqref="C23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41"/>
      <c r="B1" s="41"/>
      <c r="C1" s="41"/>
      <c r="D1" s="41"/>
      <c r="E1" s="41"/>
      <c r="F1" s="41"/>
      <c r="G1" s="42" t="s">
        <v>373</v>
      </c>
    </row>
    <row r="2" ht="45" customHeight="1" spans="1:7">
      <c r="A2" s="43" t="str">
        <f>"2026"&amp;"年部门项目支出中期规划预算表"</f>
        <v>2026年部门项目支出中期规划预算表</v>
      </c>
      <c r="B2" s="43"/>
      <c r="C2" s="43"/>
      <c r="D2" s="43"/>
      <c r="E2" s="43"/>
      <c r="F2" s="43"/>
      <c r="G2" s="43"/>
    </row>
    <row r="3" ht="15" customHeight="1" spans="1:7">
      <c r="A3" s="44" t="str">
        <f>"单位名称："&amp;"中国共产党石林彝族自治县委员会党史研究室"</f>
        <v>单位名称：中国共产党石林彝族自治县委员会党史研究室</v>
      </c>
      <c r="B3" s="44"/>
      <c r="C3" s="41"/>
      <c r="D3" s="41"/>
      <c r="E3" s="41"/>
      <c r="F3" s="41"/>
      <c r="G3" s="42" t="s">
        <v>1</v>
      </c>
    </row>
    <row r="4" ht="45" customHeight="1" spans="1:7">
      <c r="A4" s="45" t="s">
        <v>250</v>
      </c>
      <c r="B4" s="45" t="s">
        <v>249</v>
      </c>
      <c r="C4" s="45" t="s">
        <v>180</v>
      </c>
      <c r="D4" s="45" t="s">
        <v>374</v>
      </c>
      <c r="E4" s="45" t="s">
        <v>58</v>
      </c>
      <c r="F4" s="45"/>
      <c r="G4" s="45"/>
    </row>
    <row r="5" ht="45" customHeight="1" spans="1:7">
      <c r="A5" s="45"/>
      <c r="B5" s="45"/>
      <c r="C5" s="45"/>
      <c r="D5" s="45"/>
      <c r="E5" s="45" t="s">
        <v>375</v>
      </c>
      <c r="F5" s="45" t="s">
        <v>376</v>
      </c>
      <c r="G5" s="45" t="s">
        <v>377</v>
      </c>
    </row>
    <row r="6" ht="15" customHeight="1" spans="1:7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</row>
    <row r="7" ht="22.5" customHeight="1" spans="1:7">
      <c r="A7" s="31" t="s">
        <v>70</v>
      </c>
      <c r="B7" s="31"/>
      <c r="C7" s="31"/>
      <c r="D7" s="31"/>
      <c r="E7" s="47">
        <v>230000</v>
      </c>
      <c r="F7" s="47"/>
      <c r="G7" s="47"/>
    </row>
    <row r="8" ht="22.5" customHeight="1" spans="1:7">
      <c r="A8" s="48" t="s">
        <v>70</v>
      </c>
      <c r="B8" s="31"/>
      <c r="C8" s="31"/>
      <c r="D8" s="31"/>
      <c r="E8" s="47">
        <v>230000</v>
      </c>
      <c r="F8" s="47"/>
      <c r="G8" s="47"/>
    </row>
    <row r="9" ht="22.5" customHeight="1" spans="1:7">
      <c r="A9" s="31"/>
      <c r="B9" s="31" t="s">
        <v>378</v>
      </c>
      <c r="C9" s="31" t="s">
        <v>257</v>
      </c>
      <c r="D9" s="31" t="s">
        <v>379</v>
      </c>
      <c r="E9" s="47">
        <v>200000</v>
      </c>
      <c r="F9" s="47"/>
      <c r="G9" s="47"/>
    </row>
    <row r="10" ht="22.5" customHeight="1" spans="1:7">
      <c r="A10" s="31"/>
      <c r="B10" s="31" t="s">
        <v>378</v>
      </c>
      <c r="C10" s="31" t="s">
        <v>259</v>
      </c>
      <c r="D10" s="31" t="s">
        <v>379</v>
      </c>
      <c r="E10" s="47">
        <v>30000</v>
      </c>
      <c r="F10" s="47"/>
      <c r="G10" s="47"/>
    </row>
    <row r="11" ht="22.5" customHeight="1" spans="1:7">
      <c r="A11" s="49" t="s">
        <v>55</v>
      </c>
      <c r="B11" s="49"/>
      <c r="C11" s="49"/>
      <c r="D11" s="49"/>
      <c r="E11" s="47">
        <v>230000</v>
      </c>
      <c r="F11" s="47"/>
      <c r="G11" s="47"/>
    </row>
  </sheetData>
  <mergeCells count="8">
    <mergeCell ref="A2:G2"/>
    <mergeCell ref="A3:B3"/>
    <mergeCell ref="E4:G4"/>
    <mergeCell ref="A11:D11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topLeftCell="A21" workbookViewId="0">
      <selection activeCell="C10" sqref="C10:G1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380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"单位名称："&amp;"中国共产党石林彝族自治县委员会党史研究室"</f>
        <v>单位名称：中国共产党石林彝族自治县委员会党史研究室</v>
      </c>
      <c r="B3" s="4"/>
      <c r="C3" s="5"/>
      <c r="D3" s="6"/>
      <c r="E3" s="6"/>
      <c r="F3" s="6"/>
      <c r="G3" s="6"/>
      <c r="H3" s="6"/>
      <c r="I3" s="6"/>
      <c r="J3" s="228" t="s">
        <v>1</v>
      </c>
    </row>
    <row r="4" ht="30" customHeight="1" spans="1:10">
      <c r="A4" s="7" t="s">
        <v>381</v>
      </c>
      <c r="B4" s="8" t="s">
        <v>71</v>
      </c>
      <c r="C4" s="9"/>
      <c r="D4" s="9"/>
      <c r="E4" s="10"/>
      <c r="F4" s="11" t="s">
        <v>382</v>
      </c>
      <c r="G4" s="10"/>
      <c r="H4" s="12" t="s">
        <v>70</v>
      </c>
      <c r="I4" s="9"/>
      <c r="J4" s="10"/>
    </row>
    <row r="5" ht="32.25" customHeight="1" spans="1:10">
      <c r="A5" s="13" t="s">
        <v>383</v>
      </c>
      <c r="B5" s="14"/>
      <c r="C5" s="14"/>
      <c r="D5" s="14"/>
      <c r="E5" s="14"/>
      <c r="F5" s="14"/>
      <c r="G5" s="14"/>
      <c r="H5" s="14"/>
      <c r="I5" s="15"/>
      <c r="J5" s="16" t="s">
        <v>384</v>
      </c>
    </row>
    <row r="6" ht="99.75" customHeight="1" spans="1:10">
      <c r="A6" s="17" t="s">
        <v>385</v>
      </c>
      <c r="B6" s="18" t="s">
        <v>386</v>
      </c>
      <c r="C6" s="19" t="s">
        <v>387</v>
      </c>
      <c r="D6" s="19"/>
      <c r="E6" s="19"/>
      <c r="F6" s="19"/>
      <c r="G6" s="19"/>
      <c r="H6" s="19"/>
      <c r="I6" s="19"/>
      <c r="J6" s="20" t="s">
        <v>388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389</v>
      </c>
      <c r="D7" s="19"/>
      <c r="E7" s="19"/>
      <c r="F7" s="19"/>
      <c r="G7" s="19"/>
      <c r="H7" s="19"/>
      <c r="I7" s="19"/>
      <c r="J7" s="20" t="s">
        <v>390</v>
      </c>
    </row>
    <row r="8" ht="75" customHeight="1" spans="1:10">
      <c r="A8" s="18" t="s">
        <v>391</v>
      </c>
      <c r="B8" s="21" t="str">
        <f>"预算年度（"&amp;"2026"&amp;"年）绩效目标"</f>
        <v>预算年度（2026年）绩效目标</v>
      </c>
      <c r="C8" s="22" t="s">
        <v>392</v>
      </c>
      <c r="D8" s="22"/>
      <c r="E8" s="22"/>
      <c r="F8" s="22"/>
      <c r="G8" s="22"/>
      <c r="H8" s="22"/>
      <c r="I8" s="22"/>
      <c r="J8" s="23" t="s">
        <v>393</v>
      </c>
    </row>
    <row r="9" ht="32.25" customHeight="1" spans="1:10">
      <c r="A9" s="24" t="s">
        <v>394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395</v>
      </c>
      <c r="B10" s="18"/>
      <c r="C10" s="17" t="s">
        <v>396</v>
      </c>
      <c r="D10" s="17"/>
      <c r="E10" s="17"/>
      <c r="F10" s="17" t="s">
        <v>397</v>
      </c>
      <c r="G10" s="17"/>
      <c r="H10" s="17" t="s">
        <v>398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399</v>
      </c>
      <c r="I11" s="18" t="s">
        <v>400</v>
      </c>
      <c r="J11" s="18" t="s">
        <v>401</v>
      </c>
    </row>
    <row r="12" ht="24" customHeight="1" spans="1:10">
      <c r="A12" s="25" t="s">
        <v>55</v>
      </c>
      <c r="B12" s="26"/>
      <c r="C12" s="26"/>
      <c r="D12" s="26"/>
      <c r="E12" s="26"/>
      <c r="F12" s="26"/>
      <c r="G12" s="27"/>
      <c r="H12" s="28">
        <v>3688714</v>
      </c>
      <c r="I12" s="28">
        <v>3688714</v>
      </c>
      <c r="J12" s="28"/>
    </row>
    <row r="13" ht="34.5" customHeight="1" spans="1:10">
      <c r="A13" s="19"/>
      <c r="B13" s="29"/>
      <c r="C13" s="19"/>
      <c r="D13" s="29"/>
      <c r="E13" s="29"/>
      <c r="F13" s="29"/>
      <c r="G13" s="29"/>
      <c r="H13" s="30">
        <v>1844357</v>
      </c>
      <c r="I13" s="30">
        <v>1844357</v>
      </c>
      <c r="J13" s="30"/>
    </row>
    <row r="14" ht="34.5" customHeight="1" spans="1:10">
      <c r="A14" s="19" t="s">
        <v>402</v>
      </c>
      <c r="B14" s="31"/>
      <c r="C14" s="19" t="s">
        <v>403</v>
      </c>
      <c r="D14" s="31"/>
      <c r="E14" s="31"/>
      <c r="F14" s="31"/>
      <c r="G14" s="31"/>
      <c r="H14" s="30">
        <v>1844357</v>
      </c>
      <c r="I14" s="30">
        <v>1844357</v>
      </c>
      <c r="J14" s="30"/>
    </row>
    <row r="15" ht="32.25" customHeight="1" spans="1:10">
      <c r="A15" s="24" t="s">
        <v>404</v>
      </c>
      <c r="B15" s="24"/>
      <c r="C15" s="24"/>
      <c r="D15" s="24"/>
      <c r="E15" s="24"/>
      <c r="F15" s="24"/>
      <c r="G15" s="24"/>
      <c r="H15" s="24"/>
      <c r="I15" s="24"/>
      <c r="J15" s="24"/>
    </row>
    <row r="16" ht="32.25" customHeight="1" spans="1:10">
      <c r="A16" s="32" t="s">
        <v>405</v>
      </c>
      <c r="B16" s="32"/>
      <c r="C16" s="32"/>
      <c r="D16" s="32"/>
      <c r="E16" s="32"/>
      <c r="F16" s="32"/>
      <c r="G16" s="32"/>
      <c r="H16" s="33" t="s">
        <v>406</v>
      </c>
      <c r="I16" s="34" t="s">
        <v>269</v>
      </c>
      <c r="J16" s="33" t="s">
        <v>407</v>
      </c>
    </row>
    <row r="17" ht="36" customHeight="1" spans="1:10">
      <c r="A17" s="35" t="s">
        <v>262</v>
      </c>
      <c r="B17" s="35" t="s">
        <v>408</v>
      </c>
      <c r="C17" s="36" t="s">
        <v>264</v>
      </c>
      <c r="D17" s="36" t="s">
        <v>265</v>
      </c>
      <c r="E17" s="36" t="s">
        <v>266</v>
      </c>
      <c r="F17" s="36" t="s">
        <v>267</v>
      </c>
      <c r="G17" s="36" t="s">
        <v>268</v>
      </c>
      <c r="H17" s="37"/>
      <c r="I17" s="37"/>
      <c r="J17" s="37"/>
    </row>
    <row r="18" ht="32.25" customHeight="1" spans="1:10">
      <c r="A18" s="38" t="s">
        <v>271</v>
      </c>
      <c r="B18" s="38"/>
      <c r="C18" s="39"/>
      <c r="D18" s="38"/>
      <c r="E18" s="38"/>
      <c r="F18" s="38"/>
      <c r="G18" s="38"/>
      <c r="H18" s="40"/>
      <c r="I18" s="22"/>
      <c r="J18" s="40"/>
    </row>
    <row r="19" ht="32.25" customHeight="1" spans="1:10">
      <c r="A19" s="38"/>
      <c r="B19" s="38" t="s">
        <v>272</v>
      </c>
      <c r="C19" s="39"/>
      <c r="D19" s="38"/>
      <c r="E19" s="38"/>
      <c r="F19" s="38"/>
      <c r="G19" s="38"/>
      <c r="H19" s="40"/>
      <c r="I19" s="22"/>
      <c r="J19" s="40"/>
    </row>
    <row r="20" ht="32.25" customHeight="1" spans="1:10">
      <c r="A20" s="38"/>
      <c r="B20" s="38"/>
      <c r="C20" s="39" t="s">
        <v>409</v>
      </c>
      <c r="D20" s="38" t="s">
        <v>280</v>
      </c>
      <c r="E20" s="38" t="s">
        <v>410</v>
      </c>
      <c r="F20" s="38" t="s">
        <v>411</v>
      </c>
      <c r="G20" s="38" t="s">
        <v>276</v>
      </c>
      <c r="H20" s="40" t="s">
        <v>412</v>
      </c>
      <c r="I20" s="22" t="s">
        <v>413</v>
      </c>
      <c r="J20" s="40" t="s">
        <v>414</v>
      </c>
    </row>
    <row r="21" ht="32.25" customHeight="1" spans="1:10">
      <c r="A21" s="38"/>
      <c r="B21" s="38" t="s">
        <v>278</v>
      </c>
      <c r="C21" s="39"/>
      <c r="D21" s="38"/>
      <c r="E21" s="38"/>
      <c r="F21" s="38"/>
      <c r="G21" s="38"/>
      <c r="H21" s="40"/>
      <c r="I21" s="22"/>
      <c r="J21" s="40"/>
    </row>
    <row r="22" ht="32.25" customHeight="1" spans="1:10">
      <c r="A22" s="38"/>
      <c r="B22" s="38"/>
      <c r="C22" s="39" t="s">
        <v>415</v>
      </c>
      <c r="D22" s="38" t="s">
        <v>274</v>
      </c>
      <c r="E22" s="38" t="s">
        <v>410</v>
      </c>
      <c r="F22" s="38" t="s">
        <v>282</v>
      </c>
      <c r="G22" s="38" t="s">
        <v>276</v>
      </c>
      <c r="H22" s="40" t="s">
        <v>416</v>
      </c>
      <c r="I22" s="22" t="s">
        <v>417</v>
      </c>
      <c r="J22" s="40" t="s">
        <v>414</v>
      </c>
    </row>
    <row r="23" ht="32.25" customHeight="1" spans="1:10">
      <c r="A23" s="38"/>
      <c r="B23" s="38" t="s">
        <v>285</v>
      </c>
      <c r="C23" s="39"/>
      <c r="D23" s="38"/>
      <c r="E23" s="38"/>
      <c r="F23" s="38"/>
      <c r="G23" s="38"/>
      <c r="H23" s="40"/>
      <c r="I23" s="22"/>
      <c r="J23" s="40"/>
    </row>
    <row r="24" ht="32.25" customHeight="1" spans="1:10">
      <c r="A24" s="38"/>
      <c r="B24" s="38"/>
      <c r="C24" s="39" t="s">
        <v>418</v>
      </c>
      <c r="D24" s="38" t="s">
        <v>274</v>
      </c>
      <c r="E24" s="38" t="s">
        <v>410</v>
      </c>
      <c r="F24" s="38" t="s">
        <v>282</v>
      </c>
      <c r="G24" s="38" t="s">
        <v>276</v>
      </c>
      <c r="H24" s="40" t="s">
        <v>419</v>
      </c>
      <c r="I24" s="22" t="s">
        <v>420</v>
      </c>
      <c r="J24" s="40" t="s">
        <v>421</v>
      </c>
    </row>
    <row r="25" ht="32.25" customHeight="1" spans="1:10">
      <c r="A25" s="38" t="s">
        <v>289</v>
      </c>
      <c r="B25" s="38"/>
      <c r="C25" s="39"/>
      <c r="D25" s="38"/>
      <c r="E25" s="38"/>
      <c r="F25" s="38"/>
      <c r="G25" s="38"/>
      <c r="H25" s="40"/>
      <c r="I25" s="22"/>
      <c r="J25" s="40"/>
    </row>
    <row r="26" ht="32.25" customHeight="1" spans="1:10">
      <c r="A26" s="38"/>
      <c r="B26" s="38" t="s">
        <v>290</v>
      </c>
      <c r="C26" s="39"/>
      <c r="D26" s="38"/>
      <c r="E26" s="38"/>
      <c r="F26" s="38"/>
      <c r="G26" s="38"/>
      <c r="H26" s="40"/>
      <c r="I26" s="22"/>
      <c r="J26" s="40"/>
    </row>
    <row r="27" ht="32.25" customHeight="1" spans="1:10">
      <c r="A27" s="38"/>
      <c r="B27" s="38"/>
      <c r="C27" s="39" t="s">
        <v>422</v>
      </c>
      <c r="D27" s="38" t="s">
        <v>274</v>
      </c>
      <c r="E27" s="38" t="s">
        <v>410</v>
      </c>
      <c r="F27" s="38" t="s">
        <v>282</v>
      </c>
      <c r="G27" s="38" t="s">
        <v>276</v>
      </c>
      <c r="H27" s="40" t="s">
        <v>423</v>
      </c>
      <c r="I27" s="22" t="s">
        <v>424</v>
      </c>
      <c r="J27" s="40" t="s">
        <v>414</v>
      </c>
    </row>
    <row r="28" ht="32.25" customHeight="1" spans="1:10">
      <c r="A28" s="38"/>
      <c r="B28" s="38"/>
      <c r="C28" s="39" t="s">
        <v>425</v>
      </c>
      <c r="D28" s="38" t="s">
        <v>274</v>
      </c>
      <c r="E28" s="38" t="s">
        <v>281</v>
      </c>
      <c r="F28" s="38" t="s">
        <v>282</v>
      </c>
      <c r="G28" s="38" t="s">
        <v>276</v>
      </c>
      <c r="H28" s="40" t="s">
        <v>426</v>
      </c>
      <c r="I28" s="22" t="s">
        <v>427</v>
      </c>
      <c r="J28" s="40" t="s">
        <v>421</v>
      </c>
    </row>
    <row r="29" ht="32.25" customHeight="1" spans="1:10">
      <c r="A29" s="38" t="s">
        <v>293</v>
      </c>
      <c r="B29" s="38"/>
      <c r="C29" s="39"/>
      <c r="D29" s="38"/>
      <c r="E29" s="38"/>
      <c r="F29" s="38"/>
      <c r="G29" s="38"/>
      <c r="H29" s="40"/>
      <c r="I29" s="22"/>
      <c r="J29" s="40"/>
    </row>
    <row r="30" ht="32.25" customHeight="1" spans="1:10">
      <c r="A30" s="38"/>
      <c r="B30" s="38" t="s">
        <v>294</v>
      </c>
      <c r="C30" s="39"/>
      <c r="D30" s="38"/>
      <c r="E30" s="38"/>
      <c r="F30" s="38"/>
      <c r="G30" s="38"/>
      <c r="H30" s="40"/>
      <c r="I30" s="22"/>
      <c r="J30" s="40"/>
    </row>
    <row r="31" ht="32.25" customHeight="1" spans="1:10">
      <c r="A31" s="38"/>
      <c r="B31" s="38"/>
      <c r="C31" s="39" t="s">
        <v>294</v>
      </c>
      <c r="D31" s="38" t="s">
        <v>280</v>
      </c>
      <c r="E31" s="38" t="s">
        <v>281</v>
      </c>
      <c r="F31" s="38" t="s">
        <v>282</v>
      </c>
      <c r="G31" s="38" t="s">
        <v>276</v>
      </c>
      <c r="H31" s="40" t="s">
        <v>428</v>
      </c>
      <c r="I31" s="22" t="s">
        <v>429</v>
      </c>
      <c r="J31" s="40" t="s">
        <v>414</v>
      </c>
    </row>
  </sheetData>
  <mergeCells count="29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B14"/>
    <mergeCell ref="C14:G14"/>
    <mergeCell ref="A15:J15"/>
    <mergeCell ref="A16:G16"/>
    <mergeCell ref="A6:A7"/>
    <mergeCell ref="H16:H17"/>
    <mergeCell ref="I16:I17"/>
    <mergeCell ref="J16:J17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5" t="s">
        <v>52</v>
      </c>
    </row>
    <row r="2" ht="41.25" customHeight="1" spans="1:19">
      <c r="A2" s="79" t="str">
        <f>"2026"&amp;"年部门收入预算表"</f>
        <v>2026年部门收入预算表</v>
      </c>
    </row>
    <row r="3" ht="17.25" customHeight="1" spans="1:19">
      <c r="A3" s="82" t="str">
        <f>"单位名称："&amp;"中国共产党石林彝族自治县委员会党史研究室"</f>
        <v>单位名称：中国共产党石林彝族自治县委员会党史研究室</v>
      </c>
      <c r="S3" s="84" t="s">
        <v>1</v>
      </c>
    </row>
    <row r="4" ht="21.75" customHeight="1" spans="1:19">
      <c r="A4" s="213" t="s">
        <v>53</v>
      </c>
      <c r="B4" s="214" t="s">
        <v>54</v>
      </c>
      <c r="C4" s="214" t="s">
        <v>55</v>
      </c>
      <c r="D4" s="215" t="s">
        <v>56</v>
      </c>
      <c r="E4" s="215"/>
      <c r="F4" s="215"/>
      <c r="G4" s="215"/>
      <c r="H4" s="215"/>
      <c r="I4" s="163"/>
      <c r="J4" s="215"/>
      <c r="K4" s="215"/>
      <c r="L4" s="215"/>
      <c r="M4" s="215"/>
      <c r="N4" s="216"/>
      <c r="O4" s="215" t="s">
        <v>45</v>
      </c>
      <c r="P4" s="215"/>
      <c r="Q4" s="215"/>
      <c r="R4" s="215"/>
      <c r="S4" s="216"/>
    </row>
    <row r="5" ht="27" customHeight="1" spans="1:19">
      <c r="A5" s="217"/>
      <c r="B5" s="218"/>
      <c r="C5" s="218"/>
      <c r="D5" s="218" t="s">
        <v>57</v>
      </c>
      <c r="E5" s="218" t="s">
        <v>58</v>
      </c>
      <c r="F5" s="218" t="s">
        <v>59</v>
      </c>
      <c r="G5" s="218" t="s">
        <v>60</v>
      </c>
      <c r="H5" s="218" t="s">
        <v>61</v>
      </c>
      <c r="I5" s="219" t="s">
        <v>62</v>
      </c>
      <c r="J5" s="220"/>
      <c r="K5" s="220"/>
      <c r="L5" s="220"/>
      <c r="M5" s="220"/>
      <c r="N5" s="221"/>
      <c r="O5" s="218" t="s">
        <v>57</v>
      </c>
      <c r="P5" s="218" t="s">
        <v>58</v>
      </c>
      <c r="Q5" s="218" t="s">
        <v>59</v>
      </c>
      <c r="R5" s="218" t="s">
        <v>60</v>
      </c>
      <c r="S5" s="218" t="s">
        <v>63</v>
      </c>
    </row>
    <row r="6" ht="30" customHeight="1" spans="1:19">
      <c r="A6" s="222"/>
      <c r="B6" s="142"/>
      <c r="C6" s="148"/>
      <c r="D6" s="148"/>
      <c r="E6" s="148"/>
      <c r="F6" s="148"/>
      <c r="G6" s="148"/>
      <c r="H6" s="148"/>
      <c r="I6" s="103" t="s">
        <v>57</v>
      </c>
      <c r="J6" s="221" t="s">
        <v>64</v>
      </c>
      <c r="K6" s="221" t="s">
        <v>65</v>
      </c>
      <c r="L6" s="221" t="s">
        <v>66</v>
      </c>
      <c r="M6" s="221" t="s">
        <v>67</v>
      </c>
      <c r="N6" s="221" t="s">
        <v>68</v>
      </c>
      <c r="O6" s="223"/>
      <c r="P6" s="223"/>
      <c r="Q6" s="223"/>
      <c r="R6" s="223"/>
      <c r="S6" s="148"/>
    </row>
    <row r="7" ht="15" customHeight="1" spans="1:19">
      <c r="A7" s="224">
        <v>1</v>
      </c>
      <c r="B7" s="224">
        <v>2</v>
      </c>
      <c r="C7" s="224">
        <v>3</v>
      </c>
      <c r="D7" s="224">
        <v>4</v>
      </c>
      <c r="E7" s="224">
        <v>5</v>
      </c>
      <c r="F7" s="224">
        <v>6</v>
      </c>
      <c r="G7" s="224">
        <v>7</v>
      </c>
      <c r="H7" s="224">
        <v>8</v>
      </c>
      <c r="I7" s="103">
        <v>9</v>
      </c>
      <c r="J7" s="224">
        <v>10</v>
      </c>
      <c r="K7" s="224">
        <v>11</v>
      </c>
      <c r="L7" s="224">
        <v>12</v>
      </c>
      <c r="M7" s="224">
        <v>13</v>
      </c>
      <c r="N7" s="224">
        <v>14</v>
      </c>
      <c r="O7" s="224">
        <v>15</v>
      </c>
      <c r="P7" s="224">
        <v>16</v>
      </c>
      <c r="Q7" s="224">
        <v>17</v>
      </c>
      <c r="R7" s="224">
        <v>18</v>
      </c>
      <c r="S7" s="224">
        <v>19</v>
      </c>
    </row>
    <row r="8" ht="18" customHeight="1" spans="1:19">
      <c r="A8" s="39" t="s">
        <v>69</v>
      </c>
      <c r="B8" s="39" t="s">
        <v>70</v>
      </c>
      <c r="C8" s="115">
        <v>1844357</v>
      </c>
      <c r="D8" s="115">
        <v>1844357</v>
      </c>
      <c r="E8" s="115">
        <v>1844357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ht="18" customHeight="1" spans="1:19">
      <c r="A9" s="225" t="s">
        <v>71</v>
      </c>
      <c r="B9" s="225" t="s">
        <v>70</v>
      </c>
      <c r="C9" s="115">
        <v>1844357</v>
      </c>
      <c r="D9" s="115">
        <v>1844357</v>
      </c>
      <c r="E9" s="115">
        <v>1844357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ht="18" customHeight="1" spans="1:19">
      <c r="A10" s="88" t="s">
        <v>55</v>
      </c>
      <c r="B10" s="226"/>
      <c r="C10" s="115">
        <v>1844357</v>
      </c>
      <c r="D10" s="115">
        <v>1844357</v>
      </c>
      <c r="E10" s="115">
        <v>1844357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4" t="s">
        <v>72</v>
      </c>
    </row>
    <row r="2" ht="41.25" customHeight="1" spans="1:15">
      <c r="A2" s="79" t="str">
        <f>"2026"&amp;"年部门支出预算表"</f>
        <v>2026年部门支出预算表</v>
      </c>
    </row>
    <row r="3" ht="17.25" customHeight="1" spans="1:15">
      <c r="A3" s="82" t="str">
        <f>"单位名称："&amp;"中国共产党石林彝族自治县委员会党史研究室"</f>
        <v>单位名称：中国共产党石林彝族自治县委员会党史研究室</v>
      </c>
      <c r="O3" s="84" t="s">
        <v>1</v>
      </c>
    </row>
    <row r="4" ht="27" customHeight="1" spans="1:15">
      <c r="A4" s="199" t="s">
        <v>73</v>
      </c>
      <c r="B4" s="199" t="s">
        <v>74</v>
      </c>
      <c r="C4" s="199" t="s">
        <v>55</v>
      </c>
      <c r="D4" s="200" t="s">
        <v>58</v>
      </c>
      <c r="E4" s="201"/>
      <c r="F4" s="202"/>
      <c r="G4" s="203" t="s">
        <v>59</v>
      </c>
      <c r="H4" s="203" t="s">
        <v>60</v>
      </c>
      <c r="I4" s="203" t="s">
        <v>75</v>
      </c>
      <c r="J4" s="200" t="s">
        <v>62</v>
      </c>
      <c r="K4" s="201"/>
      <c r="L4" s="201"/>
      <c r="M4" s="201"/>
      <c r="N4" s="204"/>
      <c r="O4" s="205"/>
    </row>
    <row r="5" ht="42" customHeight="1" spans="1:15">
      <c r="A5" s="206"/>
      <c r="B5" s="206"/>
      <c r="C5" s="207"/>
      <c r="D5" s="208" t="s">
        <v>57</v>
      </c>
      <c r="E5" s="208" t="s">
        <v>76</v>
      </c>
      <c r="F5" s="208" t="s">
        <v>77</v>
      </c>
      <c r="G5" s="207"/>
      <c r="H5" s="207"/>
      <c r="I5" s="209"/>
      <c r="J5" s="208" t="s">
        <v>57</v>
      </c>
      <c r="K5" s="193" t="s">
        <v>78</v>
      </c>
      <c r="L5" s="193" t="s">
        <v>79</v>
      </c>
      <c r="M5" s="193" t="s">
        <v>80</v>
      </c>
      <c r="N5" s="193" t="s">
        <v>81</v>
      </c>
      <c r="O5" s="193" t="s">
        <v>82</v>
      </c>
    </row>
    <row r="6" ht="18" customHeight="1" spans="1:15">
      <c r="A6" s="91" t="s">
        <v>83</v>
      </c>
      <c r="B6" s="91" t="s">
        <v>84</v>
      </c>
      <c r="C6" s="91" t="s">
        <v>85</v>
      </c>
      <c r="D6" s="92" t="s">
        <v>86</v>
      </c>
      <c r="E6" s="92" t="s">
        <v>87</v>
      </c>
      <c r="F6" s="92" t="s">
        <v>88</v>
      </c>
      <c r="G6" s="92" t="s">
        <v>89</v>
      </c>
      <c r="H6" s="92" t="s">
        <v>90</v>
      </c>
      <c r="I6" s="92" t="s">
        <v>91</v>
      </c>
      <c r="J6" s="92" t="s">
        <v>92</v>
      </c>
      <c r="K6" s="92" t="s">
        <v>93</v>
      </c>
      <c r="L6" s="92" t="s">
        <v>94</v>
      </c>
      <c r="M6" s="92" t="s">
        <v>95</v>
      </c>
      <c r="N6" s="91" t="s">
        <v>96</v>
      </c>
      <c r="O6" s="92" t="s">
        <v>97</v>
      </c>
    </row>
    <row r="7" ht="21" customHeight="1" spans="1:15">
      <c r="A7" s="93" t="s">
        <v>98</v>
      </c>
      <c r="B7" s="93" t="s">
        <v>99</v>
      </c>
      <c r="C7" s="115">
        <v>1385995</v>
      </c>
      <c r="D7" s="115">
        <v>1385995</v>
      </c>
      <c r="E7" s="115">
        <v>1155995</v>
      </c>
      <c r="F7" s="115">
        <v>230000</v>
      </c>
      <c r="G7" s="115"/>
      <c r="H7" s="115"/>
      <c r="I7" s="115"/>
      <c r="J7" s="115"/>
      <c r="K7" s="115"/>
      <c r="L7" s="115"/>
      <c r="M7" s="115"/>
      <c r="N7" s="115"/>
      <c r="O7" s="115"/>
    </row>
    <row r="8" ht="21" customHeight="1" spans="1:15">
      <c r="A8" s="210" t="s">
        <v>100</v>
      </c>
      <c r="B8" s="210" t="s">
        <v>101</v>
      </c>
      <c r="C8" s="115">
        <v>1385995</v>
      </c>
      <c r="D8" s="115">
        <v>1385995</v>
      </c>
      <c r="E8" s="115">
        <v>1155995</v>
      </c>
      <c r="F8" s="115">
        <v>230000</v>
      </c>
      <c r="G8" s="115"/>
      <c r="H8" s="115"/>
      <c r="I8" s="115"/>
      <c r="J8" s="115"/>
      <c r="K8" s="115"/>
      <c r="L8" s="115"/>
      <c r="M8" s="115"/>
      <c r="N8" s="115"/>
      <c r="O8" s="115"/>
    </row>
    <row r="9" ht="21" customHeight="1" spans="1:15">
      <c r="A9" s="211" t="s">
        <v>102</v>
      </c>
      <c r="B9" s="211" t="s">
        <v>103</v>
      </c>
      <c r="C9" s="115">
        <v>1155995</v>
      </c>
      <c r="D9" s="115">
        <v>1155995</v>
      </c>
      <c r="E9" s="115">
        <v>1155995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</row>
    <row r="10" ht="21" customHeight="1" spans="1:15">
      <c r="A10" s="211" t="s">
        <v>104</v>
      </c>
      <c r="B10" s="211" t="s">
        <v>105</v>
      </c>
      <c r="C10" s="115">
        <v>230000</v>
      </c>
      <c r="D10" s="115">
        <v>230000</v>
      </c>
      <c r="E10" s="115"/>
      <c r="F10" s="115">
        <v>230000</v>
      </c>
      <c r="G10" s="115"/>
      <c r="H10" s="115"/>
      <c r="I10" s="115"/>
      <c r="J10" s="115"/>
      <c r="K10" s="115"/>
      <c r="L10" s="115"/>
      <c r="M10" s="115"/>
      <c r="N10" s="115"/>
      <c r="O10" s="115"/>
    </row>
    <row r="11" ht="21" customHeight="1" spans="1:15">
      <c r="A11" s="93" t="s">
        <v>106</v>
      </c>
      <c r="B11" s="93" t="s">
        <v>107</v>
      </c>
      <c r="C11" s="115">
        <v>213932</v>
      </c>
      <c r="D11" s="115">
        <v>213932</v>
      </c>
      <c r="E11" s="115">
        <v>213932</v>
      </c>
      <c r="F11" s="115"/>
      <c r="G11" s="115"/>
      <c r="H11" s="115"/>
      <c r="I11" s="115"/>
      <c r="J11" s="115"/>
      <c r="K11" s="115"/>
      <c r="L11" s="115"/>
      <c r="M11" s="115"/>
      <c r="N11" s="115"/>
      <c r="O11" s="115"/>
    </row>
    <row r="12" ht="21" customHeight="1" spans="1:15">
      <c r="A12" s="210" t="s">
        <v>108</v>
      </c>
      <c r="B12" s="210" t="s">
        <v>109</v>
      </c>
      <c r="C12" s="115">
        <v>213932</v>
      </c>
      <c r="D12" s="115">
        <v>213932</v>
      </c>
      <c r="E12" s="115">
        <v>213932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5"/>
    </row>
    <row r="13" ht="21" customHeight="1" spans="1:15">
      <c r="A13" s="211" t="s">
        <v>110</v>
      </c>
      <c r="B13" s="211" t="s">
        <v>111</v>
      </c>
      <c r="C13" s="115">
        <v>72000</v>
      </c>
      <c r="D13" s="115">
        <v>72000</v>
      </c>
      <c r="E13" s="115">
        <v>72000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</row>
    <row r="14" ht="21" customHeight="1" spans="1:15">
      <c r="A14" s="211" t="s">
        <v>112</v>
      </c>
      <c r="B14" s="211" t="s">
        <v>113</v>
      </c>
      <c r="C14" s="115">
        <v>141932</v>
      </c>
      <c r="D14" s="115">
        <v>141932</v>
      </c>
      <c r="E14" s="115">
        <v>141932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</row>
    <row r="15" ht="21" customHeight="1" spans="1:15">
      <c r="A15" s="93" t="s">
        <v>114</v>
      </c>
      <c r="B15" s="93" t="s">
        <v>115</v>
      </c>
      <c r="C15" s="115">
        <v>134950</v>
      </c>
      <c r="D15" s="115">
        <v>134950</v>
      </c>
      <c r="E15" s="115">
        <v>134950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</row>
    <row r="16" ht="21" customHeight="1" spans="1:15">
      <c r="A16" s="210" t="s">
        <v>116</v>
      </c>
      <c r="B16" s="210" t="s">
        <v>117</v>
      </c>
      <c r="C16" s="115">
        <v>134950</v>
      </c>
      <c r="D16" s="115">
        <v>134950</v>
      </c>
      <c r="E16" s="115">
        <v>134950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ht="21" customHeight="1" spans="1:15">
      <c r="A17" s="211" t="s">
        <v>118</v>
      </c>
      <c r="B17" s="211" t="s">
        <v>119</v>
      </c>
      <c r="C17" s="115">
        <v>63343</v>
      </c>
      <c r="D17" s="115">
        <v>63343</v>
      </c>
      <c r="E17" s="115">
        <v>63343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ht="21" customHeight="1" spans="1:15">
      <c r="A18" s="211" t="s">
        <v>120</v>
      </c>
      <c r="B18" s="211" t="s">
        <v>121</v>
      </c>
      <c r="C18" s="115">
        <v>61854</v>
      </c>
      <c r="D18" s="115">
        <v>61854</v>
      </c>
      <c r="E18" s="115">
        <v>61854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ht="21" customHeight="1" spans="1:15">
      <c r="A19" s="211" t="s">
        <v>122</v>
      </c>
      <c r="B19" s="211" t="s">
        <v>123</v>
      </c>
      <c r="C19" s="115">
        <v>9753</v>
      </c>
      <c r="D19" s="115">
        <v>9753</v>
      </c>
      <c r="E19" s="115">
        <v>9753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ht="21" customHeight="1" spans="1:15">
      <c r="A20" s="93" t="s">
        <v>124</v>
      </c>
      <c r="B20" s="93" t="s">
        <v>125</v>
      </c>
      <c r="C20" s="115">
        <v>109480</v>
      </c>
      <c r="D20" s="115">
        <v>109480</v>
      </c>
      <c r="E20" s="115">
        <v>109480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ht="21" customHeight="1" spans="1:15">
      <c r="A21" s="210" t="s">
        <v>126</v>
      </c>
      <c r="B21" s="210" t="s">
        <v>127</v>
      </c>
      <c r="C21" s="115">
        <v>109480</v>
      </c>
      <c r="D21" s="115">
        <v>109480</v>
      </c>
      <c r="E21" s="115">
        <v>109480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ht="21" customHeight="1" spans="1:15">
      <c r="A22" s="211" t="s">
        <v>128</v>
      </c>
      <c r="B22" s="211" t="s">
        <v>129</v>
      </c>
      <c r="C22" s="115">
        <v>109480</v>
      </c>
      <c r="D22" s="115">
        <v>109480</v>
      </c>
      <c r="E22" s="115">
        <v>109480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</row>
    <row r="23" ht="21" customHeight="1" spans="1:15">
      <c r="A23" s="212" t="s">
        <v>55</v>
      </c>
      <c r="B23" s="74"/>
      <c r="C23" s="115">
        <v>1844357</v>
      </c>
      <c r="D23" s="115">
        <v>1844357</v>
      </c>
      <c r="E23" s="115">
        <v>1614357</v>
      </c>
      <c r="F23" s="115">
        <v>230000</v>
      </c>
      <c r="G23" s="115"/>
      <c r="H23" s="115"/>
      <c r="I23" s="115"/>
      <c r="J23" s="115"/>
      <c r="K23" s="115"/>
      <c r="L23" s="115"/>
      <c r="M23" s="115"/>
      <c r="N23" s="115"/>
      <c r="O23" s="115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0"/>
      <c r="B1" s="84"/>
      <c r="C1" s="84"/>
      <c r="D1" s="84" t="s">
        <v>130</v>
      </c>
    </row>
    <row r="2" ht="41.25" customHeight="1" spans="1:4">
      <c r="A2" s="79" t="str">
        <f>"2026"&amp;"年部门财政拨款收支预算总表"</f>
        <v>2026年部门财政拨款收支预算总表</v>
      </c>
    </row>
    <row r="3" ht="17.25" customHeight="1" spans="1:4">
      <c r="A3" s="82" t="str">
        <f>"单位名称："&amp;"中国共产党石林彝族自治县委员会党史研究室"</f>
        <v>单位名称：中国共产党石林彝族自治县委员会党史研究室</v>
      </c>
      <c r="B3" s="192"/>
      <c r="D3" s="84" t="s">
        <v>1</v>
      </c>
    </row>
    <row r="4" ht="17.25" customHeight="1" spans="1:4">
      <c r="A4" s="193" t="s">
        <v>2</v>
      </c>
      <c r="B4" s="194"/>
      <c r="C4" s="193" t="s">
        <v>3</v>
      </c>
      <c r="D4" s="194"/>
    </row>
    <row r="5" ht="18.75" customHeight="1" spans="1:4">
      <c r="A5" s="193" t="s">
        <v>4</v>
      </c>
      <c r="B5" s="193" t="s">
        <v>5</v>
      </c>
      <c r="C5" s="193" t="s">
        <v>6</v>
      </c>
      <c r="D5" s="193" t="s">
        <v>5</v>
      </c>
    </row>
    <row r="6" ht="16.5" customHeight="1" spans="1:4">
      <c r="A6" s="195" t="s">
        <v>131</v>
      </c>
      <c r="B6" s="115">
        <v>1844357</v>
      </c>
      <c r="C6" s="195" t="s">
        <v>132</v>
      </c>
      <c r="D6" s="115">
        <v>1844357</v>
      </c>
    </row>
    <row r="7" ht="16.5" customHeight="1" spans="1:4">
      <c r="A7" s="195" t="s">
        <v>133</v>
      </c>
      <c r="B7" s="115">
        <v>1844357</v>
      </c>
      <c r="C7" s="195" t="s">
        <v>134</v>
      </c>
      <c r="D7" s="115">
        <v>1385995</v>
      </c>
    </row>
    <row r="8" ht="16.5" customHeight="1" spans="1:4">
      <c r="A8" s="195" t="s">
        <v>135</v>
      </c>
      <c r="B8" s="115"/>
      <c r="C8" s="195" t="s">
        <v>136</v>
      </c>
      <c r="D8" s="115"/>
    </row>
    <row r="9" ht="16.5" customHeight="1" spans="1:4">
      <c r="A9" s="195" t="s">
        <v>137</v>
      </c>
      <c r="B9" s="115"/>
      <c r="C9" s="195" t="s">
        <v>138</v>
      </c>
      <c r="D9" s="115"/>
    </row>
    <row r="10" ht="16.5" customHeight="1" spans="1:4">
      <c r="A10" s="195" t="s">
        <v>139</v>
      </c>
      <c r="B10" s="115"/>
      <c r="C10" s="195" t="s">
        <v>140</v>
      </c>
      <c r="D10" s="115"/>
    </row>
    <row r="11" ht="16.5" customHeight="1" spans="1:4">
      <c r="A11" s="195" t="s">
        <v>133</v>
      </c>
      <c r="B11" s="115"/>
      <c r="C11" s="195" t="s">
        <v>141</v>
      </c>
      <c r="D11" s="115"/>
    </row>
    <row r="12" ht="16.5" customHeight="1" spans="1:4">
      <c r="A12" s="26" t="s">
        <v>135</v>
      </c>
      <c r="B12" s="115"/>
      <c r="C12" s="102" t="s">
        <v>142</v>
      </c>
      <c r="D12" s="115"/>
    </row>
    <row r="13" ht="16.5" customHeight="1" spans="1:4">
      <c r="A13" s="26" t="s">
        <v>137</v>
      </c>
      <c r="B13" s="115"/>
      <c r="C13" s="102" t="s">
        <v>143</v>
      </c>
      <c r="D13" s="115"/>
    </row>
    <row r="14" ht="16.5" customHeight="1" spans="1:4">
      <c r="A14" s="196"/>
      <c r="B14" s="115"/>
      <c r="C14" s="102" t="s">
        <v>144</v>
      </c>
      <c r="D14" s="115">
        <v>213932</v>
      </c>
    </row>
    <row r="15" ht="16.5" customHeight="1" spans="1:4">
      <c r="A15" s="196"/>
      <c r="B15" s="115"/>
      <c r="C15" s="102" t="s">
        <v>145</v>
      </c>
      <c r="D15" s="115">
        <v>134950</v>
      </c>
    </row>
    <row r="16" ht="16.5" customHeight="1" spans="1:4">
      <c r="A16" s="196"/>
      <c r="B16" s="115"/>
      <c r="C16" s="102" t="s">
        <v>146</v>
      </c>
      <c r="D16" s="115"/>
    </row>
    <row r="17" ht="16.5" customHeight="1" spans="1:4">
      <c r="A17" s="196"/>
      <c r="B17" s="115"/>
      <c r="C17" s="102" t="s">
        <v>147</v>
      </c>
      <c r="D17" s="115"/>
    </row>
    <row r="18" ht="16.5" customHeight="1" spans="1:4">
      <c r="A18" s="196"/>
      <c r="B18" s="115"/>
      <c r="C18" s="102" t="s">
        <v>148</v>
      </c>
      <c r="D18" s="115"/>
    </row>
    <row r="19" ht="16.5" customHeight="1" spans="1:4">
      <c r="A19" s="196"/>
      <c r="B19" s="115"/>
      <c r="C19" s="102" t="s">
        <v>149</v>
      </c>
      <c r="D19" s="115"/>
    </row>
    <row r="20" ht="16.5" customHeight="1" spans="1:4">
      <c r="A20" s="196"/>
      <c r="B20" s="115"/>
      <c r="C20" s="102" t="s">
        <v>150</v>
      </c>
      <c r="D20" s="115"/>
    </row>
    <row r="21" ht="16.5" customHeight="1" spans="1:4">
      <c r="A21" s="196"/>
      <c r="B21" s="115"/>
      <c r="C21" s="102" t="s">
        <v>151</v>
      </c>
      <c r="D21" s="115"/>
    </row>
    <row r="22" ht="16.5" customHeight="1" spans="1:4">
      <c r="A22" s="196"/>
      <c r="B22" s="115"/>
      <c r="C22" s="102" t="s">
        <v>152</v>
      </c>
      <c r="D22" s="115"/>
    </row>
    <row r="23" ht="16.5" customHeight="1" spans="1:4">
      <c r="A23" s="196"/>
      <c r="B23" s="115"/>
      <c r="C23" s="102" t="s">
        <v>153</v>
      </c>
      <c r="D23" s="115"/>
    </row>
    <row r="24" ht="16.5" customHeight="1" spans="1:4">
      <c r="A24" s="196"/>
      <c r="B24" s="115"/>
      <c r="C24" s="102" t="s">
        <v>154</v>
      </c>
      <c r="D24" s="115"/>
    </row>
    <row r="25" ht="16.5" customHeight="1" spans="1:4">
      <c r="A25" s="196"/>
      <c r="B25" s="115"/>
      <c r="C25" s="102" t="s">
        <v>155</v>
      </c>
      <c r="D25" s="115">
        <v>109480</v>
      </c>
    </row>
    <row r="26" ht="16.5" customHeight="1" spans="1:4">
      <c r="A26" s="196"/>
      <c r="B26" s="115"/>
      <c r="C26" s="102" t="s">
        <v>156</v>
      </c>
      <c r="D26" s="115"/>
    </row>
    <row r="27" ht="16.5" customHeight="1" spans="1:4">
      <c r="A27" s="196"/>
      <c r="B27" s="115"/>
      <c r="C27" s="102" t="s">
        <v>157</v>
      </c>
      <c r="D27" s="115"/>
    </row>
    <row r="28" ht="16.5" customHeight="1" spans="1:4">
      <c r="A28" s="196"/>
      <c r="B28" s="115"/>
      <c r="C28" s="102" t="s">
        <v>158</v>
      </c>
      <c r="D28" s="115"/>
    </row>
    <row r="29" ht="16.5" customHeight="1" spans="1:4">
      <c r="A29" s="196"/>
      <c r="B29" s="115"/>
      <c r="C29" s="102" t="s">
        <v>159</v>
      </c>
      <c r="D29" s="115"/>
    </row>
    <row r="30" ht="16.5" customHeight="1" spans="1:4">
      <c r="A30" s="196"/>
      <c r="B30" s="115"/>
      <c r="C30" s="102" t="s">
        <v>160</v>
      </c>
      <c r="D30" s="115"/>
    </row>
    <row r="31" ht="16.5" customHeight="1" spans="1:4">
      <c r="A31" s="196"/>
      <c r="B31" s="115"/>
      <c r="C31" s="26" t="s">
        <v>161</v>
      </c>
      <c r="D31" s="115"/>
    </row>
    <row r="32" ht="16.5" customHeight="1" spans="1:4">
      <c r="A32" s="196"/>
      <c r="B32" s="115"/>
      <c r="C32" s="26" t="s">
        <v>162</v>
      </c>
      <c r="D32" s="115"/>
    </row>
    <row r="33" ht="16.5" customHeight="1" spans="1:4">
      <c r="A33" s="196"/>
      <c r="B33" s="115"/>
      <c r="C33" s="22" t="s">
        <v>163</v>
      </c>
      <c r="D33" s="115"/>
    </row>
    <row r="34" ht="15" customHeight="1" spans="1:4">
      <c r="A34" s="197" t="s">
        <v>50</v>
      </c>
      <c r="B34" s="198">
        <v>1844357</v>
      </c>
      <c r="C34" s="197" t="s">
        <v>51</v>
      </c>
      <c r="D34" s="198">
        <v>1844357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8"/>
      <c r="F1" s="104"/>
      <c r="G1" s="169" t="s">
        <v>164</v>
      </c>
    </row>
    <row r="2" ht="41.25" customHeight="1" spans="1:7">
      <c r="A2" s="156" t="str">
        <f>"2026"&amp;"年一般公共预算支出预算表（按功能科目分类）"</f>
        <v>2026年一般公共预算支出预算表（按功能科目分类）</v>
      </c>
      <c r="B2" s="156"/>
      <c r="C2" s="156"/>
      <c r="D2" s="156"/>
      <c r="E2" s="156"/>
      <c r="F2" s="156"/>
      <c r="G2" s="156"/>
    </row>
    <row r="3" ht="18" customHeight="1" spans="1:7">
      <c r="A3" s="53" t="str">
        <f>"单位名称："&amp;"中国共产党石林彝族自治县委员会党史研究室"</f>
        <v>单位名称：中国共产党石林彝族自治县委员会党史研究室</v>
      </c>
      <c r="F3" s="153"/>
      <c r="G3" s="169" t="s">
        <v>1</v>
      </c>
    </row>
    <row r="4" ht="20.25" customHeight="1" spans="1:7">
      <c r="A4" s="188" t="s">
        <v>165</v>
      </c>
      <c r="B4" s="189"/>
      <c r="C4" s="157" t="s">
        <v>55</v>
      </c>
      <c r="D4" s="177" t="s">
        <v>76</v>
      </c>
      <c r="E4" s="14"/>
      <c r="F4" s="15"/>
      <c r="G4" s="171" t="s">
        <v>77</v>
      </c>
    </row>
    <row r="5" ht="20.25" customHeight="1" spans="1:7">
      <c r="A5" s="190" t="s">
        <v>73</v>
      </c>
      <c r="B5" s="190" t="s">
        <v>74</v>
      </c>
      <c r="C5" s="65"/>
      <c r="D5" s="17" t="s">
        <v>57</v>
      </c>
      <c r="E5" s="17" t="s">
        <v>166</v>
      </c>
      <c r="F5" s="17" t="s">
        <v>167</v>
      </c>
      <c r="G5" s="173"/>
    </row>
    <row r="6" ht="15" customHeight="1" spans="1:7">
      <c r="A6" s="25" t="s">
        <v>83</v>
      </c>
      <c r="B6" s="25" t="s">
        <v>84</v>
      </c>
      <c r="C6" s="25" t="s">
        <v>85</v>
      </c>
      <c r="D6" s="25" t="s">
        <v>86</v>
      </c>
      <c r="E6" s="25" t="s">
        <v>87</v>
      </c>
      <c r="F6" s="25" t="s">
        <v>88</v>
      </c>
      <c r="G6" s="25" t="s">
        <v>89</v>
      </c>
    </row>
    <row r="7" ht="18" customHeight="1" spans="1:7">
      <c r="A7" s="22" t="s">
        <v>98</v>
      </c>
      <c r="B7" s="22" t="s">
        <v>99</v>
      </c>
      <c r="C7" s="115">
        <v>1385995</v>
      </c>
      <c r="D7" s="115">
        <v>1155995</v>
      </c>
      <c r="E7" s="115">
        <v>1030115</v>
      </c>
      <c r="F7" s="115">
        <v>125880</v>
      </c>
      <c r="G7" s="115">
        <v>230000</v>
      </c>
    </row>
    <row r="8" ht="18" customHeight="1" spans="1:7">
      <c r="A8" s="166" t="s">
        <v>100</v>
      </c>
      <c r="B8" s="166" t="s">
        <v>101</v>
      </c>
      <c r="C8" s="115">
        <v>1385995</v>
      </c>
      <c r="D8" s="115">
        <v>1155995</v>
      </c>
      <c r="E8" s="115">
        <v>1030115</v>
      </c>
      <c r="F8" s="115">
        <v>125880</v>
      </c>
      <c r="G8" s="115">
        <v>230000</v>
      </c>
    </row>
    <row r="9" ht="18" customHeight="1" spans="1:7">
      <c r="A9" s="167" t="s">
        <v>102</v>
      </c>
      <c r="B9" s="167" t="s">
        <v>103</v>
      </c>
      <c r="C9" s="115">
        <v>1155995</v>
      </c>
      <c r="D9" s="115">
        <v>1155995</v>
      </c>
      <c r="E9" s="115">
        <v>1030115</v>
      </c>
      <c r="F9" s="115">
        <v>125880</v>
      </c>
      <c r="G9" s="115"/>
    </row>
    <row r="10" ht="18" customHeight="1" spans="1:7">
      <c r="A10" s="167" t="s">
        <v>104</v>
      </c>
      <c r="B10" s="167" t="s">
        <v>105</v>
      </c>
      <c r="C10" s="115">
        <v>230000</v>
      </c>
      <c r="D10" s="115"/>
      <c r="E10" s="115"/>
      <c r="F10" s="115"/>
      <c r="G10" s="115">
        <v>230000</v>
      </c>
    </row>
    <row r="11" ht="18" customHeight="1" spans="1:7">
      <c r="A11" s="22" t="s">
        <v>106</v>
      </c>
      <c r="B11" s="22" t="s">
        <v>107</v>
      </c>
      <c r="C11" s="115">
        <v>213932</v>
      </c>
      <c r="D11" s="115">
        <v>213932</v>
      </c>
      <c r="E11" s="115">
        <v>213932</v>
      </c>
      <c r="F11" s="115"/>
      <c r="G11" s="115"/>
    </row>
    <row r="12" ht="18" customHeight="1" spans="1:7">
      <c r="A12" s="166" t="s">
        <v>108</v>
      </c>
      <c r="B12" s="166" t="s">
        <v>109</v>
      </c>
      <c r="C12" s="115">
        <v>213932</v>
      </c>
      <c r="D12" s="115">
        <v>213932</v>
      </c>
      <c r="E12" s="115">
        <v>213932</v>
      </c>
      <c r="F12" s="115"/>
      <c r="G12" s="115"/>
    </row>
    <row r="13" ht="18" customHeight="1" spans="1:7">
      <c r="A13" s="167" t="s">
        <v>110</v>
      </c>
      <c r="B13" s="167" t="s">
        <v>111</v>
      </c>
      <c r="C13" s="115">
        <v>72000</v>
      </c>
      <c r="D13" s="115">
        <v>72000</v>
      </c>
      <c r="E13" s="115">
        <v>72000</v>
      </c>
      <c r="F13" s="115"/>
      <c r="G13" s="115"/>
    </row>
    <row r="14" ht="18" customHeight="1" spans="1:7">
      <c r="A14" s="167" t="s">
        <v>112</v>
      </c>
      <c r="B14" s="167" t="s">
        <v>113</v>
      </c>
      <c r="C14" s="115">
        <v>141932</v>
      </c>
      <c r="D14" s="115">
        <v>141932</v>
      </c>
      <c r="E14" s="115">
        <v>141932</v>
      </c>
      <c r="F14" s="115"/>
      <c r="G14" s="115"/>
    </row>
    <row r="15" ht="18" customHeight="1" spans="1:7">
      <c r="A15" s="22" t="s">
        <v>114</v>
      </c>
      <c r="B15" s="22" t="s">
        <v>115</v>
      </c>
      <c r="C15" s="115">
        <v>134950</v>
      </c>
      <c r="D15" s="115">
        <v>134950</v>
      </c>
      <c r="E15" s="115">
        <v>134950</v>
      </c>
      <c r="F15" s="115"/>
      <c r="G15" s="115"/>
    </row>
    <row r="16" ht="18" customHeight="1" spans="1:7">
      <c r="A16" s="166" t="s">
        <v>116</v>
      </c>
      <c r="B16" s="166" t="s">
        <v>117</v>
      </c>
      <c r="C16" s="115">
        <v>134950</v>
      </c>
      <c r="D16" s="115">
        <v>134950</v>
      </c>
      <c r="E16" s="115">
        <v>134950</v>
      </c>
      <c r="F16" s="115"/>
      <c r="G16" s="115"/>
    </row>
    <row r="17" ht="18" customHeight="1" spans="1:7">
      <c r="A17" s="167" t="s">
        <v>118</v>
      </c>
      <c r="B17" s="167" t="s">
        <v>119</v>
      </c>
      <c r="C17" s="115">
        <v>63343</v>
      </c>
      <c r="D17" s="115">
        <v>63343</v>
      </c>
      <c r="E17" s="115">
        <v>63343</v>
      </c>
      <c r="F17" s="115"/>
      <c r="G17" s="115"/>
    </row>
    <row r="18" ht="18" customHeight="1" spans="1:7">
      <c r="A18" s="167" t="s">
        <v>120</v>
      </c>
      <c r="B18" s="167" t="s">
        <v>121</v>
      </c>
      <c r="C18" s="115">
        <v>61854</v>
      </c>
      <c r="D18" s="115">
        <v>61854</v>
      </c>
      <c r="E18" s="115">
        <v>61854</v>
      </c>
      <c r="F18" s="115"/>
      <c r="G18" s="115"/>
    </row>
    <row r="19" ht="18" customHeight="1" spans="1:7">
      <c r="A19" s="167" t="s">
        <v>122</v>
      </c>
      <c r="B19" s="167" t="s">
        <v>123</v>
      </c>
      <c r="C19" s="115">
        <v>9753</v>
      </c>
      <c r="D19" s="115">
        <v>9753</v>
      </c>
      <c r="E19" s="115">
        <v>9753</v>
      </c>
      <c r="F19" s="115"/>
      <c r="G19" s="115"/>
    </row>
    <row r="20" ht="18" customHeight="1" spans="1:7">
      <c r="A20" s="22" t="s">
        <v>124</v>
      </c>
      <c r="B20" s="22" t="s">
        <v>125</v>
      </c>
      <c r="C20" s="115">
        <v>109480</v>
      </c>
      <c r="D20" s="115">
        <v>109480</v>
      </c>
      <c r="E20" s="115">
        <v>109480</v>
      </c>
      <c r="F20" s="115"/>
      <c r="G20" s="115"/>
    </row>
    <row r="21" ht="18" customHeight="1" spans="1:7">
      <c r="A21" s="166" t="s">
        <v>126</v>
      </c>
      <c r="B21" s="166" t="s">
        <v>127</v>
      </c>
      <c r="C21" s="115">
        <v>109480</v>
      </c>
      <c r="D21" s="115">
        <v>109480</v>
      </c>
      <c r="E21" s="115">
        <v>109480</v>
      </c>
      <c r="F21" s="115"/>
      <c r="G21" s="115"/>
    </row>
    <row r="22" ht="18" customHeight="1" spans="1:7">
      <c r="A22" s="167" t="s">
        <v>128</v>
      </c>
      <c r="B22" s="167" t="s">
        <v>129</v>
      </c>
      <c r="C22" s="115">
        <v>109480</v>
      </c>
      <c r="D22" s="115">
        <v>109480</v>
      </c>
      <c r="E22" s="115">
        <v>109480</v>
      </c>
      <c r="F22" s="115"/>
      <c r="G22" s="115"/>
    </row>
    <row r="23" ht="18" customHeight="1" spans="1:7">
      <c r="A23" s="114" t="s">
        <v>168</v>
      </c>
      <c r="B23" s="191" t="s">
        <v>168</v>
      </c>
      <c r="C23" s="115">
        <v>1844357</v>
      </c>
      <c r="D23" s="115">
        <v>1614357</v>
      </c>
      <c r="E23" s="115">
        <v>1488477</v>
      </c>
      <c r="F23" s="115">
        <v>125880</v>
      </c>
      <c r="G23" s="115">
        <v>230000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6" sqref="E26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1"/>
      <c r="B1" s="81"/>
      <c r="C1" s="81"/>
      <c r="D1" s="81"/>
      <c r="E1" s="80"/>
      <c r="F1" s="184" t="s">
        <v>169</v>
      </c>
    </row>
    <row r="2" ht="41.25" customHeight="1" spans="1:6">
      <c r="A2" s="185" t="str">
        <f>"2026"&amp;"年一般公共预算“三公”经费支出预算表"</f>
        <v>2026年一般公共预算“三公”经费支出预算表</v>
      </c>
      <c r="B2" s="81"/>
      <c r="C2" s="81"/>
      <c r="D2" s="81"/>
      <c r="E2" s="80"/>
      <c r="F2" s="81"/>
    </row>
    <row r="3" customHeight="1" spans="1:6">
      <c r="A3" s="143" t="str">
        <f>"单位名称："&amp;"中国共产党石林彝族自治县委员会党史研究室"</f>
        <v>单位名称：中国共产党石林彝族自治县委员会党史研究室</v>
      </c>
      <c r="B3" s="186"/>
      <c r="D3" s="81"/>
      <c r="E3" s="80"/>
      <c r="F3" s="85" t="s">
        <v>1</v>
      </c>
    </row>
    <row r="4" ht="27" customHeight="1" spans="1:6">
      <c r="A4" s="86" t="s">
        <v>170</v>
      </c>
      <c r="B4" s="86" t="s">
        <v>171</v>
      </c>
      <c r="C4" s="88" t="s">
        <v>172</v>
      </c>
      <c r="D4" s="86"/>
      <c r="E4" s="87"/>
      <c r="F4" s="86" t="s">
        <v>173</v>
      </c>
    </row>
    <row r="5" ht="28.5" customHeight="1" spans="1:6">
      <c r="A5" s="187"/>
      <c r="B5" s="90"/>
      <c r="C5" s="87" t="s">
        <v>57</v>
      </c>
      <c r="D5" s="87" t="s">
        <v>174</v>
      </c>
      <c r="E5" s="87" t="s">
        <v>175</v>
      </c>
      <c r="F5" s="89"/>
    </row>
    <row r="6" ht="17.25" customHeight="1" spans="1:6">
      <c r="A6" s="92" t="s">
        <v>83</v>
      </c>
      <c r="B6" s="92" t="s">
        <v>84</v>
      </c>
      <c r="C6" s="92" t="s">
        <v>85</v>
      </c>
      <c r="D6" s="92" t="s">
        <v>86</v>
      </c>
      <c r="E6" s="92" t="s">
        <v>87</v>
      </c>
      <c r="F6" s="92" t="s">
        <v>88</v>
      </c>
    </row>
    <row r="7" ht="17.25" customHeight="1" spans="1:6">
      <c r="A7" s="115">
        <v>15000</v>
      </c>
      <c r="B7" s="115"/>
      <c r="C7" s="115"/>
      <c r="D7" s="115"/>
      <c r="E7" s="115"/>
      <c r="F7" s="115">
        <v>15000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6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68"/>
      <c r="C1" s="174"/>
      <c r="E1" s="175"/>
      <c r="F1" s="175"/>
      <c r="G1" s="175"/>
      <c r="H1" s="175"/>
      <c r="I1" s="116"/>
      <c r="J1" s="116"/>
      <c r="K1" s="116"/>
      <c r="L1" s="116"/>
      <c r="M1" s="116"/>
      <c r="N1" s="116"/>
      <c r="R1" s="116"/>
      <c r="V1" s="174"/>
      <c r="X1" s="51" t="s">
        <v>176</v>
      </c>
    </row>
    <row r="2" ht="45.75" customHeight="1" spans="1:24">
      <c r="A2" s="100" t="str">
        <f>"2026"&amp;"年部门基本支出预算表"</f>
        <v>2026年部门基本支出预算表</v>
      </c>
      <c r="B2" s="52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52"/>
      <c r="P2" s="52"/>
      <c r="Q2" s="52"/>
      <c r="R2" s="100"/>
      <c r="S2" s="100"/>
      <c r="T2" s="100"/>
      <c r="U2" s="100"/>
      <c r="V2" s="100"/>
      <c r="W2" s="100"/>
      <c r="X2" s="100"/>
    </row>
    <row r="3" ht="18.75" customHeight="1" spans="1:24">
      <c r="A3" s="53" t="str">
        <f>"单位名称："&amp;"中国共产党石林彝族自治县委员会党史研究室"</f>
        <v>单位名称：中国共产党石林彝族自治县委员会党史研究室</v>
      </c>
      <c r="B3" s="54"/>
      <c r="C3" s="176"/>
      <c r="D3" s="176"/>
      <c r="E3" s="176"/>
      <c r="F3" s="176"/>
      <c r="G3" s="176"/>
      <c r="H3" s="176"/>
      <c r="I3" s="121"/>
      <c r="J3" s="121"/>
      <c r="K3" s="121"/>
      <c r="L3" s="121"/>
      <c r="M3" s="121"/>
      <c r="N3" s="121"/>
      <c r="O3" s="55"/>
      <c r="P3" s="55"/>
      <c r="Q3" s="55"/>
      <c r="R3" s="121"/>
      <c r="V3" s="174"/>
      <c r="X3" s="51" t="s">
        <v>1</v>
      </c>
    </row>
    <row r="4" ht="18" customHeight="1" spans="1:24">
      <c r="A4" s="57" t="s">
        <v>177</v>
      </c>
      <c r="B4" s="57" t="s">
        <v>178</v>
      </c>
      <c r="C4" s="57" t="s">
        <v>179</v>
      </c>
      <c r="D4" s="57" t="s">
        <v>180</v>
      </c>
      <c r="E4" s="57" t="s">
        <v>181</v>
      </c>
      <c r="F4" s="57" t="s">
        <v>182</v>
      </c>
      <c r="G4" s="57" t="s">
        <v>183</v>
      </c>
      <c r="H4" s="57" t="s">
        <v>184</v>
      </c>
      <c r="I4" s="177" t="s">
        <v>185</v>
      </c>
      <c r="J4" s="110" t="s">
        <v>185</v>
      </c>
      <c r="K4" s="110"/>
      <c r="L4" s="110"/>
      <c r="M4" s="110"/>
      <c r="N4" s="110"/>
      <c r="O4" s="14"/>
      <c r="P4" s="14"/>
      <c r="Q4" s="14"/>
      <c r="R4" s="126" t="s">
        <v>61</v>
      </c>
      <c r="S4" s="110" t="s">
        <v>62</v>
      </c>
      <c r="T4" s="110"/>
      <c r="U4" s="110"/>
      <c r="V4" s="110"/>
      <c r="W4" s="110"/>
      <c r="X4" s="111"/>
    </row>
    <row r="5" ht="18" customHeight="1" spans="1:24">
      <c r="A5" s="60"/>
      <c r="B5" s="62"/>
      <c r="C5" s="159"/>
      <c r="D5" s="60"/>
      <c r="E5" s="60"/>
      <c r="F5" s="60"/>
      <c r="G5" s="60"/>
      <c r="H5" s="60"/>
      <c r="I5" s="157" t="s">
        <v>186</v>
      </c>
      <c r="J5" s="177" t="s">
        <v>58</v>
      </c>
      <c r="K5" s="110"/>
      <c r="L5" s="110"/>
      <c r="M5" s="110"/>
      <c r="N5" s="111"/>
      <c r="O5" s="13" t="s">
        <v>187</v>
      </c>
      <c r="P5" s="14"/>
      <c r="Q5" s="15"/>
      <c r="R5" s="57" t="s">
        <v>61</v>
      </c>
      <c r="S5" s="177" t="s">
        <v>62</v>
      </c>
      <c r="T5" s="126" t="s">
        <v>64</v>
      </c>
      <c r="U5" s="110" t="s">
        <v>62</v>
      </c>
      <c r="V5" s="126" t="s">
        <v>66</v>
      </c>
      <c r="W5" s="126" t="s">
        <v>67</v>
      </c>
      <c r="X5" s="178" t="s">
        <v>68</v>
      </c>
    </row>
    <row r="6" ht="19.5" customHeight="1" spans="1:24">
      <c r="A6" s="62"/>
      <c r="B6" s="62"/>
      <c r="C6" s="62"/>
      <c r="D6" s="62"/>
      <c r="E6" s="62"/>
      <c r="F6" s="62"/>
      <c r="G6" s="62"/>
      <c r="H6" s="62"/>
      <c r="I6" s="62"/>
      <c r="J6" s="179" t="s">
        <v>188</v>
      </c>
      <c r="K6" s="57" t="s">
        <v>189</v>
      </c>
      <c r="L6" s="57" t="s">
        <v>190</v>
      </c>
      <c r="M6" s="57" t="s">
        <v>191</v>
      </c>
      <c r="N6" s="57" t="s">
        <v>192</v>
      </c>
      <c r="O6" s="57" t="s">
        <v>58</v>
      </c>
      <c r="P6" s="57" t="s">
        <v>59</v>
      </c>
      <c r="Q6" s="57" t="s">
        <v>60</v>
      </c>
      <c r="R6" s="62"/>
      <c r="S6" s="57" t="s">
        <v>57</v>
      </c>
      <c r="T6" s="57" t="s">
        <v>64</v>
      </c>
      <c r="U6" s="57" t="s">
        <v>193</v>
      </c>
      <c r="V6" s="57" t="s">
        <v>66</v>
      </c>
      <c r="W6" s="57" t="s">
        <v>67</v>
      </c>
      <c r="X6" s="57" t="s">
        <v>68</v>
      </c>
    </row>
    <row r="7" ht="37.5" customHeight="1" spans="1:24">
      <c r="A7" s="180"/>
      <c r="B7" s="65"/>
      <c r="C7" s="180"/>
      <c r="D7" s="180"/>
      <c r="E7" s="180"/>
      <c r="F7" s="180"/>
      <c r="G7" s="180"/>
      <c r="H7" s="180"/>
      <c r="I7" s="180"/>
      <c r="J7" s="181" t="s">
        <v>57</v>
      </c>
      <c r="K7" s="63" t="s">
        <v>194</v>
      </c>
      <c r="L7" s="63" t="s">
        <v>190</v>
      </c>
      <c r="M7" s="63" t="s">
        <v>191</v>
      </c>
      <c r="N7" s="63" t="s">
        <v>192</v>
      </c>
      <c r="O7" s="63" t="s">
        <v>190</v>
      </c>
      <c r="P7" s="63" t="s">
        <v>191</v>
      </c>
      <c r="Q7" s="63" t="s">
        <v>192</v>
      </c>
      <c r="R7" s="63" t="s">
        <v>61</v>
      </c>
      <c r="S7" s="63" t="s">
        <v>57</v>
      </c>
      <c r="T7" s="63" t="s">
        <v>64</v>
      </c>
      <c r="U7" s="63" t="s">
        <v>193</v>
      </c>
      <c r="V7" s="63" t="s">
        <v>66</v>
      </c>
      <c r="W7" s="63" t="s">
        <v>67</v>
      </c>
      <c r="X7" s="63" t="s">
        <v>68</v>
      </c>
    </row>
    <row r="8" customHeight="1" spans="1:24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67">
        <v>21</v>
      </c>
      <c r="V8" s="67">
        <v>22</v>
      </c>
      <c r="W8" s="67">
        <v>23</v>
      </c>
      <c r="X8" s="67">
        <v>24</v>
      </c>
    </row>
    <row r="9" ht="20.25" customHeight="1" spans="1:24">
      <c r="A9" s="26" t="s">
        <v>70</v>
      </c>
      <c r="B9" s="26" t="s">
        <v>70</v>
      </c>
      <c r="C9" s="26" t="s">
        <v>195</v>
      </c>
      <c r="D9" s="26" t="s">
        <v>196</v>
      </c>
      <c r="E9" s="26" t="s">
        <v>102</v>
      </c>
      <c r="F9" s="26" t="s">
        <v>103</v>
      </c>
      <c r="G9" s="26" t="s">
        <v>197</v>
      </c>
      <c r="H9" s="26" t="s">
        <v>198</v>
      </c>
      <c r="I9" s="115">
        <v>114960</v>
      </c>
      <c r="J9" s="115">
        <v>114960</v>
      </c>
      <c r="K9" s="115"/>
      <c r="L9" s="115"/>
      <c r="M9" s="115">
        <v>114960</v>
      </c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</row>
    <row r="10" ht="20.25" customHeight="1" spans="1:24">
      <c r="A10" s="26" t="s">
        <v>70</v>
      </c>
      <c r="B10" s="26" t="s">
        <v>70</v>
      </c>
      <c r="C10" s="26" t="s">
        <v>199</v>
      </c>
      <c r="D10" s="26" t="s">
        <v>200</v>
      </c>
      <c r="E10" s="26" t="s">
        <v>112</v>
      </c>
      <c r="F10" s="26" t="s">
        <v>113</v>
      </c>
      <c r="G10" s="26" t="s">
        <v>201</v>
      </c>
      <c r="H10" s="26" t="s">
        <v>202</v>
      </c>
      <c r="I10" s="115">
        <v>141932</v>
      </c>
      <c r="J10" s="115">
        <v>141932</v>
      </c>
      <c r="K10" s="31"/>
      <c r="L10" s="31"/>
      <c r="M10" s="115">
        <v>141932</v>
      </c>
      <c r="N10" s="31"/>
      <c r="O10" s="115"/>
      <c r="P10" s="115"/>
      <c r="Q10" s="115"/>
      <c r="R10" s="115"/>
      <c r="S10" s="115"/>
      <c r="T10" s="115"/>
      <c r="U10" s="115"/>
      <c r="V10" s="115"/>
      <c r="W10" s="115"/>
      <c r="X10" s="115"/>
    </row>
    <row r="11" ht="20.25" customHeight="1" spans="1:24">
      <c r="A11" s="26" t="s">
        <v>70</v>
      </c>
      <c r="B11" s="26" t="s">
        <v>70</v>
      </c>
      <c r="C11" s="26" t="s">
        <v>199</v>
      </c>
      <c r="D11" s="26" t="s">
        <v>200</v>
      </c>
      <c r="E11" s="26" t="s">
        <v>118</v>
      </c>
      <c r="F11" s="26" t="s">
        <v>119</v>
      </c>
      <c r="G11" s="26" t="s">
        <v>203</v>
      </c>
      <c r="H11" s="26" t="s">
        <v>204</v>
      </c>
      <c r="I11" s="115">
        <v>63343</v>
      </c>
      <c r="J11" s="115">
        <v>63343</v>
      </c>
      <c r="K11" s="31"/>
      <c r="L11" s="31"/>
      <c r="M11" s="115">
        <v>63343</v>
      </c>
      <c r="N11" s="31"/>
      <c r="O11" s="115"/>
      <c r="P11" s="115"/>
      <c r="Q11" s="115"/>
      <c r="R11" s="115"/>
      <c r="S11" s="115"/>
      <c r="T11" s="115"/>
      <c r="U11" s="115"/>
      <c r="V11" s="115"/>
      <c r="W11" s="115"/>
      <c r="X11" s="115"/>
    </row>
    <row r="12" ht="20.25" customHeight="1" spans="1:24">
      <c r="A12" s="26" t="s">
        <v>70</v>
      </c>
      <c r="B12" s="26" t="s">
        <v>70</v>
      </c>
      <c r="C12" s="26" t="s">
        <v>199</v>
      </c>
      <c r="D12" s="26" t="s">
        <v>200</v>
      </c>
      <c r="E12" s="26" t="s">
        <v>120</v>
      </c>
      <c r="F12" s="26" t="s">
        <v>121</v>
      </c>
      <c r="G12" s="26" t="s">
        <v>205</v>
      </c>
      <c r="H12" s="26" t="s">
        <v>206</v>
      </c>
      <c r="I12" s="115">
        <v>21765</v>
      </c>
      <c r="J12" s="115">
        <v>21765</v>
      </c>
      <c r="K12" s="31"/>
      <c r="L12" s="31"/>
      <c r="M12" s="115">
        <v>21765</v>
      </c>
      <c r="N12" s="31"/>
      <c r="O12" s="115"/>
      <c r="P12" s="115"/>
      <c r="Q12" s="115"/>
      <c r="R12" s="115"/>
      <c r="S12" s="115"/>
      <c r="T12" s="115"/>
      <c r="U12" s="115"/>
      <c r="V12" s="115"/>
      <c r="W12" s="115"/>
      <c r="X12" s="115"/>
    </row>
    <row r="13" ht="20.25" customHeight="1" spans="1:24">
      <c r="A13" s="26" t="s">
        <v>70</v>
      </c>
      <c r="B13" s="26" t="s">
        <v>70</v>
      </c>
      <c r="C13" s="26" t="s">
        <v>199</v>
      </c>
      <c r="D13" s="26" t="s">
        <v>200</v>
      </c>
      <c r="E13" s="26" t="s">
        <v>120</v>
      </c>
      <c r="F13" s="26" t="s">
        <v>121</v>
      </c>
      <c r="G13" s="26" t="s">
        <v>205</v>
      </c>
      <c r="H13" s="26" t="s">
        <v>206</v>
      </c>
      <c r="I13" s="115">
        <v>40089</v>
      </c>
      <c r="J13" s="115">
        <v>40089</v>
      </c>
      <c r="K13" s="31"/>
      <c r="L13" s="31"/>
      <c r="M13" s="115">
        <v>40089</v>
      </c>
      <c r="N13" s="31"/>
      <c r="O13" s="115"/>
      <c r="P13" s="115"/>
      <c r="Q13" s="115"/>
      <c r="R13" s="115"/>
      <c r="S13" s="115"/>
      <c r="T13" s="115"/>
      <c r="U13" s="115"/>
      <c r="V13" s="115"/>
      <c r="W13" s="115"/>
      <c r="X13" s="115"/>
    </row>
    <row r="14" ht="20.25" customHeight="1" spans="1:24">
      <c r="A14" s="26" t="s">
        <v>70</v>
      </c>
      <c r="B14" s="26" t="s">
        <v>70</v>
      </c>
      <c r="C14" s="26" t="s">
        <v>199</v>
      </c>
      <c r="D14" s="26" t="s">
        <v>200</v>
      </c>
      <c r="E14" s="26" t="s">
        <v>102</v>
      </c>
      <c r="F14" s="26" t="s">
        <v>103</v>
      </c>
      <c r="G14" s="26" t="s">
        <v>207</v>
      </c>
      <c r="H14" s="26" t="s">
        <v>208</v>
      </c>
      <c r="I14" s="115">
        <v>787</v>
      </c>
      <c r="J14" s="115">
        <v>787</v>
      </c>
      <c r="K14" s="31"/>
      <c r="L14" s="31"/>
      <c r="M14" s="115">
        <v>787</v>
      </c>
      <c r="N14" s="31"/>
      <c r="O14" s="115"/>
      <c r="P14" s="115"/>
      <c r="Q14" s="115"/>
      <c r="R14" s="115"/>
      <c r="S14" s="115"/>
      <c r="T14" s="115"/>
      <c r="U14" s="115"/>
      <c r="V14" s="115"/>
      <c r="W14" s="115"/>
      <c r="X14" s="115"/>
    </row>
    <row r="15" ht="20.25" customHeight="1" spans="1:24">
      <c r="A15" s="26" t="s">
        <v>70</v>
      </c>
      <c r="B15" s="26" t="s">
        <v>70</v>
      </c>
      <c r="C15" s="26" t="s">
        <v>199</v>
      </c>
      <c r="D15" s="26" t="s">
        <v>200</v>
      </c>
      <c r="E15" s="26" t="s">
        <v>122</v>
      </c>
      <c r="F15" s="26" t="s">
        <v>123</v>
      </c>
      <c r="G15" s="26" t="s">
        <v>207</v>
      </c>
      <c r="H15" s="26" t="s">
        <v>208</v>
      </c>
      <c r="I15" s="115">
        <v>2585</v>
      </c>
      <c r="J15" s="115">
        <v>2585</v>
      </c>
      <c r="K15" s="31"/>
      <c r="L15" s="31"/>
      <c r="M15" s="115">
        <v>2585</v>
      </c>
      <c r="N15" s="31"/>
      <c r="O15" s="115"/>
      <c r="P15" s="115"/>
      <c r="Q15" s="115"/>
      <c r="R15" s="115"/>
      <c r="S15" s="115"/>
      <c r="T15" s="115"/>
      <c r="U15" s="115"/>
      <c r="V15" s="115"/>
      <c r="W15" s="115"/>
      <c r="X15" s="115"/>
    </row>
    <row r="16" ht="20.25" customHeight="1" spans="1:24">
      <c r="A16" s="26" t="s">
        <v>70</v>
      </c>
      <c r="B16" s="26" t="s">
        <v>70</v>
      </c>
      <c r="C16" s="26" t="s">
        <v>199</v>
      </c>
      <c r="D16" s="26" t="s">
        <v>200</v>
      </c>
      <c r="E16" s="26" t="s">
        <v>122</v>
      </c>
      <c r="F16" s="26" t="s">
        <v>123</v>
      </c>
      <c r="G16" s="26" t="s">
        <v>207</v>
      </c>
      <c r="H16" s="26" t="s">
        <v>208</v>
      </c>
      <c r="I16" s="115">
        <v>3619</v>
      </c>
      <c r="J16" s="115">
        <v>3619</v>
      </c>
      <c r="K16" s="31"/>
      <c r="L16" s="31"/>
      <c r="M16" s="115">
        <v>3619</v>
      </c>
      <c r="N16" s="31"/>
      <c r="O16" s="115"/>
      <c r="P16" s="115"/>
      <c r="Q16" s="115"/>
      <c r="R16" s="115"/>
      <c r="S16" s="115"/>
      <c r="T16" s="115"/>
      <c r="U16" s="115"/>
      <c r="V16" s="115"/>
      <c r="W16" s="115"/>
      <c r="X16" s="115"/>
    </row>
    <row r="17" ht="20.25" customHeight="1" spans="1:24">
      <c r="A17" s="26" t="s">
        <v>70</v>
      </c>
      <c r="B17" s="26" t="s">
        <v>70</v>
      </c>
      <c r="C17" s="26" t="s">
        <v>199</v>
      </c>
      <c r="D17" s="26" t="s">
        <v>200</v>
      </c>
      <c r="E17" s="26" t="s">
        <v>122</v>
      </c>
      <c r="F17" s="26" t="s">
        <v>123</v>
      </c>
      <c r="G17" s="26" t="s">
        <v>207</v>
      </c>
      <c r="H17" s="26" t="s">
        <v>208</v>
      </c>
      <c r="I17" s="115">
        <v>3549</v>
      </c>
      <c r="J17" s="115">
        <v>3549</v>
      </c>
      <c r="K17" s="31"/>
      <c r="L17" s="31"/>
      <c r="M17" s="115">
        <v>3549</v>
      </c>
      <c r="N17" s="31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ht="20.25" customHeight="1" spans="1:24">
      <c r="A18" s="26" t="s">
        <v>70</v>
      </c>
      <c r="B18" s="26" t="s">
        <v>70</v>
      </c>
      <c r="C18" s="26" t="s">
        <v>209</v>
      </c>
      <c r="D18" s="26" t="s">
        <v>210</v>
      </c>
      <c r="E18" s="26" t="s">
        <v>102</v>
      </c>
      <c r="F18" s="26" t="s">
        <v>103</v>
      </c>
      <c r="G18" s="26" t="s">
        <v>211</v>
      </c>
      <c r="H18" s="26" t="s">
        <v>212</v>
      </c>
      <c r="I18" s="115">
        <v>15000</v>
      </c>
      <c r="J18" s="115">
        <v>15000</v>
      </c>
      <c r="K18" s="31"/>
      <c r="L18" s="31"/>
      <c r="M18" s="115">
        <v>15000</v>
      </c>
      <c r="N18" s="31"/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ht="20.25" customHeight="1" spans="1:24">
      <c r="A19" s="26" t="s">
        <v>70</v>
      </c>
      <c r="B19" s="26" t="s">
        <v>70</v>
      </c>
      <c r="C19" s="26" t="s">
        <v>209</v>
      </c>
      <c r="D19" s="26" t="s">
        <v>210</v>
      </c>
      <c r="E19" s="26" t="s">
        <v>102</v>
      </c>
      <c r="F19" s="26" t="s">
        <v>103</v>
      </c>
      <c r="G19" s="26" t="s">
        <v>211</v>
      </c>
      <c r="H19" s="26" t="s">
        <v>212</v>
      </c>
      <c r="I19" s="115">
        <v>32256</v>
      </c>
      <c r="J19" s="115">
        <v>32256</v>
      </c>
      <c r="K19" s="31"/>
      <c r="L19" s="31"/>
      <c r="M19" s="115">
        <v>32256</v>
      </c>
      <c r="N19" s="31"/>
      <c r="O19" s="115"/>
      <c r="P19" s="115"/>
      <c r="Q19" s="115"/>
      <c r="R19" s="115"/>
      <c r="S19" s="115"/>
      <c r="T19" s="115"/>
      <c r="U19" s="115"/>
      <c r="V19" s="115"/>
      <c r="W19" s="115"/>
      <c r="X19" s="115"/>
    </row>
    <row r="20" ht="20.25" customHeight="1" spans="1:24">
      <c r="A20" s="26" t="s">
        <v>70</v>
      </c>
      <c r="B20" s="26" t="s">
        <v>70</v>
      </c>
      <c r="C20" s="26" t="s">
        <v>213</v>
      </c>
      <c r="D20" s="26" t="s">
        <v>214</v>
      </c>
      <c r="E20" s="26" t="s">
        <v>102</v>
      </c>
      <c r="F20" s="26" t="s">
        <v>103</v>
      </c>
      <c r="G20" s="26" t="s">
        <v>215</v>
      </c>
      <c r="H20" s="26" t="s">
        <v>216</v>
      </c>
      <c r="I20" s="115">
        <v>61800</v>
      </c>
      <c r="J20" s="115">
        <v>61800</v>
      </c>
      <c r="K20" s="31"/>
      <c r="L20" s="31"/>
      <c r="M20" s="115">
        <v>61800</v>
      </c>
      <c r="N20" s="31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ht="20.25" customHeight="1" spans="1:24">
      <c r="A21" s="26" t="s">
        <v>70</v>
      </c>
      <c r="B21" s="26" t="s">
        <v>70</v>
      </c>
      <c r="C21" s="26" t="s">
        <v>217</v>
      </c>
      <c r="D21" s="26" t="s">
        <v>218</v>
      </c>
      <c r="E21" s="26" t="s">
        <v>102</v>
      </c>
      <c r="F21" s="26" t="s">
        <v>103</v>
      </c>
      <c r="G21" s="26" t="s">
        <v>219</v>
      </c>
      <c r="H21" s="26" t="s">
        <v>220</v>
      </c>
      <c r="I21" s="115">
        <v>11800</v>
      </c>
      <c r="J21" s="115">
        <v>11800</v>
      </c>
      <c r="K21" s="31"/>
      <c r="L21" s="31"/>
      <c r="M21" s="115">
        <v>11800</v>
      </c>
      <c r="N21" s="31"/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ht="20.25" customHeight="1" spans="1:24">
      <c r="A22" s="26" t="s">
        <v>70</v>
      </c>
      <c r="B22" s="26" t="s">
        <v>70</v>
      </c>
      <c r="C22" s="26" t="s">
        <v>217</v>
      </c>
      <c r="D22" s="26" t="s">
        <v>218</v>
      </c>
      <c r="E22" s="26" t="s">
        <v>102</v>
      </c>
      <c r="F22" s="26" t="s">
        <v>103</v>
      </c>
      <c r="G22" s="26" t="s">
        <v>221</v>
      </c>
      <c r="H22" s="26" t="s">
        <v>222</v>
      </c>
      <c r="I22" s="115">
        <v>900</v>
      </c>
      <c r="J22" s="115">
        <v>900</v>
      </c>
      <c r="K22" s="31"/>
      <c r="L22" s="31"/>
      <c r="M22" s="115">
        <v>900</v>
      </c>
      <c r="N22" s="31"/>
      <c r="O22" s="115"/>
      <c r="P22" s="115"/>
      <c r="Q22" s="115"/>
      <c r="R22" s="115"/>
      <c r="S22" s="115"/>
      <c r="T22" s="115"/>
      <c r="U22" s="115"/>
      <c r="V22" s="115"/>
      <c r="W22" s="115"/>
      <c r="X22" s="115"/>
    </row>
    <row r="23" ht="20.25" customHeight="1" spans="1:24">
      <c r="A23" s="26" t="s">
        <v>70</v>
      </c>
      <c r="B23" s="26" t="s">
        <v>70</v>
      </c>
      <c r="C23" s="26" t="s">
        <v>217</v>
      </c>
      <c r="D23" s="26" t="s">
        <v>218</v>
      </c>
      <c r="E23" s="26" t="s">
        <v>102</v>
      </c>
      <c r="F23" s="26" t="s">
        <v>103</v>
      </c>
      <c r="G23" s="26" t="s">
        <v>223</v>
      </c>
      <c r="H23" s="26" t="s">
        <v>224</v>
      </c>
      <c r="I23" s="115">
        <v>4900</v>
      </c>
      <c r="J23" s="115">
        <v>4900</v>
      </c>
      <c r="K23" s="31"/>
      <c r="L23" s="31"/>
      <c r="M23" s="115">
        <v>4900</v>
      </c>
      <c r="N23" s="31"/>
      <c r="O23" s="115"/>
      <c r="P23" s="115"/>
      <c r="Q23" s="115"/>
      <c r="R23" s="115"/>
      <c r="S23" s="115"/>
      <c r="T23" s="115"/>
      <c r="U23" s="115"/>
      <c r="V23" s="115"/>
      <c r="W23" s="115"/>
      <c r="X23" s="115"/>
    </row>
    <row r="24" ht="20.25" customHeight="1" spans="1:24">
      <c r="A24" s="26" t="s">
        <v>70</v>
      </c>
      <c r="B24" s="26" t="s">
        <v>70</v>
      </c>
      <c r="C24" s="26" t="s">
        <v>217</v>
      </c>
      <c r="D24" s="26" t="s">
        <v>218</v>
      </c>
      <c r="E24" s="26" t="s">
        <v>102</v>
      </c>
      <c r="F24" s="26" t="s">
        <v>103</v>
      </c>
      <c r="G24" s="26" t="s">
        <v>215</v>
      </c>
      <c r="H24" s="26" t="s">
        <v>216</v>
      </c>
      <c r="I24" s="115">
        <v>6180</v>
      </c>
      <c r="J24" s="115">
        <v>6180</v>
      </c>
      <c r="K24" s="31"/>
      <c r="L24" s="31"/>
      <c r="M24" s="115">
        <v>6180</v>
      </c>
      <c r="N24" s="31"/>
      <c r="O24" s="115"/>
      <c r="P24" s="115"/>
      <c r="Q24" s="115"/>
      <c r="R24" s="115"/>
      <c r="S24" s="115"/>
      <c r="T24" s="115"/>
      <c r="U24" s="115"/>
      <c r="V24" s="115"/>
      <c r="W24" s="115"/>
      <c r="X24" s="115"/>
    </row>
    <row r="25" ht="20.25" customHeight="1" spans="1:24">
      <c r="A25" s="26" t="s">
        <v>70</v>
      </c>
      <c r="B25" s="26" t="s">
        <v>70</v>
      </c>
      <c r="C25" s="26" t="s">
        <v>217</v>
      </c>
      <c r="D25" s="26" t="s">
        <v>218</v>
      </c>
      <c r="E25" s="26" t="s">
        <v>102</v>
      </c>
      <c r="F25" s="26" t="s">
        <v>103</v>
      </c>
      <c r="G25" s="26" t="s">
        <v>225</v>
      </c>
      <c r="H25" s="26" t="s">
        <v>226</v>
      </c>
      <c r="I25" s="115">
        <v>8700</v>
      </c>
      <c r="J25" s="115">
        <v>8700</v>
      </c>
      <c r="K25" s="31"/>
      <c r="L25" s="31"/>
      <c r="M25" s="115">
        <v>8700</v>
      </c>
      <c r="N25" s="31"/>
      <c r="O25" s="115"/>
      <c r="P25" s="115"/>
      <c r="Q25" s="115"/>
      <c r="R25" s="115"/>
      <c r="S25" s="115"/>
      <c r="T25" s="115"/>
      <c r="U25" s="115"/>
      <c r="V25" s="115"/>
      <c r="W25" s="115"/>
      <c r="X25" s="115"/>
    </row>
    <row r="26" ht="20.25" customHeight="1" spans="1:24">
      <c r="A26" s="26" t="s">
        <v>70</v>
      </c>
      <c r="B26" s="26" t="s">
        <v>70</v>
      </c>
      <c r="C26" s="26" t="s">
        <v>217</v>
      </c>
      <c r="D26" s="26" t="s">
        <v>218</v>
      </c>
      <c r="E26" s="26" t="s">
        <v>102</v>
      </c>
      <c r="F26" s="26" t="s">
        <v>103</v>
      </c>
      <c r="G26" s="26" t="s">
        <v>225</v>
      </c>
      <c r="H26" s="26" t="s">
        <v>226</v>
      </c>
      <c r="I26" s="115">
        <v>21000</v>
      </c>
      <c r="J26" s="115">
        <v>21000</v>
      </c>
      <c r="K26" s="31"/>
      <c r="L26" s="31"/>
      <c r="M26" s="115">
        <v>21000</v>
      </c>
      <c r="N26" s="31"/>
      <c r="O26" s="115"/>
      <c r="P26" s="115"/>
      <c r="Q26" s="115"/>
      <c r="R26" s="115"/>
      <c r="S26" s="115"/>
      <c r="T26" s="115"/>
      <c r="U26" s="115"/>
      <c r="V26" s="115"/>
      <c r="W26" s="115"/>
      <c r="X26" s="115"/>
    </row>
    <row r="27" ht="20.25" customHeight="1" spans="1:24">
      <c r="A27" s="26" t="s">
        <v>70</v>
      </c>
      <c r="B27" s="26" t="s">
        <v>70</v>
      </c>
      <c r="C27" s="26" t="s">
        <v>227</v>
      </c>
      <c r="D27" s="26" t="s">
        <v>228</v>
      </c>
      <c r="E27" s="26" t="s">
        <v>102</v>
      </c>
      <c r="F27" s="26" t="s">
        <v>103</v>
      </c>
      <c r="G27" s="26" t="s">
        <v>229</v>
      </c>
      <c r="H27" s="26" t="s">
        <v>230</v>
      </c>
      <c r="I27" s="115">
        <v>369840</v>
      </c>
      <c r="J27" s="115">
        <v>369840</v>
      </c>
      <c r="K27" s="31"/>
      <c r="L27" s="31"/>
      <c r="M27" s="115">
        <v>369840</v>
      </c>
      <c r="N27" s="31"/>
      <c r="O27" s="115"/>
      <c r="P27" s="115"/>
      <c r="Q27" s="115"/>
      <c r="R27" s="115"/>
      <c r="S27" s="115"/>
      <c r="T27" s="115"/>
      <c r="U27" s="115"/>
      <c r="V27" s="115"/>
      <c r="W27" s="115"/>
      <c r="X27" s="115"/>
    </row>
    <row r="28" ht="20.25" customHeight="1" spans="1:24">
      <c r="A28" s="26" t="s">
        <v>70</v>
      </c>
      <c r="B28" s="26" t="s">
        <v>70</v>
      </c>
      <c r="C28" s="26" t="s">
        <v>227</v>
      </c>
      <c r="D28" s="26" t="s">
        <v>228</v>
      </c>
      <c r="E28" s="26" t="s">
        <v>102</v>
      </c>
      <c r="F28" s="26" t="s">
        <v>103</v>
      </c>
      <c r="G28" s="26" t="s">
        <v>231</v>
      </c>
      <c r="H28" s="26" t="s">
        <v>232</v>
      </c>
      <c r="I28" s="115">
        <v>463452</v>
      </c>
      <c r="J28" s="115">
        <v>463452</v>
      </c>
      <c r="K28" s="31"/>
      <c r="L28" s="31"/>
      <c r="M28" s="115">
        <v>463452</v>
      </c>
      <c r="N28" s="31"/>
      <c r="O28" s="115"/>
      <c r="P28" s="115"/>
      <c r="Q28" s="115"/>
      <c r="R28" s="115"/>
      <c r="S28" s="115"/>
      <c r="T28" s="115"/>
      <c r="U28" s="115"/>
      <c r="V28" s="115"/>
      <c r="W28" s="115"/>
      <c r="X28" s="115"/>
    </row>
    <row r="29" ht="20.25" customHeight="1" spans="1:24">
      <c r="A29" s="26" t="s">
        <v>70</v>
      </c>
      <c r="B29" s="26" t="s">
        <v>70</v>
      </c>
      <c r="C29" s="26" t="s">
        <v>227</v>
      </c>
      <c r="D29" s="26" t="s">
        <v>228</v>
      </c>
      <c r="E29" s="26" t="s">
        <v>102</v>
      </c>
      <c r="F29" s="26" t="s">
        <v>103</v>
      </c>
      <c r="G29" s="26" t="s">
        <v>197</v>
      </c>
      <c r="H29" s="26" t="s">
        <v>198</v>
      </c>
      <c r="I29" s="115">
        <v>3000</v>
      </c>
      <c r="J29" s="115">
        <v>3000</v>
      </c>
      <c r="K29" s="31"/>
      <c r="L29" s="31"/>
      <c r="M29" s="115">
        <v>3000</v>
      </c>
      <c r="N29" s="31"/>
      <c r="O29" s="115"/>
      <c r="P29" s="115"/>
      <c r="Q29" s="115"/>
      <c r="R29" s="115"/>
      <c r="S29" s="115"/>
      <c r="T29" s="115"/>
      <c r="U29" s="115"/>
      <c r="V29" s="115"/>
      <c r="W29" s="115"/>
      <c r="X29" s="115"/>
    </row>
    <row r="30" ht="20.25" customHeight="1" spans="1:24">
      <c r="A30" s="26" t="s">
        <v>70</v>
      </c>
      <c r="B30" s="26" t="s">
        <v>70</v>
      </c>
      <c r="C30" s="26" t="s">
        <v>227</v>
      </c>
      <c r="D30" s="26" t="s">
        <v>228</v>
      </c>
      <c r="E30" s="26" t="s">
        <v>102</v>
      </c>
      <c r="F30" s="26" t="s">
        <v>103</v>
      </c>
      <c r="G30" s="26" t="s">
        <v>197</v>
      </c>
      <c r="H30" s="26" t="s">
        <v>198</v>
      </c>
      <c r="I30" s="115">
        <v>30820</v>
      </c>
      <c r="J30" s="115">
        <v>30820</v>
      </c>
      <c r="K30" s="31"/>
      <c r="L30" s="31"/>
      <c r="M30" s="115">
        <v>30820</v>
      </c>
      <c r="N30" s="31"/>
      <c r="O30" s="115"/>
      <c r="P30" s="115"/>
      <c r="Q30" s="115"/>
      <c r="R30" s="115"/>
      <c r="S30" s="115"/>
      <c r="T30" s="115"/>
      <c r="U30" s="115"/>
      <c r="V30" s="115"/>
      <c r="W30" s="115"/>
      <c r="X30" s="115"/>
    </row>
    <row r="31" ht="20.25" customHeight="1" spans="1:24">
      <c r="A31" s="26" t="s">
        <v>70</v>
      </c>
      <c r="B31" s="26" t="s">
        <v>70</v>
      </c>
      <c r="C31" s="26" t="s">
        <v>233</v>
      </c>
      <c r="D31" s="26" t="s">
        <v>129</v>
      </c>
      <c r="E31" s="26" t="s">
        <v>128</v>
      </c>
      <c r="F31" s="26" t="s">
        <v>129</v>
      </c>
      <c r="G31" s="26" t="s">
        <v>234</v>
      </c>
      <c r="H31" s="26" t="s">
        <v>129</v>
      </c>
      <c r="I31" s="115">
        <v>109480</v>
      </c>
      <c r="J31" s="115">
        <v>109480</v>
      </c>
      <c r="K31" s="31"/>
      <c r="L31" s="31"/>
      <c r="M31" s="115">
        <v>109480</v>
      </c>
      <c r="N31" s="31"/>
      <c r="O31" s="115"/>
      <c r="P31" s="115"/>
      <c r="Q31" s="115"/>
      <c r="R31" s="115"/>
      <c r="S31" s="115"/>
      <c r="T31" s="115"/>
      <c r="U31" s="115"/>
      <c r="V31" s="115"/>
      <c r="W31" s="115"/>
      <c r="X31" s="115"/>
    </row>
    <row r="32" ht="20.25" customHeight="1" spans="1:24">
      <c r="A32" s="26" t="s">
        <v>70</v>
      </c>
      <c r="B32" s="26" t="s">
        <v>70</v>
      </c>
      <c r="C32" s="26" t="s">
        <v>235</v>
      </c>
      <c r="D32" s="26" t="s">
        <v>236</v>
      </c>
      <c r="E32" s="26" t="s">
        <v>110</v>
      </c>
      <c r="F32" s="26" t="s">
        <v>111</v>
      </c>
      <c r="G32" s="26" t="s">
        <v>237</v>
      </c>
      <c r="H32" s="26" t="s">
        <v>238</v>
      </c>
      <c r="I32" s="115">
        <v>72000</v>
      </c>
      <c r="J32" s="115">
        <v>72000</v>
      </c>
      <c r="K32" s="31"/>
      <c r="L32" s="31"/>
      <c r="M32" s="115">
        <v>72000</v>
      </c>
      <c r="N32" s="31"/>
      <c r="O32" s="115"/>
      <c r="P32" s="115"/>
      <c r="Q32" s="115"/>
      <c r="R32" s="115"/>
      <c r="S32" s="115"/>
      <c r="T32" s="115"/>
      <c r="U32" s="115"/>
      <c r="V32" s="115"/>
      <c r="W32" s="115"/>
      <c r="X32" s="115"/>
    </row>
    <row r="33" ht="20.25" customHeight="1" spans="1:24">
      <c r="A33" s="26" t="s">
        <v>70</v>
      </c>
      <c r="B33" s="26" t="s">
        <v>70</v>
      </c>
      <c r="C33" s="26" t="s">
        <v>239</v>
      </c>
      <c r="D33" s="26" t="s">
        <v>173</v>
      </c>
      <c r="E33" s="26" t="s">
        <v>102</v>
      </c>
      <c r="F33" s="26" t="s">
        <v>103</v>
      </c>
      <c r="G33" s="26" t="s">
        <v>240</v>
      </c>
      <c r="H33" s="26" t="s">
        <v>173</v>
      </c>
      <c r="I33" s="115">
        <v>2000</v>
      </c>
      <c r="J33" s="115">
        <v>2000</v>
      </c>
      <c r="K33" s="31"/>
      <c r="L33" s="31"/>
      <c r="M33" s="115">
        <v>2000</v>
      </c>
      <c r="N33" s="31"/>
      <c r="O33" s="115"/>
      <c r="P33" s="115"/>
      <c r="Q33" s="115"/>
      <c r="R33" s="115"/>
      <c r="S33" s="115"/>
      <c r="T33" s="115"/>
      <c r="U33" s="115"/>
      <c r="V33" s="115"/>
      <c r="W33" s="115"/>
      <c r="X33" s="115"/>
    </row>
    <row r="34" ht="20.25" customHeight="1" spans="1:24">
      <c r="A34" s="26" t="s">
        <v>70</v>
      </c>
      <c r="B34" s="26" t="s">
        <v>70</v>
      </c>
      <c r="C34" s="26" t="s">
        <v>241</v>
      </c>
      <c r="D34" s="26" t="s">
        <v>242</v>
      </c>
      <c r="E34" s="26" t="s">
        <v>102</v>
      </c>
      <c r="F34" s="26" t="s">
        <v>103</v>
      </c>
      <c r="G34" s="26" t="s">
        <v>243</v>
      </c>
      <c r="H34" s="26" t="s">
        <v>242</v>
      </c>
      <c r="I34" s="115">
        <v>8120</v>
      </c>
      <c r="J34" s="115">
        <v>8120</v>
      </c>
      <c r="K34" s="31"/>
      <c r="L34" s="31"/>
      <c r="M34" s="115">
        <v>8120</v>
      </c>
      <c r="N34" s="31"/>
      <c r="O34" s="115"/>
      <c r="P34" s="115"/>
      <c r="Q34" s="115"/>
      <c r="R34" s="115"/>
      <c r="S34" s="115"/>
      <c r="T34" s="115"/>
      <c r="U34" s="115"/>
      <c r="V34" s="115"/>
      <c r="W34" s="115"/>
      <c r="X34" s="115"/>
    </row>
    <row r="35" ht="20.25" customHeight="1" spans="1:24">
      <c r="A35" s="26" t="s">
        <v>70</v>
      </c>
      <c r="B35" s="26" t="s">
        <v>70</v>
      </c>
      <c r="C35" s="26" t="s">
        <v>244</v>
      </c>
      <c r="D35" s="26" t="s">
        <v>245</v>
      </c>
      <c r="E35" s="26" t="s">
        <v>102</v>
      </c>
      <c r="F35" s="26" t="s">
        <v>103</v>
      </c>
      <c r="G35" s="26" t="s">
        <v>246</v>
      </c>
      <c r="H35" s="26" t="s">
        <v>247</v>
      </c>
      <c r="I35" s="115">
        <v>480</v>
      </c>
      <c r="J35" s="115">
        <v>480</v>
      </c>
      <c r="K35" s="31"/>
      <c r="L35" s="31"/>
      <c r="M35" s="115">
        <v>480</v>
      </c>
      <c r="N35" s="31"/>
      <c r="O35" s="115"/>
      <c r="P35" s="115"/>
      <c r="Q35" s="115"/>
      <c r="R35" s="115"/>
      <c r="S35" s="115"/>
      <c r="T35" s="115"/>
      <c r="U35" s="115"/>
      <c r="V35" s="115"/>
      <c r="W35" s="115"/>
      <c r="X35" s="115"/>
    </row>
    <row r="36" ht="17.25" customHeight="1" spans="1:24">
      <c r="A36" s="72" t="s">
        <v>168</v>
      </c>
      <c r="B36" s="73"/>
      <c r="C36" s="182"/>
      <c r="D36" s="182"/>
      <c r="E36" s="182"/>
      <c r="F36" s="182"/>
      <c r="G36" s="182"/>
      <c r="H36" s="183"/>
      <c r="I36" s="115">
        <v>1614357</v>
      </c>
      <c r="J36" s="115">
        <v>1614357</v>
      </c>
      <c r="K36" s="115"/>
      <c r="L36" s="115"/>
      <c r="M36" s="115">
        <v>1614357</v>
      </c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8"/>
      <c r="E1" s="50"/>
      <c r="F1" s="50"/>
      <c r="G1" s="50"/>
      <c r="H1" s="50"/>
      <c r="U1" s="168"/>
      <c r="W1" s="169" t="s">
        <v>248</v>
      </c>
    </row>
    <row r="2" ht="46.5" customHeight="1" spans="1:23">
      <c r="A2" s="52" t="str">
        <f>"2026"&amp;"年部门项目支出预算表"</f>
        <v>2026年部门项目支出预算表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3.5" customHeight="1" spans="1:23">
      <c r="A3" s="53" t="str">
        <f>"单位名称："&amp;"中国共产党石林彝族自治县委员会党史研究室"</f>
        <v>单位名称：中国共产党石林彝族自治县委员会党史研究室</v>
      </c>
      <c r="B3" s="54"/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U3" s="168"/>
      <c r="W3" s="144" t="s">
        <v>1</v>
      </c>
    </row>
    <row r="4" ht="21.75" customHeight="1" spans="1:23">
      <c r="A4" s="57" t="s">
        <v>249</v>
      </c>
      <c r="B4" s="58" t="s">
        <v>179</v>
      </c>
      <c r="C4" s="57" t="s">
        <v>180</v>
      </c>
      <c r="D4" s="57" t="s">
        <v>250</v>
      </c>
      <c r="E4" s="58" t="s">
        <v>181</v>
      </c>
      <c r="F4" s="58" t="s">
        <v>182</v>
      </c>
      <c r="G4" s="58" t="s">
        <v>251</v>
      </c>
      <c r="H4" s="58" t="s">
        <v>252</v>
      </c>
      <c r="I4" s="59" t="s">
        <v>55</v>
      </c>
      <c r="J4" s="13" t="s">
        <v>253</v>
      </c>
      <c r="K4" s="14"/>
      <c r="L4" s="14"/>
      <c r="M4" s="15"/>
      <c r="N4" s="13" t="s">
        <v>187</v>
      </c>
      <c r="O4" s="14"/>
      <c r="P4" s="15"/>
      <c r="Q4" s="58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60"/>
      <c r="B5" s="62"/>
      <c r="C5" s="60"/>
      <c r="D5" s="60"/>
      <c r="E5" s="61"/>
      <c r="F5" s="61"/>
      <c r="G5" s="61"/>
      <c r="H5" s="61"/>
      <c r="I5" s="62"/>
      <c r="J5" s="170" t="s">
        <v>58</v>
      </c>
      <c r="K5" s="171"/>
      <c r="L5" s="58" t="s">
        <v>59</v>
      </c>
      <c r="M5" s="58" t="s">
        <v>60</v>
      </c>
      <c r="N5" s="58" t="s">
        <v>58</v>
      </c>
      <c r="O5" s="58" t="s">
        <v>59</v>
      </c>
      <c r="P5" s="58" t="s">
        <v>60</v>
      </c>
      <c r="Q5" s="61"/>
      <c r="R5" s="58" t="s">
        <v>57</v>
      </c>
      <c r="S5" s="58" t="s">
        <v>64</v>
      </c>
      <c r="T5" s="58" t="s">
        <v>193</v>
      </c>
      <c r="U5" s="58" t="s">
        <v>66</v>
      </c>
      <c r="V5" s="58" t="s">
        <v>67</v>
      </c>
      <c r="W5" s="58" t="s">
        <v>68</v>
      </c>
    </row>
    <row r="6" ht="21" customHeight="1" spans="1:23">
      <c r="A6" s="62"/>
      <c r="B6" s="62"/>
      <c r="C6" s="62"/>
      <c r="D6" s="62"/>
      <c r="E6" s="62"/>
      <c r="F6" s="62"/>
      <c r="G6" s="62"/>
      <c r="H6" s="62"/>
      <c r="I6" s="62"/>
      <c r="J6" s="172" t="s">
        <v>57</v>
      </c>
      <c r="K6" s="173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ht="39.75" customHeight="1" spans="1:23">
      <c r="A7" s="63"/>
      <c r="B7" s="65"/>
      <c r="C7" s="63"/>
      <c r="D7" s="63"/>
      <c r="E7" s="64"/>
      <c r="F7" s="64"/>
      <c r="G7" s="64"/>
      <c r="H7" s="64"/>
      <c r="I7" s="65"/>
      <c r="J7" s="21" t="s">
        <v>57</v>
      </c>
      <c r="K7" s="21" t="s">
        <v>254</v>
      </c>
      <c r="L7" s="64"/>
      <c r="M7" s="64"/>
      <c r="N7" s="64"/>
      <c r="O7" s="64"/>
      <c r="P7" s="64"/>
      <c r="Q7" s="64"/>
      <c r="R7" s="64"/>
      <c r="S7" s="64"/>
      <c r="T7" s="64"/>
      <c r="U7" s="65"/>
      <c r="V7" s="64"/>
      <c r="W7" s="64"/>
    </row>
    <row r="8" ht="15" customHeight="1" spans="1:23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66">
        <v>21</v>
      </c>
      <c r="V8" s="67">
        <v>22</v>
      </c>
      <c r="W8" s="66">
        <v>23</v>
      </c>
    </row>
    <row r="9" ht="21.75" customHeight="1" spans="1:23">
      <c r="A9" s="102" t="s">
        <v>255</v>
      </c>
      <c r="B9" s="102" t="s">
        <v>256</v>
      </c>
      <c r="C9" s="102" t="s">
        <v>257</v>
      </c>
      <c r="D9" s="102" t="s">
        <v>70</v>
      </c>
      <c r="E9" s="102" t="s">
        <v>104</v>
      </c>
      <c r="F9" s="102" t="s">
        <v>105</v>
      </c>
      <c r="G9" s="102" t="s">
        <v>219</v>
      </c>
      <c r="H9" s="102" t="s">
        <v>220</v>
      </c>
      <c r="I9" s="115">
        <v>200000</v>
      </c>
      <c r="J9" s="115">
        <v>200000</v>
      </c>
      <c r="K9" s="115">
        <v>200000</v>
      </c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</row>
    <row r="10" ht="21.75" customHeight="1" spans="1:23">
      <c r="A10" s="102" t="s">
        <v>255</v>
      </c>
      <c r="B10" s="102" t="s">
        <v>258</v>
      </c>
      <c r="C10" s="102" t="s">
        <v>259</v>
      </c>
      <c r="D10" s="102" t="s">
        <v>70</v>
      </c>
      <c r="E10" s="102" t="s">
        <v>104</v>
      </c>
      <c r="F10" s="102" t="s">
        <v>105</v>
      </c>
      <c r="G10" s="102" t="s">
        <v>219</v>
      </c>
      <c r="H10" s="102" t="s">
        <v>220</v>
      </c>
      <c r="I10" s="115">
        <v>30000</v>
      </c>
      <c r="J10" s="115">
        <v>30000</v>
      </c>
      <c r="K10" s="115">
        <v>30000</v>
      </c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</row>
    <row r="11" ht="18.75" customHeight="1" spans="1:23">
      <c r="A11" s="72" t="s">
        <v>168</v>
      </c>
      <c r="B11" s="73"/>
      <c r="C11" s="73"/>
      <c r="D11" s="73"/>
      <c r="E11" s="73"/>
      <c r="F11" s="73"/>
      <c r="G11" s="73"/>
      <c r="H11" s="74"/>
      <c r="I11" s="115">
        <v>230000</v>
      </c>
      <c r="J11" s="115">
        <v>230000</v>
      </c>
      <c r="K11" s="115">
        <v>230000</v>
      </c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workbookViewId="0">
      <selection activeCell="E7" sqref="E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51" t="s">
        <v>260</v>
      </c>
    </row>
    <row r="2" ht="39.75" customHeight="1" spans="1:10">
      <c r="A2" s="99" t="str">
        <f>"2026"&amp;"年部门项目支出绩效目标表"</f>
        <v>2026年部门项目支出绩效目标表</v>
      </c>
      <c r="B2" s="52"/>
      <c r="C2" s="52"/>
      <c r="D2" s="52"/>
      <c r="E2" s="52"/>
      <c r="F2" s="100"/>
      <c r="G2" s="52"/>
      <c r="H2" s="100"/>
      <c r="I2" s="100"/>
      <c r="J2" s="52"/>
    </row>
    <row r="3" ht="17.25" customHeight="1" spans="1:10">
      <c r="A3" s="53" t="str">
        <f>"单位名称："&amp;"中国共产党石林彝族自治县委员会党史研究室"</f>
        <v>单位名称：中国共产党石林彝族自治县委员会党史研究室</v>
      </c>
    </row>
    <row r="4" ht="44.25" customHeight="1" spans="1:10">
      <c r="A4" s="21" t="s">
        <v>180</v>
      </c>
      <c r="B4" s="21" t="s">
        <v>261</v>
      </c>
      <c r="C4" s="21" t="s">
        <v>262</v>
      </c>
      <c r="D4" s="21" t="s">
        <v>263</v>
      </c>
      <c r="E4" s="21" t="s">
        <v>264</v>
      </c>
      <c r="F4" s="101" t="s">
        <v>265</v>
      </c>
      <c r="G4" s="21" t="s">
        <v>266</v>
      </c>
      <c r="H4" s="101" t="s">
        <v>267</v>
      </c>
      <c r="I4" s="101" t="s">
        <v>268</v>
      </c>
      <c r="J4" s="21" t="s">
        <v>269</v>
      </c>
    </row>
    <row r="5" ht="18.75" customHeight="1" spans="1:10">
      <c r="A5" s="165">
        <v>1</v>
      </c>
      <c r="B5" s="165">
        <v>2</v>
      </c>
      <c r="C5" s="165">
        <v>3</v>
      </c>
      <c r="D5" s="165">
        <v>4</v>
      </c>
      <c r="E5" s="165">
        <v>5</v>
      </c>
      <c r="F5" s="67">
        <v>6</v>
      </c>
      <c r="G5" s="165">
        <v>7</v>
      </c>
      <c r="H5" s="67">
        <v>8</v>
      </c>
      <c r="I5" s="67">
        <v>9</v>
      </c>
      <c r="J5" s="165">
        <v>10</v>
      </c>
    </row>
    <row r="6" ht="42" customHeight="1" spans="1:10">
      <c r="A6" s="166" t="s">
        <v>70</v>
      </c>
      <c r="B6" s="39"/>
      <c r="C6" s="39"/>
      <c r="D6" s="39"/>
      <c r="E6" s="22"/>
      <c r="F6" s="39"/>
      <c r="G6" s="22"/>
      <c r="H6" s="39"/>
      <c r="I6" s="39"/>
      <c r="J6" s="22"/>
    </row>
    <row r="7" ht="42" customHeight="1" spans="1:10">
      <c r="A7" s="167" t="s">
        <v>257</v>
      </c>
      <c r="B7" s="39" t="s">
        <v>270</v>
      </c>
      <c r="C7" s="39" t="s">
        <v>271</v>
      </c>
      <c r="D7" s="39" t="s">
        <v>272</v>
      </c>
      <c r="E7" s="22" t="s">
        <v>273</v>
      </c>
      <c r="F7" s="39" t="s">
        <v>274</v>
      </c>
      <c r="G7" s="22">
        <v>600</v>
      </c>
      <c r="H7" s="39" t="s">
        <v>275</v>
      </c>
      <c r="I7" s="39" t="s">
        <v>276</v>
      </c>
      <c r="J7" s="22" t="s">
        <v>277</v>
      </c>
    </row>
    <row r="8" ht="42" customHeight="1" spans="1:10">
      <c r="A8" s="167" t="s">
        <v>257</v>
      </c>
      <c r="B8" s="39" t="s">
        <v>270</v>
      </c>
      <c r="C8" s="39" t="s">
        <v>271</v>
      </c>
      <c r="D8" s="39" t="s">
        <v>278</v>
      </c>
      <c r="E8" s="22" t="s">
        <v>279</v>
      </c>
      <c r="F8" s="39" t="s">
        <v>280</v>
      </c>
      <c r="G8" s="22" t="s">
        <v>281</v>
      </c>
      <c r="H8" s="39" t="s">
        <v>282</v>
      </c>
      <c r="I8" s="39" t="s">
        <v>283</v>
      </c>
      <c r="J8" s="22" t="s">
        <v>284</v>
      </c>
    </row>
    <row r="9" ht="42" customHeight="1" spans="1:10">
      <c r="A9" s="167" t="s">
        <v>257</v>
      </c>
      <c r="B9" s="39" t="s">
        <v>270</v>
      </c>
      <c r="C9" s="39" t="s">
        <v>271</v>
      </c>
      <c r="D9" s="39" t="s">
        <v>285</v>
      </c>
      <c r="E9" s="22" t="s">
        <v>286</v>
      </c>
      <c r="F9" s="39" t="s">
        <v>274</v>
      </c>
      <c r="G9" s="22" t="s">
        <v>287</v>
      </c>
      <c r="H9" s="39" t="s">
        <v>275</v>
      </c>
      <c r="I9" s="39" t="s">
        <v>283</v>
      </c>
      <c r="J9" s="22" t="s">
        <v>288</v>
      </c>
    </row>
    <row r="10" ht="42" customHeight="1" spans="1:10">
      <c r="A10" s="167" t="s">
        <v>257</v>
      </c>
      <c r="B10" s="39" t="s">
        <v>270</v>
      </c>
      <c r="C10" s="39" t="s">
        <v>289</v>
      </c>
      <c r="D10" s="39" t="s">
        <v>290</v>
      </c>
      <c r="E10" s="22" t="s">
        <v>291</v>
      </c>
      <c r="F10" s="39" t="s">
        <v>280</v>
      </c>
      <c r="G10" s="22" t="s">
        <v>281</v>
      </c>
      <c r="H10" s="39" t="s">
        <v>282</v>
      </c>
      <c r="I10" s="39" t="s">
        <v>283</v>
      </c>
      <c r="J10" s="22" t="s">
        <v>292</v>
      </c>
    </row>
    <row r="11" ht="42" customHeight="1" spans="1:10">
      <c r="A11" s="167" t="s">
        <v>257</v>
      </c>
      <c r="B11" s="39" t="s">
        <v>270</v>
      </c>
      <c r="C11" s="39" t="s">
        <v>293</v>
      </c>
      <c r="D11" s="39" t="s">
        <v>294</v>
      </c>
      <c r="E11" s="22" t="s">
        <v>295</v>
      </c>
      <c r="F11" s="39" t="s">
        <v>280</v>
      </c>
      <c r="G11" s="22" t="s">
        <v>281</v>
      </c>
      <c r="H11" s="39" t="s">
        <v>282</v>
      </c>
      <c r="I11" s="39" t="s">
        <v>283</v>
      </c>
      <c r="J11" s="22" t="s">
        <v>296</v>
      </c>
    </row>
    <row r="12" ht="42" customHeight="1" spans="1:10">
      <c r="A12" s="167" t="s">
        <v>259</v>
      </c>
      <c r="B12" s="39" t="s">
        <v>270</v>
      </c>
      <c r="C12" s="39" t="s">
        <v>271</v>
      </c>
      <c r="D12" s="39" t="s">
        <v>272</v>
      </c>
      <c r="E12" s="22" t="s">
        <v>297</v>
      </c>
      <c r="F12" s="39" t="s">
        <v>274</v>
      </c>
      <c r="G12" s="22" t="s">
        <v>281</v>
      </c>
      <c r="H12" s="39" t="s">
        <v>298</v>
      </c>
      <c r="I12" s="39" t="s">
        <v>276</v>
      </c>
      <c r="J12" s="22" t="s">
        <v>299</v>
      </c>
    </row>
    <row r="13" ht="42" customHeight="1" spans="1:10">
      <c r="A13" s="167" t="s">
        <v>259</v>
      </c>
      <c r="B13" s="39" t="s">
        <v>270</v>
      </c>
      <c r="C13" s="39" t="s">
        <v>271</v>
      </c>
      <c r="D13" s="39" t="s">
        <v>278</v>
      </c>
      <c r="E13" s="22" t="s">
        <v>300</v>
      </c>
      <c r="F13" s="39" t="s">
        <v>280</v>
      </c>
      <c r="G13" s="22" t="s">
        <v>281</v>
      </c>
      <c r="H13" s="39" t="s">
        <v>282</v>
      </c>
      <c r="I13" s="39" t="s">
        <v>283</v>
      </c>
      <c r="J13" s="22" t="s">
        <v>301</v>
      </c>
    </row>
    <row r="14" ht="42" customHeight="1" spans="1:10">
      <c r="A14" s="167" t="s">
        <v>259</v>
      </c>
      <c r="B14" s="39" t="s">
        <v>270</v>
      </c>
      <c r="C14" s="39" t="s">
        <v>271</v>
      </c>
      <c r="D14" s="39" t="s">
        <v>285</v>
      </c>
      <c r="E14" s="22" t="s">
        <v>302</v>
      </c>
      <c r="F14" s="39" t="s">
        <v>280</v>
      </c>
      <c r="G14" s="22" t="s">
        <v>281</v>
      </c>
      <c r="H14" s="39" t="s">
        <v>282</v>
      </c>
      <c r="I14" s="39" t="s">
        <v>283</v>
      </c>
      <c r="J14" s="22" t="s">
        <v>303</v>
      </c>
    </row>
    <row r="15" ht="42" customHeight="1" spans="1:10">
      <c r="A15" s="167" t="s">
        <v>259</v>
      </c>
      <c r="B15" s="39" t="s">
        <v>270</v>
      </c>
      <c r="C15" s="39" t="s">
        <v>289</v>
      </c>
      <c r="D15" s="39" t="s">
        <v>290</v>
      </c>
      <c r="E15" s="22" t="s">
        <v>304</v>
      </c>
      <c r="F15" s="39" t="s">
        <v>280</v>
      </c>
      <c r="G15" s="22" t="s">
        <v>281</v>
      </c>
      <c r="H15" s="39" t="s">
        <v>282</v>
      </c>
      <c r="I15" s="39" t="s">
        <v>283</v>
      </c>
      <c r="J15" s="22" t="s">
        <v>305</v>
      </c>
    </row>
    <row r="16" ht="42" customHeight="1" spans="1:10">
      <c r="A16" s="167" t="s">
        <v>259</v>
      </c>
      <c r="B16" s="39" t="s">
        <v>270</v>
      </c>
      <c r="C16" s="39" t="s">
        <v>293</v>
      </c>
      <c r="D16" s="39" t="s">
        <v>294</v>
      </c>
      <c r="E16" s="22" t="s">
        <v>306</v>
      </c>
      <c r="F16" s="39" t="s">
        <v>280</v>
      </c>
      <c r="G16" s="22" t="s">
        <v>281</v>
      </c>
      <c r="H16" s="39" t="s">
        <v>282</v>
      </c>
      <c r="I16" s="39" t="s">
        <v>283</v>
      </c>
      <c r="J16" s="22" t="s">
        <v>307</v>
      </c>
    </row>
  </sheetData>
  <mergeCells count="6">
    <mergeCell ref="A2:J2"/>
    <mergeCell ref="A3:H3"/>
    <mergeCell ref="A7:A11"/>
    <mergeCell ref="A12:A16"/>
    <mergeCell ref="B7:B11"/>
    <mergeCell ref="B12:B1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蒋云明</cp:lastModifiedBy>
  <dcterms:created xsi:type="dcterms:W3CDTF">2026-03-02T02:39:00Z</dcterms:created>
  <dcterms:modified xsi:type="dcterms:W3CDTF">2026-03-10T03:19:18Z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105984CB3F33431A83F8282DE547EE42_13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