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4400" yWindow="-15" windowWidth="14445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I13" i="18"/>
  <c r="H13"/>
  <c r="L34" i="7" l="1"/>
  <c r="I34"/>
  <c r="H34"/>
  <c r="D29" i="5"/>
  <c r="E29"/>
  <c r="F29"/>
  <c r="G29"/>
  <c r="C29"/>
  <c r="D34" i="4"/>
  <c r="B34"/>
  <c r="F29" i="3"/>
  <c r="N9" i="2"/>
  <c r="I9"/>
  <c r="D9"/>
  <c r="E9"/>
  <c r="C9"/>
  <c r="J29" i="3"/>
  <c r="O29"/>
  <c r="E2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/>
  <c r="D29"/>
  <c r="I8" i="2"/>
  <c r="D8"/>
  <c r="D36" i="1"/>
  <c r="D32"/>
  <c r="B32"/>
  <c r="B36" s="1"/>
  <c r="B9" i="18"/>
  <c r="B8"/>
  <c r="A3"/>
  <c r="C29" i="3" l="1"/>
  <c r="C8" i="2"/>
</calcChain>
</file>

<file path=xl/sharedStrings.xml><?xml version="1.0" encoding="utf-8"?>
<sst xmlns="http://schemas.openxmlformats.org/spreadsheetml/2006/main" count="1387" uniqueCount="519">
  <si>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</si>
  <si>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</si>
  <si>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</si>
  <si>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</si>
  <si>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</si>
  <si>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</si>
  <si>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</si>
  <si>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</si>
  <si>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</si>
  <si>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</si>
  <si>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</si>
  <si>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</si>
  <si>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</si>
  <si>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</si>
  <si>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</si>
  <si>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</si>
  <si>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</si>
  <si>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</si>
  <si>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</si>
  <si>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</si>
  <si>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</si>
  <si>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</si>
  <si>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</si>
  <si>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</si>
  <si>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</si>
  <si>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</si>
  <si>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</si>
  <si>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</si>
  <si>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</si>
  <si>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</si>
  <si>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</si>
  <si>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</si>
  <si>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</si>
  <si>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</si>
  <si>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</si>
  <si>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</si>
  <si>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</si>
  <si>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</si>
  <si>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</si>
  <si>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</si>
  <si>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</si>
  <si>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</si>
  <si>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</si>
  <si>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</si>
  <si>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</si>
  <si>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</si>
  <si>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</si>
  <si>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</si>
  <si>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</si>
  <si>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</si>
  <si>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</si>
  <si>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</si>
  <si>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</si>
  <si>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</si>
  <si>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</si>
  <si>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</si>
  <si>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</si>
  <si>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</si>
  <si>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</si>
  <si>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</si>
  <si>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</si>
  <si>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</si>
  <si>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</si>
  <si>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</si>
  <si>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</si>
  <si>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</si>
  <si>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</si>
  <si>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</si>
  <si>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</si>
  <si>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</si>
  <si>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</si>
  <si>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</si>
  <si>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</si>
  <si>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</si>
  <si>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</si>
  <si>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</si>
  <si>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</si>
  <si>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</si>
  <si>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</si>
  <si>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</si>
  <si>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</si>
  <si>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</si>
  <si>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</si>
  <si>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</si>
  <si>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</si>
  <si>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</si>
  <si>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</si>
  <si>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</si>
  <si>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</si>
  <si>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</si>
  <si>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</si>
  <si>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</si>
  <si>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</si>
  <si>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</si>
  <si>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</si>
  <si>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</si>
  <si>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</si>
  <si>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</si>
  <si>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</si>
  <si>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</si>
  <si>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</si>
  <si>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</si>
  <si>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</si>
  <si>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</si>
  <si>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</si>
  <si>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</si>
  <si>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</si>
  <si>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</si>
  <si>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</si>
  <si>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</si>
  <si>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</si>
  <si>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</si>
  <si>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</si>
  <si>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</si>
  <si>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</si>
  <si>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</si>
  <si>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</si>
  <si>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</si>
  <si>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</si>
  <si>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</si>
  <si>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</si>
  <si>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</si>
  <si>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</si>
  <si>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</si>
  <si>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</si>
  <si>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</si>
  <si>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</si>
  <si>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</si>
  <si>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</si>
  <si>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</si>
  <si>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</si>
  <si>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</si>
  <si>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</si>
  <si>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</si>
  <si>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</si>
  <si>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</si>
  <si>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</si>
  <si>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</si>
  <si>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</si>
  <si>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</si>
  <si>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</si>
  <si>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</si>
  <si>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</si>
  <si>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</si>
  <si>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</si>
  <si>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</si>
  <si>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</si>
  <si>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</si>
  <si>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</si>
  <si>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</si>
  <si>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</si>
  <si>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</si>
  <si>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</si>
  <si>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</si>
  <si>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</si>
  <si>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</si>
  <si>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</si>
  <si>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</si>
  <si>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</si>
  <si>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</si>
  <si>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</si>
  <si>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</si>
  <si>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</si>
  <si>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</si>
  <si>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</si>
  <si>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</si>
  <si>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</si>
  <si>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</si>
  <si>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</si>
  <si>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</si>
  <si>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</si>
  <si>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</si>
  <si>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</si>
  <si>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</si>
  <si>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</si>
  <si>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</si>
  <si>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</si>
  <si>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</si>
  <si>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</si>
  <si>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</si>
  <si>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</si>
  <si>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</si>
  <si>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</si>
  <si>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</si>
  <si>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</si>
  <si>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</si>
  <si>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</si>
  <si>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</si>
  <si>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</si>
  <si>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</si>
  <si>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</si>
  <si>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</si>
  <si>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</si>
  <si>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</si>
  <si>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</si>
  <si>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</si>
  <si>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</si>
  <si>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</si>
  <si>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</si>
  <si>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</si>
  <si>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</si>
  <si>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</si>
  <si>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</si>
  <si>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</si>
  <si>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</si>
  <si>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</si>
  <si>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</si>
  <si>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</si>
  <si>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</si>
  <si>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</si>
  <si>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</si>
  <si>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</si>
  <si>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</si>
  <si>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</si>
  <si>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</si>
  <si>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</si>
  <si>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</si>
  <si>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</si>
  <si>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</si>
  <si>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</si>
  <si>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</si>
  <si>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</si>
  <si>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</si>
  <si>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</si>
  <si>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</si>
  <si>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</si>
  <si>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</si>
  <si>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</si>
  <si>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</si>
  <si>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</si>
  <si>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</si>
  <si>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</si>
  <si>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</si>
  <si>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</si>
  <si>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</si>
  <si>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</si>
  <si>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</si>
  <si>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</si>
  <si>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</si>
  <si>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</si>
  <si>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</si>
  <si>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</si>
  <si>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</si>
  <si>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</si>
  <si>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</si>
  <si>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</si>
  <si>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</si>
  <si>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</si>
  <si>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</si>
  <si>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</si>
  <si>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</si>
  <si>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</si>
  <si>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石林彝族自治县鹿阜小学</t>
    <phoneticPr fontId="20" type="noConversion"/>
  </si>
  <si>
    <t>单位名称：石林彝族自治县鹿阜小学</t>
    <phoneticPr fontId="20" type="noConversion"/>
  </si>
  <si>
    <t>205</t>
  </si>
  <si>
    <t>20502</t>
  </si>
  <si>
    <t>2050202</t>
  </si>
  <si>
    <t>20507</t>
  </si>
  <si>
    <t>2050701</t>
  </si>
  <si>
    <t>20509</t>
  </si>
  <si>
    <t>2050999</t>
  </si>
  <si>
    <t>208</t>
  </si>
  <si>
    <t>20805</t>
  </si>
  <si>
    <t>2080502</t>
  </si>
  <si>
    <t>2080505</t>
  </si>
  <si>
    <t>2080506</t>
  </si>
  <si>
    <t>20808</t>
  </si>
  <si>
    <t>2080801</t>
  </si>
  <si>
    <t>210</t>
  </si>
  <si>
    <t>21011</t>
  </si>
  <si>
    <t>2101102</t>
  </si>
  <si>
    <t>2101103</t>
  </si>
  <si>
    <t>2101199</t>
  </si>
  <si>
    <t>221</t>
  </si>
  <si>
    <t>22102</t>
  </si>
  <si>
    <t>2210201</t>
  </si>
  <si>
    <t>教育支出</t>
  </si>
  <si>
    <t>普通教育</t>
  </si>
  <si>
    <t>小学教育</t>
  </si>
  <si>
    <t>特殊教育</t>
  </si>
  <si>
    <t>特殊学校教育</t>
  </si>
  <si>
    <t>教育费附加安排的支出</t>
  </si>
  <si>
    <t>其他教育费附加安排的支出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</si>
  <si>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</si>
  <si>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</si>
  <si>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</si>
  <si>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</si>
  <si>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</si>
  <si>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</si>
  <si>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</si>
  <si>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</si>
  <si>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</si>
  <si>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</si>
  <si>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</si>
  <si>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</si>
  <si>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</si>
  <si>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</si>
  <si>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</si>
  <si>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石林彝族自治县鹿阜小学</t>
  </si>
  <si>
    <t>530126210000000002447</t>
  </si>
  <si>
    <t>530126210000000002448</t>
  </si>
  <si>
    <t>530126210000000002449</t>
  </si>
  <si>
    <t>530126210000000002452</t>
  </si>
  <si>
    <t>530126210000000002453</t>
  </si>
  <si>
    <t>530126231100001533850</t>
  </si>
  <si>
    <t>530126231100001533853</t>
  </si>
  <si>
    <t>530126241100002261945</t>
  </si>
  <si>
    <t>事业人员支出工资</t>
  </si>
  <si>
    <t>社会保障缴费</t>
  </si>
  <si>
    <t>工会经费</t>
  </si>
  <si>
    <t>一般公用经费</t>
  </si>
  <si>
    <t>离退休人员支出</t>
  </si>
  <si>
    <t>辅助用工及劳务派遣经费</t>
  </si>
  <si>
    <t>编外人员工资支出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</si>
  <si>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</si>
  <si>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</si>
  <si>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</si>
  <si>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</si>
  <si>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</si>
  <si>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</si>
  <si>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</si>
  <si>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</si>
  <si>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</si>
  <si>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</si>
  <si>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</si>
  <si>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</si>
  <si>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</si>
  <si>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</si>
  <si>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</si>
  <si>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</si>
  <si>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</si>
  <si>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</si>
  <si>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</si>
  <si>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30228</t>
  </si>
  <si>
    <t>30299</t>
  </si>
  <si>
    <t>其他商品和服务支出</t>
  </si>
  <si>
    <t>30305</t>
  </si>
  <si>
    <t>生活补助</t>
  </si>
  <si>
    <t>30226</t>
  </si>
  <si>
    <t>劳务费</t>
  </si>
  <si>
    <t>30199</t>
  </si>
  <si>
    <t>其他工资福利支出</t>
  </si>
  <si>
    <t>专项业务类</t>
  </si>
  <si>
    <t>530126261100005153169</t>
  </si>
  <si>
    <t>2026年单位预算自有资金</t>
  </si>
  <si>
    <t>30201</t>
  </si>
  <si>
    <t>办公费</t>
  </si>
  <si>
    <t>民生类</t>
  </si>
  <si>
    <t>530126261100005144555</t>
  </si>
  <si>
    <t>2026年遗属补助资金</t>
  </si>
  <si>
    <t>530126261100005145038</t>
  </si>
  <si>
    <t>2026年生均公用经费县级资金</t>
  </si>
  <si>
    <t>530126261100005145044</t>
  </si>
  <si>
    <t>保安服务经费</t>
  </si>
  <si>
    <t>530126261100005145049</t>
  </si>
  <si>
    <t>营养餐食堂人员服务经费</t>
  </si>
  <si>
    <t>530126261100005145057</t>
  </si>
  <si>
    <t>义务教育保障金公用经费县级配套（小学教育）专项资金</t>
  </si>
  <si>
    <t>530126261100005145059</t>
  </si>
  <si>
    <t>特殊教育公用经费县级配套（小学教育）专项资金</t>
  </si>
  <si>
    <t>530126261100005145148</t>
  </si>
  <si>
    <t>农村义务教育营养改善计划县级配套资金</t>
  </si>
  <si>
    <t>30308</t>
  </si>
  <si>
    <t>助学金</t>
  </si>
  <si>
    <t>530126261100005145164</t>
  </si>
  <si>
    <t>义务教育阶段家庭经济困难学生生活费补助县级配套（小学教育）资金</t>
  </si>
  <si>
    <t xml:space="preserve">严格按照公用经费管理办法使用，维持学校日常办公运转，进行常规的工作，保证学校正常运转，为学校做好后勤保证。按计划完成教育教学工作，狠抓落实，各项教学工作顺利开展，加强监管，全面营造和谐、向上的育人环境，确保学校各项工作安全，健康发展，创建优美环境，改善办学条件、保证教育教学工作有序开展、重视学生思想道德教育做到在思想上引导，心理上关怀，争办群众满意的学校。						</t>
  </si>
  <si>
    <t xml:space="preserve">巩固城乡义务教育经费保障机制，对城乡义务教育困难学生提供生活补助，帮助家庭经济困难学生顺利就学，提升义务教育巩固率						</t>
  </si>
  <si>
    <t>巩固城乡义务教育经费保障机制，实施农村义务教育学生营养改善计划，提升农村义务教育学生身体素质</t>
  </si>
  <si>
    <t>产出指标</t>
  </si>
  <si>
    <t>数量指标</t>
  </si>
  <si>
    <t>工资福利发放编外人员人数</t>
  </si>
  <si>
    <t>=</t>
  </si>
  <si>
    <t>人</t>
  </si>
  <si>
    <t>定量指标</t>
  </si>
  <si>
    <t>反映部门（单位）实际发放事业编制外人员数量。工资福利包括：编制外人员工资、保险等。</t>
  </si>
  <si>
    <t>效益指标</t>
  </si>
  <si>
    <t>社会效益</t>
  </si>
  <si>
    <t>单位人员满意度</t>
  </si>
  <si>
    <t>&gt;=</t>
  </si>
  <si>
    <t>90</t>
  </si>
  <si>
    <t>%</t>
  </si>
  <si>
    <t>反映部门（单位）人员对工资福利发放的满意程度。</t>
  </si>
  <si>
    <t>满意度指标</t>
  </si>
  <si>
    <t>服务对象满意度</t>
  </si>
  <si>
    <t>社会公众、单位人员满意度</t>
  </si>
  <si>
    <t xml:space="preserve">反映部门（单位）人员对工资福利发放的满意程度。
</t>
  </si>
  <si>
    <t>获补对象数</t>
  </si>
  <si>
    <t>1874</t>
  </si>
  <si>
    <t xml:space="preserve">实际补助人数
</t>
  </si>
  <si>
    <t>质量指标</t>
  </si>
  <si>
    <t>补助范围占在校学生比例</t>
  </si>
  <si>
    <t>100</t>
  </si>
  <si>
    <t xml:space="preserve">补助范围占在校学生比例
</t>
  </si>
  <si>
    <t>95</t>
  </si>
  <si>
    <t>反映补助政策的宣传效果情况。政策知晓率=调查中补助政策知晓人数/调查总人数*100%</t>
  </si>
  <si>
    <t>政策知晓率</t>
  </si>
  <si>
    <t>成本指标</t>
  </si>
  <si>
    <t>社会成本指标</t>
  </si>
  <si>
    <t>受益对象满意度</t>
  </si>
  <si>
    <t xml:space="preserve">反映获补助受益对象的满意程度。
</t>
  </si>
  <si>
    <t>四类家庭经济困难学生覆盖率</t>
  </si>
  <si>
    <t xml:space="preserve">四类家庭经济困难学生覆盖率
</t>
  </si>
  <si>
    <t>时效指标</t>
  </si>
  <si>
    <t>补助资金当年到位率</t>
  </si>
  <si>
    <t xml:space="preserve">补助资金当年到位率
</t>
  </si>
  <si>
    <t>经济效益</t>
  </si>
  <si>
    <t>经济成本指标</t>
  </si>
  <si>
    <t>625</t>
  </si>
  <si>
    <t>元/人年</t>
  </si>
  <si>
    <t xml:space="preserve">经济成本指标
</t>
  </si>
  <si>
    <t>补助对象政策知晓度</t>
  </si>
  <si>
    <t xml:space="preserve">补助对象政策知晓度
</t>
  </si>
  <si>
    <t>学生、家长满意度</t>
  </si>
  <si>
    <t xml:space="preserve">学生、家长满意度
</t>
  </si>
  <si>
    <t>发放及时率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</si>
  <si>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</si>
  <si>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</si>
  <si>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反映获补助受益对象的满意程度。</t>
  </si>
  <si>
    <t>课后服务覆盖率</t>
  </si>
  <si>
    <t>服务师生数量</t>
  </si>
  <si>
    <t xml:space="preserve">服务师生数量
</t>
  </si>
  <si>
    <t>就餐保障完成率</t>
  </si>
  <si>
    <t xml:space="preserve">就餐保障完成率
</t>
  </si>
  <si>
    <t>政策知晓度</t>
  </si>
  <si>
    <t xml:space="preserve">政策知晓度
</t>
  </si>
  <si>
    <t>受益学生人数</t>
  </si>
  <si>
    <t xml:space="preserve">受益学生人数
</t>
  </si>
  <si>
    <t>学生家长及职工满意度</t>
  </si>
  <si>
    <t xml:space="preserve">学生家长及职工满意度
</t>
  </si>
  <si>
    <t>经费保障人数</t>
  </si>
  <si>
    <t xml:space="preserve">反映公用经费保障部门（单位）正常运转的在职人数情况。
</t>
  </si>
  <si>
    <t>部门正常运转</t>
  </si>
  <si>
    <t>正常运转</t>
  </si>
  <si>
    <t>年</t>
  </si>
  <si>
    <t>定性指标</t>
  </si>
  <si>
    <t xml:space="preserve">反映部门（单位）正常运转情况。
</t>
  </si>
  <si>
    <t>反映部门（单位）人员对公用经费保障的满意程度。</t>
  </si>
  <si>
    <t>小学阶段特殊学生应补助人数</t>
  </si>
  <si>
    <t xml:space="preserve">小学阶段特殊学生应补助人数
</t>
  </si>
  <si>
    <t xml:space="preserve">政策知晓率
</t>
  </si>
  <si>
    <t>补助对象满意度</t>
  </si>
  <si>
    <t xml:space="preserve">补助对象满意度
</t>
  </si>
  <si>
    <t>1869</t>
  </si>
  <si>
    <t>国家计划地区和五类县享受营养改善计划政策农村学校比例</t>
  </si>
  <si>
    <t xml:space="preserve">国家计划地区和五类县享受营养改善计划政策农村学校比例
</t>
  </si>
  <si>
    <t>营养改善计划食品安全达标率</t>
  </si>
  <si>
    <t xml:space="preserve">营养改善计划食品安全达标率
</t>
  </si>
  <si>
    <t>元/天</t>
  </si>
  <si>
    <t xml:space="preserve">经济成本指标
</t>
  </si>
  <si>
    <t>欠发达地区学生身体素质</t>
  </si>
  <si>
    <t>提升</t>
  </si>
  <si>
    <t xml:space="preserve">欠发达地区学生身体素质
</t>
  </si>
  <si>
    <t>学校师生及家长满意度</t>
  </si>
  <si>
    <t xml:space="preserve">学校师生及家长满意度
</t>
  </si>
  <si>
    <t>312 民生类</t>
  </si>
  <si>
    <t>本级</t>
  </si>
  <si>
    <t>备注：石林彝族自治县鹿阜小学2026年无政府性基金预算支出预算，此表无数据。</t>
    <phoneticPr fontId="26" type="noConversion"/>
  </si>
  <si>
    <t>备注：石林彝族自治县鹿阜小学2026年无部门政府采购预算，此表无数据。</t>
    <phoneticPr fontId="26" type="noConversion"/>
  </si>
  <si>
    <t>备注：石林彝族自治县鹿阜小学2026年无部门政府购买服务预算，此表无数据。</t>
    <phoneticPr fontId="26" type="noConversion"/>
  </si>
  <si>
    <t>备注：石林彝族自治县鹿阜小学2026年无对下转移支付预算，此表无数据。</t>
    <phoneticPr fontId="26" type="noConversion"/>
  </si>
  <si>
    <t>备注：石林彝族自治县鹿阜小学2026年无对下转移支付绩效目标预算，此表无数据。</t>
    <phoneticPr fontId="26" type="noConversion"/>
  </si>
  <si>
    <t>备注：石林彝族自治县鹿阜小学2026年无新增资产配置预算，此表无数据。</t>
    <phoneticPr fontId="26" type="noConversion"/>
  </si>
  <si>
    <t>备注：石林彝族自治县鹿阜小学2026年无上级转移支付补助项目支出预算，此表无数据。</t>
    <phoneticPr fontId="26" type="noConversion"/>
  </si>
  <si>
    <t>石林彝族自治县鹿阜小学</t>
    <phoneticPr fontId="20" type="noConversion"/>
  </si>
  <si>
    <t>宣传贯彻执行党和国家的教育方针、政策和法律法规。实施小学义务教育，促进基础教育发展。组织开展本校教育教学工作，负责对本校教育教学业务的具体管理，全力推进素质教育。加强师资队伍建设，提升整体师资水平。负责本校财务和资产管理，筹措资金，改善办学条件等工作。</t>
    <phoneticPr fontId="26" type="noConversion"/>
  </si>
  <si>
    <t>一、 坚持民主决策，推进依法治校。二、 落细教学常规，夯实发展格局。三、 实施全员育人，护航全面发展。四、 推进校园文化建设，积极改善办学条件。五、 强化财务管理, 加强绩效落实。</t>
    <phoneticPr fontId="26" type="noConversion"/>
  </si>
  <si>
    <t xml:space="preserve">   目标1、一、 坚持民主决策，推进依法治校。充分发挥民主集中的原则，坚持学校校务、财务公开、透明，强化民主监督机制；坚持集体议事和“三重一大”等民主制度。
   目标2、深入开展教学科研活动，提高教师教育教学业务水平。定期召开教学研讨会，研究提升教学质量的方法措施，不断探索完善修正备课、作业批改等制度，务求实效，推进课堂教学有效性探索，进一步培植骨干教师和学科能手。
   目标3、全面实施素质教育、提升教育教学质量。开齐课程，开足课时，规范办学行为，提高德育实效和教学效率，促进学生全面发展、个性民展，为学生终身发展奠定基础，大力开展各种课外活动，提升质量的同时，提高师生的素质，让师生在阳光下共同成长，共同进步。
   目标4、加强师德师风建设，培养高素质的教师队伍。进一步提高教师的思想政治素质，引导全校教师认真学习党和国家的教育方针、政策和法律法规。牢固树立正确的世界观、人生观和价值观，以优良的思想政治素质影响和引领学生，进一步提高教师的职业道德水平，进一步增强教师主人翁责任感，热爱教育，热爱学校，热爱学生，自觉抵制社会不良风气影响，廉洁从教，依法执教。
   目标5、推动校园文化建设工作，积极改善办学条件。完善学校的校园文化建设布局，加强各班级、各年级组、各科室及教师办公室的文化宣传布置。加大学校办学理念、目标的宣传，形成具有本校特色的校园文化氛围。加强学校基础设施设备的维护，确保校园安全，落实校园防火及其他安全隐患的预防工作。确保校园各设施设备的正常运行，不断完善、提升学校设施设备的整体水平。</t>
    <phoneticPr fontId="26" type="noConversion"/>
  </si>
  <si>
    <t>完成全体加教职工人员经费开支</t>
    <phoneticPr fontId="20" type="noConversion"/>
  </si>
  <si>
    <t>学校日常运转经费开支及基建项目</t>
    <phoneticPr fontId="20" type="noConversion"/>
  </si>
  <si>
    <t>完成学校退休教师医疗保险及生活补助经费开支</t>
    <phoneticPr fontId="20" type="noConversion"/>
  </si>
  <si>
    <t>学校日常保安服务经费开支</t>
    <phoneticPr fontId="20" type="noConversion"/>
  </si>
  <si>
    <t>学校全年营养改善计划食堂人员服务经费开支</t>
    <phoneticPr fontId="20" type="noConversion"/>
  </si>
  <si>
    <t>学校学生营养改善计划经费开支</t>
    <phoneticPr fontId="20" type="noConversion"/>
  </si>
  <si>
    <t>学校家庭经济困难学生生活费补助经费开支</t>
    <phoneticPr fontId="20" type="noConversion"/>
  </si>
  <si>
    <t>按月完成在职教职工工资支付工作；按月完成在职教职工保险缴交；</t>
    <phoneticPr fontId="20" type="noConversion"/>
  </si>
  <si>
    <t>日常办公费、水费、电费、差旅费、培训费等业务报账及支出；</t>
    <phoneticPr fontId="20" type="noConversion"/>
  </si>
  <si>
    <t>按月完成退休教师保险缴交；按月完成退休教师生活补助发放，在职教师独子费发放；</t>
    <phoneticPr fontId="20" type="noConversion"/>
  </si>
  <si>
    <t>学校保安服务支出；</t>
    <phoneticPr fontId="20" type="noConversion"/>
  </si>
  <si>
    <t>学校营养改善计划食堂人员专项经费支出；</t>
    <phoneticPr fontId="20" type="noConversion"/>
  </si>
  <si>
    <t>学校农村义务教育营养改善计划县级配套（小学教育）专项资金支出；</t>
    <phoneticPr fontId="20" type="noConversion"/>
  </si>
  <si>
    <t>本学年按时完成各种教育教学任务，保质保量完成各项教育教学目标。</t>
  </si>
  <si>
    <t>≥</t>
  </si>
  <si>
    <t>100</t>
    <phoneticPr fontId="26" type="noConversion"/>
  </si>
  <si>
    <t>教学成绩与上年相比增加得分，反之，不得分。</t>
  </si>
  <si>
    <t>教育、教学成绩</t>
  </si>
  <si>
    <t>教育教学目标任务</t>
  </si>
  <si>
    <t>质量指标</t>
    <phoneticPr fontId="26" type="noConversion"/>
  </si>
  <si>
    <t>严格执行学生资助管理办法，学生生活补助、学生营养改善计划资助工作完成100%。</t>
    <phoneticPr fontId="26" type="noConversion"/>
  </si>
  <si>
    <t>＝</t>
  </si>
  <si>
    <t>实际资助人数与应资助人数比相等得分，反之，不得分。</t>
  </si>
  <si>
    <t>寄宿生生活补助、营养改善计划补助</t>
  </si>
  <si>
    <t>学生资助管理办法</t>
  </si>
  <si>
    <t>厉行节约，严格控制支出，确保“三公”经费与上年相比明显减少。</t>
  </si>
  <si>
    <t>≤</t>
  </si>
  <si>
    <t>减少5%得分，反之，不得分。</t>
  </si>
  <si>
    <t>三公经费管理要求</t>
  </si>
  <si>
    <t>经济效益指标</t>
  </si>
  <si>
    <t>完成小学学历教育，合理有效的使用资金，不断改善教育教学环境，保障学校正常运转，促进教育教学稳步持续发展。</t>
    <phoneticPr fontId="20" type="noConversion"/>
  </si>
  <si>
    <t>提升学生综合素质，得分，反之，不得分。</t>
  </si>
  <si>
    <t>反映部门（单位）运转情况。</t>
  </si>
  <si>
    <t>学校职能职责及工作目标</t>
  </si>
  <si>
    <t>社会效益指标</t>
  </si>
  <si>
    <t>深入推进课堂教学改革，积极开展各种活动，提高学生、家长和社会对学校的满意度，提高师德良好率，增强学校办学声誉。</t>
    <phoneticPr fontId="26" type="noConversion"/>
  </si>
  <si>
    <t>各类人员满意度95%以上得分，反之，不得分。</t>
  </si>
  <si>
    <t>部门年度工作总结及相关考核情况</t>
  </si>
  <si>
    <t>注重对学生开展安全教育。确保全年未发生一起重大安全事故，校园安全、稳定、文明、和谐。</t>
    <phoneticPr fontId="26" type="noConversion"/>
  </si>
  <si>
    <t>服务对象满意度指标</t>
  </si>
  <si>
    <t xml:space="preserve">教育教学质量稳步发展，社会反响好，群众满意度高。进一步树立教师良好形象，建立和谐发展的师生关系。 提高学校办学综合满意度。 </t>
    <phoneticPr fontId="26" type="noConversion"/>
  </si>
  <si>
    <t>96</t>
  </si>
  <si>
    <t>各类人员满意度96%以上得分，反之，不得分。</t>
  </si>
  <si>
    <t>学生、学生家长问卷调查</t>
  </si>
  <si>
    <t>社会公众满意度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</si>
  <si>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0" type="noConversion"/>
  </si>
  <si>
    <t>按月完成遗属生活补助资金的发放；</t>
    <phoneticPr fontId="20" type="noConversion"/>
  </si>
  <si>
    <t>完成遗属生活补助经费开支</t>
    <phoneticPr fontId="20" type="noConversion"/>
  </si>
  <si>
    <t>学校课后服务经费开支</t>
    <phoneticPr fontId="20" type="noConversion"/>
  </si>
  <si>
    <t>学校义务教育阶段家庭经济困难学生生活费补助县级配套（小学教育）专项资金支出；</t>
    <phoneticPr fontId="20" type="noConversion"/>
  </si>
  <si>
    <t>学校课后服务经费支出。</t>
    <phoneticPr fontId="20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</si>
</sst>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2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177" fontId="19" fillId="0" borderId="1">
      <alignment horizontal="right" vertical="center"/>
    </xf>
    <xf numFmtId="176" fontId="19" fillId="0" borderId="1">
      <alignment horizontal="right" vertical="center"/>
    </xf>
    <xf numFmtId="10" fontId="19" fillId="0" borderId="1">
      <alignment horizontal="right" vertical="center"/>
    </xf>
    <xf numFmtId="178" fontId="19" fillId="0" borderId="1">
      <alignment horizontal="right" vertical="center"/>
    </xf>
    <xf numFmtId="49" fontId="19" fillId="0" borderId="1">
      <alignment horizontal="left" vertical="center" wrapText="1"/>
    </xf>
    <xf numFmtId="178" fontId="19" fillId="0" borderId="1">
      <alignment horizontal="right" vertical="center"/>
    </xf>
    <xf numFmtId="179" fontId="19" fillId="0" borderId="1">
      <alignment horizontal="right" vertical="center"/>
    </xf>
    <xf numFmtId="180" fontId="19" fillId="0" borderId="1">
      <alignment horizontal="right" vertical="center"/>
    </xf>
    <xf numFmtId="0" fontId="24" fillId="0" borderId="0">
      <alignment vertical="top"/>
      <protection locked="0"/>
    </xf>
    <xf numFmtId="0" fontId="25" fillId="0" borderId="0"/>
  </cellStyleXfs>
  <cellXfs count="28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6" applyNumberFormat="1" applyFont="1" applyBorder="1">
      <alignment horizontal="right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Protection="1"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80" fontId="9" fillId="0" borderId="1" xfId="8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>
      <alignment horizontal="right" vertical="center" wrapText="1"/>
    </xf>
    <xf numFmtId="0" fontId="0" fillId="0" borderId="0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horizontal="left" vertical="center" indent="2"/>
      <protection locked="0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vertical="center"/>
    </xf>
    <xf numFmtId="178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49" fontId="22" fillId="0" borderId="1" xfId="5" applyNumberFormat="1" applyFont="1" applyBorder="1">
      <alignment horizontal="left" vertical="center" wrapText="1"/>
    </xf>
    <xf numFmtId="178" fontId="23" fillId="0" borderId="1" xfId="6" applyNumberFormat="1" applyFont="1" applyBorder="1">
      <alignment horizontal="right" vertical="center"/>
    </xf>
    <xf numFmtId="0" fontId="0" fillId="0" borderId="0" xfId="0" applyFont="1" applyBorder="1"/>
    <xf numFmtId="49" fontId="25" fillId="0" borderId="0" xfId="9" applyNumberFormat="1" applyFont="1" applyFill="1" applyBorder="1" applyAlignment="1" applyProtection="1"/>
    <xf numFmtId="0" fontId="27" fillId="0" borderId="0" xfId="0" applyFont="1" applyFill="1" applyBorder="1" applyAlignment="1">
      <alignment vertical="center"/>
    </xf>
    <xf numFmtId="0" fontId="25" fillId="0" borderId="0" xfId="9" applyFont="1" applyFill="1" applyBorder="1" applyAlignment="1" applyProtection="1"/>
    <xf numFmtId="0" fontId="25" fillId="0" borderId="0" xfId="9" applyFont="1" applyFill="1" applyBorder="1" applyAlignment="1" applyProtection="1">
      <alignment vertical="center"/>
    </xf>
    <xf numFmtId="0" fontId="25" fillId="0" borderId="0" xfId="10" applyFill="1" applyAlignment="1">
      <alignment vertical="center"/>
    </xf>
    <xf numFmtId="0" fontId="25" fillId="0" borderId="0" xfId="10" applyFont="1" applyFill="1" applyAlignment="1">
      <alignment vertical="center"/>
    </xf>
    <xf numFmtId="0" fontId="0" fillId="0" borderId="0" xfId="0" applyFont="1" applyBorder="1"/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 indent="1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quotePrefix="1" applyFont="1" applyBorder="1" applyAlignment="1">
      <alignment horizontal="center" vertical="center"/>
    </xf>
    <xf numFmtId="0" fontId="14" fillId="0" borderId="0" xfId="0" quotePrefix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2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49" fontId="21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178" fontId="22" fillId="0" borderId="1" xfId="0" applyNumberFormat="1" applyFont="1" applyFill="1" applyBorder="1" applyAlignment="1">
      <alignment horizontal="right" vertical="center"/>
    </xf>
  </cellXfs>
  <cellStyles count="11">
    <cellStyle name="DateStyle" xfId="2"/>
    <cellStyle name="DateTimeStyle" xfId="1"/>
    <cellStyle name="IntegralNumberStyle" xfId="8"/>
    <cellStyle name="MoneyStyle" xfId="6"/>
    <cellStyle name="Normal" xfId="9"/>
    <cellStyle name="NumberStyle" xfId="4"/>
    <cellStyle name="PercentStyle" xfId="3"/>
    <cellStyle name="TextStyle" xfId="5"/>
    <cellStyle name="TimeStyle" xfId="7"/>
    <cellStyle name="常规" xfId="0" builtinId="0"/>
    <cellStyle name="常规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Right="0"/>
    <pageSetUpPr fitToPage="1"/>
  </sheetPr>
  <dimension ref="A1:H36"/>
  <sheetViews>
    <sheetView showGridLines="0" showZeros="0" tabSelected="1" workbookViewId="0">
      <selection activeCell="H13" sqref="H13"/>
    </sheetView>
  </sheetViews>
  <sheetFormatPr defaultColWidth="8.625" defaultRowHeight="12.75" customHeight="1"/>
  <cols>
    <col min="1" max="4" width="41" customWidth="1"/>
  </cols>
  <sheetData>
    <row r="1" spans="1:8" ht="15" customHeight="1">
      <c r="A1" s="38"/>
      <c r="B1" s="38"/>
      <c r="C1" s="38"/>
      <c r="D1" s="39" t="s">
        <v>0</v>
      </c>
    </row>
    <row r="2" spans="1:8" ht="41.25" customHeight="1">
      <c r="A2" s="121" t="s">
        <v>1</v>
      </c>
      <c r="B2" s="122"/>
      <c r="C2" s="122"/>
      <c r="D2" s="122"/>
    </row>
    <row r="3" spans="1:8" ht="17.25" customHeight="1">
      <c r="A3" s="123" t="s">
        <v>253</v>
      </c>
      <c r="B3" s="124"/>
      <c r="D3" s="77" t="s">
        <v>2</v>
      </c>
    </row>
    <row r="4" spans="1:8" ht="23.25" customHeight="1">
      <c r="A4" s="125" t="s">
        <v>3</v>
      </c>
      <c r="B4" s="126"/>
      <c r="C4" s="125" t="s">
        <v>4</v>
      </c>
      <c r="D4" s="126"/>
    </row>
    <row r="5" spans="1:8" ht="24" customHeight="1">
      <c r="A5" s="82" t="s">
        <v>5</v>
      </c>
      <c r="B5" s="82" t="s">
        <v>6</v>
      </c>
      <c r="C5" s="82" t="s">
        <v>7</v>
      </c>
      <c r="D5" s="82" t="s">
        <v>6</v>
      </c>
    </row>
    <row r="6" spans="1:8" ht="17.25" customHeight="1">
      <c r="A6" s="83" t="s">
        <v>8</v>
      </c>
      <c r="B6" s="54">
        <v>22220677.719999999</v>
      </c>
      <c r="C6" s="83" t="s">
        <v>9</v>
      </c>
      <c r="D6" s="54"/>
    </row>
    <row r="7" spans="1:8" ht="17.25" customHeight="1">
      <c r="A7" s="83" t="s">
        <v>10</v>
      </c>
      <c r="B7" s="54">
        <v>0</v>
      </c>
      <c r="C7" s="83" t="s">
        <v>11</v>
      </c>
      <c r="D7" s="54"/>
    </row>
    <row r="8" spans="1:8" ht="17.25" customHeight="1">
      <c r="A8" s="83" t="s">
        <v>12</v>
      </c>
      <c r="B8" s="54"/>
      <c r="C8" s="90" t="s">
        <v>13</v>
      </c>
      <c r="D8" s="54"/>
    </row>
    <row r="9" spans="1:8" ht="17.25" customHeight="1">
      <c r="A9" s="83" t="s">
        <v>14</v>
      </c>
      <c r="B9" s="54"/>
      <c r="C9" s="90" t="s">
        <v>15</v>
      </c>
      <c r="D9" s="54"/>
    </row>
    <row r="10" spans="1:8" ht="17.25" customHeight="1">
      <c r="A10" s="83" t="s">
        <v>16</v>
      </c>
      <c r="B10" s="54"/>
      <c r="C10" s="90" t="s">
        <v>17</v>
      </c>
      <c r="D10" s="54">
        <v>17867501.719999999</v>
      </c>
    </row>
    <row r="11" spans="1:8" ht="17.25" customHeight="1">
      <c r="A11" s="83" t="s">
        <v>18</v>
      </c>
      <c r="B11" s="54"/>
      <c r="C11" s="90" t="s">
        <v>19</v>
      </c>
      <c r="D11" s="54"/>
    </row>
    <row r="12" spans="1:8" ht="17.25" customHeight="1">
      <c r="A12" s="83" t="s">
        <v>20</v>
      </c>
      <c r="B12" s="54"/>
      <c r="C12" s="33" t="s">
        <v>21</v>
      </c>
      <c r="D12" s="54"/>
    </row>
    <row r="13" spans="1:8" ht="17.25" customHeight="1">
      <c r="A13" s="83" t="s">
        <v>22</v>
      </c>
      <c r="B13" s="54"/>
      <c r="C13" s="33" t="s">
        <v>23</v>
      </c>
      <c r="D13" s="54">
        <v>3307236</v>
      </c>
      <c r="H13" s="286" t="s">
        <v>513</v>
      </c>
    </row>
    <row r="14" spans="1:8" ht="17.25" customHeight="1">
      <c r="A14" s="83" t="s">
        <v>24</v>
      </c>
      <c r="B14" s="54"/>
      <c r="C14" s="33" t="s">
        <v>25</v>
      </c>
      <c r="D14" s="54">
        <v>1881940</v>
      </c>
    </row>
    <row r="15" spans="1:8" ht="17.25" customHeight="1">
      <c r="A15" s="83" t="s">
        <v>26</v>
      </c>
      <c r="B15" s="54">
        <v>2400000</v>
      </c>
      <c r="C15" s="33" t="s">
        <v>27</v>
      </c>
      <c r="D15" s="54"/>
    </row>
    <row r="16" spans="1:8" ht="17.25" customHeight="1">
      <c r="A16" s="11"/>
      <c r="B16" s="54"/>
      <c r="C16" s="33" t="s">
        <v>28</v>
      </c>
      <c r="D16" s="54"/>
    </row>
    <row r="17" spans="1:4" ht="17.25" customHeight="1">
      <c r="A17" s="84"/>
      <c r="B17" s="54"/>
      <c r="C17" s="33" t="s">
        <v>29</v>
      </c>
      <c r="D17" s="54"/>
    </row>
    <row r="18" spans="1:4" ht="17.25" customHeight="1">
      <c r="A18" s="84"/>
      <c r="B18" s="54"/>
      <c r="C18" s="33" t="s">
        <v>30</v>
      </c>
      <c r="D18" s="54"/>
    </row>
    <row r="19" spans="1:4" ht="17.25" customHeight="1">
      <c r="A19" s="84"/>
      <c r="B19" s="54"/>
      <c r="C19" s="33" t="s">
        <v>31</v>
      </c>
      <c r="D19" s="54"/>
    </row>
    <row r="20" spans="1:4" ht="17.25" customHeight="1">
      <c r="A20" s="84"/>
      <c r="B20" s="54"/>
      <c r="C20" s="33" t="s">
        <v>32</v>
      </c>
      <c r="D20" s="54"/>
    </row>
    <row r="21" spans="1:4" ht="17.25" customHeight="1">
      <c r="A21" s="84"/>
      <c r="B21" s="54"/>
      <c r="C21" s="33" t="s">
        <v>33</v>
      </c>
      <c r="D21" s="54"/>
    </row>
    <row r="22" spans="1:4" ht="17.25" customHeight="1">
      <c r="A22" s="84"/>
      <c r="B22" s="54"/>
      <c r="C22" s="33" t="s">
        <v>34</v>
      </c>
      <c r="D22" s="54"/>
    </row>
    <row r="23" spans="1:4" ht="17.25" customHeight="1">
      <c r="A23" s="84"/>
      <c r="B23" s="54"/>
      <c r="C23" s="33" t="s">
        <v>35</v>
      </c>
      <c r="D23" s="54"/>
    </row>
    <row r="24" spans="1:4" ht="17.25" customHeight="1">
      <c r="A24" s="84"/>
      <c r="B24" s="54"/>
      <c r="C24" s="33" t="s">
        <v>36</v>
      </c>
      <c r="D24" s="54">
        <v>1564000</v>
      </c>
    </row>
    <row r="25" spans="1:4" ht="17.25" customHeight="1">
      <c r="A25" s="84"/>
      <c r="B25" s="54"/>
      <c r="C25" s="33" t="s">
        <v>37</v>
      </c>
      <c r="D25" s="54"/>
    </row>
    <row r="26" spans="1:4" ht="17.25" customHeight="1">
      <c r="A26" s="84"/>
      <c r="B26" s="54"/>
      <c r="C26" s="11" t="s">
        <v>38</v>
      </c>
      <c r="D26" s="54"/>
    </row>
    <row r="27" spans="1:4" ht="17.25" customHeight="1">
      <c r="A27" s="84"/>
      <c r="B27" s="54"/>
      <c r="C27" s="33" t="s">
        <v>39</v>
      </c>
      <c r="D27" s="54"/>
    </row>
    <row r="28" spans="1:4" ht="16.5" customHeight="1">
      <c r="A28" s="84"/>
      <c r="B28" s="54"/>
      <c r="C28" s="33" t="s">
        <v>40</v>
      </c>
      <c r="D28" s="54"/>
    </row>
    <row r="29" spans="1:4" ht="16.5" customHeight="1">
      <c r="A29" s="84"/>
      <c r="B29" s="54"/>
      <c r="C29" s="11" t="s">
        <v>41</v>
      </c>
      <c r="D29" s="54"/>
    </row>
    <row r="30" spans="1:4" ht="17.25" customHeight="1">
      <c r="A30" s="84"/>
      <c r="B30" s="54"/>
      <c r="C30" s="11" t="s">
        <v>42</v>
      </c>
      <c r="D30" s="54"/>
    </row>
    <row r="31" spans="1:4" ht="17.25" customHeight="1">
      <c r="A31" s="84"/>
      <c r="B31" s="54"/>
      <c r="C31" s="33" t="s">
        <v>43</v>
      </c>
      <c r="D31" s="54"/>
    </row>
    <row r="32" spans="1:4" ht="16.5" customHeight="1">
      <c r="A32" s="84" t="s">
        <v>44</v>
      </c>
      <c r="B32" s="54">
        <f>SUM(B6:B15)</f>
        <v>24620677.719999999</v>
      </c>
      <c r="C32" s="84" t="s">
        <v>45</v>
      </c>
      <c r="D32" s="54">
        <f>SUM(D6:D31)</f>
        <v>24620677.719999999</v>
      </c>
    </row>
    <row r="33" spans="1:4" ht="16.5" customHeight="1">
      <c r="A33" s="11" t="s">
        <v>46</v>
      </c>
      <c r="B33" s="54"/>
      <c r="C33" s="11" t="s">
        <v>47</v>
      </c>
      <c r="D33" s="54"/>
    </row>
    <row r="34" spans="1:4" ht="16.5" customHeight="1">
      <c r="A34" s="33" t="s">
        <v>48</v>
      </c>
      <c r="B34" s="54"/>
      <c r="C34" s="33" t="s">
        <v>48</v>
      </c>
      <c r="D34" s="54"/>
    </row>
    <row r="35" spans="1:4" ht="16.5" customHeight="1">
      <c r="A35" s="33" t="s">
        <v>49</v>
      </c>
      <c r="B35" s="54"/>
      <c r="C35" s="33" t="s">
        <v>49</v>
      </c>
      <c r="D35" s="54"/>
    </row>
    <row r="36" spans="1:4" ht="16.5" customHeight="1">
      <c r="A36" s="85" t="s">
        <v>50</v>
      </c>
      <c r="B36" s="54">
        <f>B32+B33</f>
        <v>24620677.719999999</v>
      </c>
      <c r="C36" s="85" t="s">
        <v>51</v>
      </c>
      <c r="D36" s="54">
        <f>D32+D33</f>
        <v>24620677.719999999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71">
        <v>1</v>
      </c>
      <c r="B1" s="72">
        <v>0</v>
      </c>
      <c r="C1" s="71">
        <v>1</v>
      </c>
      <c r="D1" s="73"/>
      <c r="E1" s="73"/>
      <c r="F1" s="70" t="s">
        <v>183</v>
      </c>
    </row>
    <row r="2" spans="1:6" ht="42" customHeight="1">
      <c r="A2" s="211" t="s">
        <v>184</v>
      </c>
      <c r="B2" s="212" t="s">
        <v>185</v>
      </c>
      <c r="C2" s="213"/>
      <c r="D2" s="158"/>
      <c r="E2" s="158"/>
      <c r="F2" s="158"/>
    </row>
    <row r="3" spans="1:6" ht="13.5" customHeight="1">
      <c r="A3" s="182" t="s">
        <v>253</v>
      </c>
      <c r="B3" s="182"/>
      <c r="C3" s="214"/>
      <c r="D3" s="73"/>
      <c r="E3" s="73"/>
      <c r="F3" s="70" t="s">
        <v>2</v>
      </c>
    </row>
    <row r="4" spans="1:6" ht="19.5" customHeight="1">
      <c r="A4" s="166" t="s">
        <v>148</v>
      </c>
      <c r="B4" s="216" t="s">
        <v>72</v>
      </c>
      <c r="C4" s="166" t="s">
        <v>73</v>
      </c>
      <c r="D4" s="187" t="s">
        <v>186</v>
      </c>
      <c r="E4" s="162"/>
      <c r="F4" s="163"/>
    </row>
    <row r="5" spans="1:6" ht="18.75" customHeight="1">
      <c r="A5" s="199"/>
      <c r="B5" s="217"/>
      <c r="C5" s="199"/>
      <c r="D5" s="27" t="s">
        <v>56</v>
      </c>
      <c r="E5" s="5" t="s">
        <v>75</v>
      </c>
      <c r="F5" s="27" t="s">
        <v>76</v>
      </c>
    </row>
    <row r="6" spans="1:6" ht="18.75" customHeight="1">
      <c r="A6" s="46">
        <v>1</v>
      </c>
      <c r="B6" s="74" t="s">
        <v>83</v>
      </c>
      <c r="C6" s="46">
        <v>3</v>
      </c>
      <c r="D6" s="6">
        <v>4</v>
      </c>
      <c r="E6" s="6">
        <v>5</v>
      </c>
      <c r="F6" s="6">
        <v>6</v>
      </c>
    </row>
    <row r="7" spans="1:6" ht="21" customHeight="1">
      <c r="A7" s="16"/>
      <c r="B7" s="16"/>
      <c r="C7" s="16"/>
      <c r="D7" s="54"/>
      <c r="E7" s="54"/>
      <c r="F7" s="54"/>
    </row>
    <row r="8" spans="1:6" ht="21" customHeight="1">
      <c r="A8" s="16"/>
      <c r="B8" s="16"/>
      <c r="C8" s="16"/>
      <c r="D8" s="54"/>
      <c r="E8" s="54"/>
      <c r="F8" s="54"/>
    </row>
    <row r="9" spans="1:6" ht="18.75" customHeight="1">
      <c r="A9" s="130" t="s">
        <v>137</v>
      </c>
      <c r="B9" s="130" t="s">
        <v>137</v>
      </c>
      <c r="C9" s="215" t="s">
        <v>137</v>
      </c>
      <c r="D9" s="54"/>
      <c r="E9" s="54"/>
      <c r="F9" s="54"/>
    </row>
    <row r="10" spans="1:6" ht="14.25" customHeight="1">
      <c r="A10" s="108" t="s">
        <v>457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outlinePr summaryRight="0"/>
    <pageSetUpPr fitToPage="1"/>
  </sheetPr>
  <dimension ref="A1:Q12"/>
  <sheetViews>
    <sheetView showZeros="0" workbookViewId="0">
      <selection activeCell="A21" sqref="A21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3"/>
      <c r="Q1" s="23" t="s">
        <v>187</v>
      </c>
    </row>
    <row r="2" spans="1:17" ht="41.25" customHeight="1">
      <c r="A2" s="218" t="s">
        <v>188</v>
      </c>
      <c r="B2" s="181"/>
      <c r="C2" s="181"/>
      <c r="D2" s="181"/>
      <c r="E2" s="181"/>
      <c r="F2" s="181"/>
      <c r="G2" s="181"/>
      <c r="H2" s="181"/>
      <c r="I2" s="181"/>
      <c r="J2" s="181"/>
      <c r="K2" s="180"/>
      <c r="L2" s="181"/>
      <c r="M2" s="181"/>
      <c r="N2" s="180"/>
      <c r="O2" s="181"/>
      <c r="P2" s="180"/>
      <c r="Q2" s="180"/>
    </row>
    <row r="3" spans="1:17" ht="18.75" customHeight="1">
      <c r="A3" s="173" t="s">
        <v>253</v>
      </c>
      <c r="B3" s="219"/>
      <c r="C3" s="219"/>
      <c r="D3" s="219"/>
      <c r="E3" s="219"/>
      <c r="F3" s="219"/>
      <c r="G3" s="24"/>
      <c r="H3" s="24"/>
      <c r="I3" s="24"/>
      <c r="J3" s="24"/>
      <c r="P3" s="25"/>
      <c r="Q3" s="70" t="s">
        <v>2</v>
      </c>
    </row>
    <row r="4" spans="1:17" ht="15.75" customHeight="1">
      <c r="A4" s="202" t="s">
        <v>189</v>
      </c>
      <c r="B4" s="227" t="s">
        <v>190</v>
      </c>
      <c r="C4" s="227" t="s">
        <v>191</v>
      </c>
      <c r="D4" s="227" t="s">
        <v>192</v>
      </c>
      <c r="E4" s="227" t="s">
        <v>193</v>
      </c>
      <c r="F4" s="227" t="s">
        <v>194</v>
      </c>
      <c r="G4" s="220" t="s">
        <v>155</v>
      </c>
      <c r="H4" s="220"/>
      <c r="I4" s="220"/>
      <c r="J4" s="220"/>
      <c r="K4" s="185"/>
      <c r="L4" s="220"/>
      <c r="M4" s="220"/>
      <c r="N4" s="184"/>
      <c r="O4" s="220"/>
      <c r="P4" s="185"/>
      <c r="Q4" s="186"/>
    </row>
    <row r="5" spans="1:17" ht="17.25" customHeight="1">
      <c r="A5" s="204"/>
      <c r="B5" s="228"/>
      <c r="C5" s="228"/>
      <c r="D5" s="228"/>
      <c r="E5" s="228"/>
      <c r="F5" s="228"/>
      <c r="G5" s="228" t="s">
        <v>56</v>
      </c>
      <c r="H5" s="228" t="s">
        <v>59</v>
      </c>
      <c r="I5" s="228" t="s">
        <v>195</v>
      </c>
      <c r="J5" s="228" t="s">
        <v>196</v>
      </c>
      <c r="K5" s="230" t="s">
        <v>197</v>
      </c>
      <c r="L5" s="221" t="s">
        <v>198</v>
      </c>
      <c r="M5" s="221"/>
      <c r="N5" s="222"/>
      <c r="O5" s="221"/>
      <c r="P5" s="223"/>
      <c r="Q5" s="224"/>
    </row>
    <row r="6" spans="1:17" ht="54" customHeight="1">
      <c r="A6" s="203"/>
      <c r="B6" s="229"/>
      <c r="C6" s="229"/>
      <c r="D6" s="229"/>
      <c r="E6" s="229"/>
      <c r="F6" s="229"/>
      <c r="G6" s="229"/>
      <c r="H6" s="229" t="s">
        <v>58</v>
      </c>
      <c r="I6" s="229"/>
      <c r="J6" s="229"/>
      <c r="K6" s="231"/>
      <c r="L6" s="60" t="s">
        <v>58</v>
      </c>
      <c r="M6" s="60" t="s">
        <v>65</v>
      </c>
      <c r="N6" s="59" t="s">
        <v>66</v>
      </c>
      <c r="O6" s="60" t="s">
        <v>67</v>
      </c>
      <c r="P6" s="61" t="s">
        <v>68</v>
      </c>
      <c r="Q6" s="59" t="s">
        <v>69</v>
      </c>
    </row>
    <row r="7" spans="1:17" ht="18" customHeight="1">
      <c r="A7" s="66">
        <v>1</v>
      </c>
      <c r="B7" s="67">
        <v>2</v>
      </c>
      <c r="C7" s="66">
        <v>3</v>
      </c>
      <c r="D7" s="66">
        <v>4</v>
      </c>
      <c r="E7" s="67">
        <v>5</v>
      </c>
      <c r="F7" s="66">
        <v>6</v>
      </c>
      <c r="G7" s="66">
        <v>7</v>
      </c>
      <c r="H7" s="67">
        <v>8</v>
      </c>
      <c r="I7" s="66">
        <v>9</v>
      </c>
      <c r="J7" s="66">
        <v>10</v>
      </c>
      <c r="K7" s="67">
        <v>11</v>
      </c>
      <c r="L7" s="66">
        <v>12</v>
      </c>
      <c r="M7" s="66">
        <v>13</v>
      </c>
      <c r="N7" s="67">
        <v>14</v>
      </c>
      <c r="O7" s="66">
        <v>15</v>
      </c>
      <c r="P7" s="66">
        <v>16</v>
      </c>
      <c r="Q7" s="67">
        <v>17</v>
      </c>
    </row>
    <row r="8" spans="1:17" ht="21" customHeight="1">
      <c r="A8" s="62"/>
      <c r="B8" s="68"/>
      <c r="C8" s="68"/>
      <c r="D8" s="68"/>
      <c r="E8" s="6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21" customHeight="1">
      <c r="A9" s="63"/>
      <c r="B9" s="68"/>
      <c r="C9" s="68"/>
      <c r="D9" s="68"/>
      <c r="E9" s="6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17" ht="21" customHeight="1">
      <c r="A10" s="63"/>
      <c r="B10" s="68"/>
      <c r="C10" s="68"/>
      <c r="D10" s="68"/>
      <c r="E10" s="69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17" ht="21" customHeight="1">
      <c r="A11" s="225" t="s">
        <v>137</v>
      </c>
      <c r="B11" s="226"/>
      <c r="C11" s="226"/>
      <c r="D11" s="226"/>
      <c r="E11" s="14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7" ht="14.25" customHeight="1">
      <c r="A12" s="108" t="s">
        <v>458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outlinePr summaryRight="0"/>
    <pageSetUpPr fitToPage="1"/>
  </sheetPr>
  <dimension ref="A1:N12"/>
  <sheetViews>
    <sheetView showZeros="0" workbookViewId="0">
      <selection activeCell="B20" sqref="B20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55"/>
      <c r="B1" s="56"/>
      <c r="C1" s="56"/>
      <c r="D1" s="55"/>
      <c r="E1" s="55"/>
      <c r="F1" s="55"/>
      <c r="G1" s="55"/>
      <c r="H1" s="57"/>
      <c r="I1" s="55"/>
      <c r="J1" s="55"/>
      <c r="K1" s="56"/>
      <c r="L1" s="55"/>
      <c r="M1" s="64"/>
      <c r="N1" s="64" t="s">
        <v>199</v>
      </c>
    </row>
    <row r="2" spans="1:14" ht="41.25" customHeight="1">
      <c r="A2" s="232" t="s">
        <v>200</v>
      </c>
      <c r="B2" s="180"/>
      <c r="C2" s="180"/>
      <c r="D2" s="233"/>
      <c r="E2" s="233"/>
      <c r="F2" s="233"/>
      <c r="G2" s="233"/>
      <c r="H2" s="234"/>
      <c r="I2" s="233"/>
      <c r="J2" s="233"/>
      <c r="K2" s="180"/>
      <c r="L2" s="233"/>
      <c r="M2" s="234"/>
      <c r="N2" s="180"/>
    </row>
    <row r="3" spans="1:14" ht="22.5" customHeight="1">
      <c r="A3" s="235" t="s">
        <v>253</v>
      </c>
      <c r="B3" s="236"/>
      <c r="C3" s="236"/>
      <c r="D3" s="50"/>
      <c r="E3" s="50"/>
      <c r="F3" s="50"/>
      <c r="G3" s="50"/>
      <c r="H3" s="57"/>
      <c r="I3" s="55"/>
      <c r="J3" s="55"/>
      <c r="K3" s="56"/>
      <c r="L3" s="55"/>
      <c r="M3" s="65"/>
      <c r="N3" s="64" t="s">
        <v>2</v>
      </c>
    </row>
    <row r="4" spans="1:14" ht="24" customHeight="1">
      <c r="A4" s="202" t="s">
        <v>189</v>
      </c>
      <c r="B4" s="238" t="s">
        <v>201</v>
      </c>
      <c r="C4" s="238" t="s">
        <v>202</v>
      </c>
      <c r="D4" s="220" t="s">
        <v>155</v>
      </c>
      <c r="E4" s="220"/>
      <c r="F4" s="220"/>
      <c r="G4" s="220"/>
      <c r="H4" s="185"/>
      <c r="I4" s="220"/>
      <c r="J4" s="220"/>
      <c r="K4" s="184"/>
      <c r="L4" s="220"/>
      <c r="M4" s="185"/>
      <c r="N4" s="186"/>
    </row>
    <row r="5" spans="1:14" ht="24" customHeight="1">
      <c r="A5" s="204"/>
      <c r="B5" s="239"/>
      <c r="C5" s="239"/>
      <c r="D5" s="228" t="s">
        <v>56</v>
      </c>
      <c r="E5" s="228" t="s">
        <v>59</v>
      </c>
      <c r="F5" s="228" t="s">
        <v>195</v>
      </c>
      <c r="G5" s="228" t="s">
        <v>196</v>
      </c>
      <c r="H5" s="230" t="s">
        <v>197</v>
      </c>
      <c r="I5" s="221" t="s">
        <v>198</v>
      </c>
      <c r="J5" s="221"/>
      <c r="K5" s="222"/>
      <c r="L5" s="221"/>
      <c r="M5" s="223"/>
      <c r="N5" s="224"/>
    </row>
    <row r="6" spans="1:14" ht="54" customHeight="1">
      <c r="A6" s="203"/>
      <c r="B6" s="224"/>
      <c r="C6" s="224"/>
      <c r="D6" s="229"/>
      <c r="E6" s="229" t="s">
        <v>58</v>
      </c>
      <c r="F6" s="229"/>
      <c r="G6" s="229"/>
      <c r="H6" s="231"/>
      <c r="I6" s="60" t="s">
        <v>58</v>
      </c>
      <c r="J6" s="60" t="s">
        <v>65</v>
      </c>
      <c r="K6" s="59" t="s">
        <v>66</v>
      </c>
      <c r="L6" s="60" t="s">
        <v>67</v>
      </c>
      <c r="M6" s="61" t="s">
        <v>68</v>
      </c>
      <c r="N6" s="59" t="s">
        <v>69</v>
      </c>
    </row>
    <row r="7" spans="1:14" ht="17.25" customHeight="1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</row>
    <row r="8" spans="1:14" ht="21" customHeight="1">
      <c r="A8" s="62"/>
      <c r="B8" s="63"/>
      <c r="C8" s="6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21" customHeight="1">
      <c r="A9" s="63"/>
      <c r="B9" s="63"/>
      <c r="C9" s="6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21" customHeight="1">
      <c r="A10" s="63"/>
      <c r="B10" s="63"/>
      <c r="C10" s="6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21" customHeight="1">
      <c r="A11" s="225" t="s">
        <v>137</v>
      </c>
      <c r="B11" s="237"/>
      <c r="C11" s="237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4.25" customHeight="1">
      <c r="A12" s="109" t="s">
        <v>459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outlinePr summaryRight="0"/>
    <pageSetUpPr fitToPage="1"/>
  </sheetPr>
  <dimension ref="A1:E9"/>
  <sheetViews>
    <sheetView showZeros="0" zoomScale="55" zoomScaleNormal="55" workbookViewId="0">
      <selection activeCell="A10" sqref="A10"/>
    </sheetView>
  </sheetViews>
  <sheetFormatPr defaultColWidth="9.125" defaultRowHeight="14.25" customHeight="1"/>
  <cols>
    <col min="1" max="1" width="37.75" customWidth="1"/>
    <col min="2" max="5" width="20" customWidth="1"/>
  </cols>
  <sheetData>
    <row r="1" spans="1:5" ht="17.25" customHeight="1">
      <c r="D1" s="49"/>
      <c r="E1" s="23" t="s">
        <v>203</v>
      </c>
    </row>
    <row r="2" spans="1:5" ht="41.25" customHeight="1">
      <c r="A2" s="218" t="s">
        <v>204</v>
      </c>
      <c r="B2" s="181"/>
      <c r="C2" s="181"/>
      <c r="D2" s="181"/>
      <c r="E2" s="180"/>
    </row>
    <row r="3" spans="1:5" ht="18" customHeight="1">
      <c r="A3" s="235" t="s">
        <v>253</v>
      </c>
      <c r="B3" s="240"/>
      <c r="C3" s="240"/>
      <c r="D3" s="241"/>
      <c r="E3" s="25" t="s">
        <v>2</v>
      </c>
    </row>
    <row r="4" spans="1:5" ht="19.5" customHeight="1">
      <c r="A4" s="201" t="s">
        <v>205</v>
      </c>
      <c r="B4" s="187" t="s">
        <v>155</v>
      </c>
      <c r="C4" s="162"/>
      <c r="D4" s="162"/>
      <c r="E4" s="242" t="s">
        <v>206</v>
      </c>
    </row>
    <row r="5" spans="1:5" ht="40.5" customHeight="1">
      <c r="A5" s="167"/>
      <c r="B5" s="31" t="s">
        <v>56</v>
      </c>
      <c r="C5" s="26" t="s">
        <v>59</v>
      </c>
      <c r="D5" s="51" t="s">
        <v>195</v>
      </c>
      <c r="E5" s="242"/>
    </row>
    <row r="6" spans="1:5" ht="19.5" customHeight="1">
      <c r="A6" s="29">
        <v>1</v>
      </c>
      <c r="B6" s="29">
        <v>2</v>
      </c>
      <c r="C6" s="29">
        <v>3</v>
      </c>
      <c r="D6" s="52">
        <v>4</v>
      </c>
      <c r="E6" s="53">
        <v>5</v>
      </c>
    </row>
    <row r="7" spans="1:5" ht="19.5" customHeight="1">
      <c r="A7" s="9"/>
      <c r="B7" s="54"/>
      <c r="C7" s="54"/>
      <c r="D7" s="54"/>
      <c r="E7" s="54"/>
    </row>
    <row r="8" spans="1:5" ht="19.5" customHeight="1">
      <c r="A8" s="47"/>
      <c r="B8" s="54"/>
      <c r="C8" s="54"/>
      <c r="D8" s="54"/>
      <c r="E8" s="54"/>
    </row>
    <row r="9" spans="1:5" ht="14.25" customHeight="1">
      <c r="A9" s="110" t="s">
        <v>460</v>
      </c>
    </row>
  </sheetData>
  <mergeCells count="5">
    <mergeCell ref="A2:E2"/>
    <mergeCell ref="A3:D3"/>
    <mergeCell ref="B4:D4"/>
    <mergeCell ref="A4:A5"/>
    <mergeCell ref="E4:E5"/>
  </mergeCells>
  <phoneticPr fontId="20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outlinePr summaryRight="0"/>
    <pageSetUpPr fitToPage="1"/>
  </sheetPr>
  <dimension ref="A1:J8"/>
  <sheetViews>
    <sheetView showZeros="0" zoomScale="70" zoomScaleNormal="7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3" t="s">
        <v>207</v>
      </c>
    </row>
    <row r="2" spans="1:10" ht="41.25" customHeight="1">
      <c r="A2" s="243" t="s">
        <v>208</v>
      </c>
      <c r="B2" s="181"/>
      <c r="C2" s="181"/>
      <c r="D2" s="181"/>
      <c r="E2" s="181"/>
      <c r="F2" s="180"/>
      <c r="G2" s="181"/>
      <c r="H2" s="180"/>
      <c r="I2" s="180"/>
      <c r="J2" s="181"/>
    </row>
    <row r="3" spans="1:10" ht="17.25" customHeight="1">
      <c r="A3" s="182" t="s">
        <v>253</v>
      </c>
      <c r="B3" s="122"/>
      <c r="C3" s="122"/>
      <c r="D3" s="122"/>
      <c r="E3" s="122"/>
      <c r="F3" s="122"/>
      <c r="G3" s="122"/>
      <c r="H3" s="122"/>
    </row>
    <row r="4" spans="1:10" ht="44.25" customHeight="1">
      <c r="A4" s="8" t="s">
        <v>173</v>
      </c>
      <c r="B4" s="8" t="s">
        <v>174</v>
      </c>
      <c r="C4" s="8" t="s">
        <v>175</v>
      </c>
      <c r="D4" s="8" t="s">
        <v>176</v>
      </c>
      <c r="E4" s="8" t="s">
        <v>177</v>
      </c>
      <c r="F4" s="46" t="s">
        <v>178</v>
      </c>
      <c r="G4" s="8" t="s">
        <v>179</v>
      </c>
      <c r="H4" s="46" t="s">
        <v>180</v>
      </c>
      <c r="I4" s="46" t="s">
        <v>181</v>
      </c>
      <c r="J4" s="8" t="s">
        <v>182</v>
      </c>
    </row>
    <row r="5" spans="1:10" ht="14.25" customHeight="1">
      <c r="A5" s="8">
        <v>1</v>
      </c>
      <c r="B5" s="8">
        <v>2</v>
      </c>
      <c r="C5" s="8">
        <v>3</v>
      </c>
      <c r="D5" s="8">
        <v>4</v>
      </c>
      <c r="E5" s="8">
        <v>5</v>
      </c>
      <c r="F5" s="46">
        <v>6</v>
      </c>
      <c r="G5" s="8">
        <v>7</v>
      </c>
      <c r="H5" s="46">
        <v>8</v>
      </c>
      <c r="I5" s="46">
        <v>9</v>
      </c>
      <c r="J5" s="8">
        <v>10</v>
      </c>
    </row>
    <row r="6" spans="1:10" ht="42" customHeight="1">
      <c r="A6" s="9"/>
      <c r="B6" s="47"/>
      <c r="C6" s="47"/>
      <c r="D6" s="47"/>
      <c r="E6" s="17"/>
      <c r="F6" s="48"/>
      <c r="G6" s="17"/>
      <c r="H6" s="48"/>
      <c r="I6" s="48"/>
      <c r="J6" s="17"/>
    </row>
    <row r="7" spans="1:10" ht="42" customHeight="1">
      <c r="A7" s="9"/>
      <c r="B7" s="16"/>
      <c r="C7" s="16"/>
      <c r="D7" s="16"/>
      <c r="E7" s="9"/>
      <c r="F7" s="16"/>
      <c r="G7" s="9"/>
      <c r="H7" s="16"/>
      <c r="I7" s="16"/>
      <c r="J7" s="9"/>
    </row>
    <row r="8" spans="1:10" ht="12" customHeight="1">
      <c r="A8" s="111" t="s">
        <v>461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outlinePr summaryRight="0"/>
    <pageSetUpPr fitToPage="1"/>
  </sheetPr>
  <dimension ref="A1:H11"/>
  <sheetViews>
    <sheetView showZeros="0" zoomScale="85" zoomScaleNormal="85" workbookViewId="0">
      <selection activeCell="C29" sqref="C29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44" t="s">
        <v>209</v>
      </c>
      <c r="B1" s="245"/>
      <c r="C1" s="246"/>
      <c r="D1" s="246"/>
      <c r="E1" s="246"/>
      <c r="F1" s="245"/>
      <c r="G1" s="245"/>
      <c r="H1" s="246"/>
    </row>
    <row r="2" spans="1:8" ht="41.25" customHeight="1">
      <c r="A2" s="128" t="s">
        <v>210</v>
      </c>
      <c r="B2" s="172"/>
      <c r="C2" s="171"/>
      <c r="D2" s="171"/>
      <c r="E2" s="171"/>
      <c r="F2" s="172"/>
      <c r="G2" s="172"/>
      <c r="H2" s="171"/>
    </row>
    <row r="3" spans="1:8" ht="14.25" customHeight="1">
      <c r="A3" s="123" t="s">
        <v>253</v>
      </c>
      <c r="B3" s="122"/>
      <c r="C3" s="38"/>
      <c r="E3" s="37"/>
      <c r="F3" s="36"/>
      <c r="G3" s="36"/>
      <c r="H3" s="39" t="s">
        <v>2</v>
      </c>
    </row>
    <row r="4" spans="1:8" ht="28.5" customHeight="1">
      <c r="A4" s="175" t="s">
        <v>148</v>
      </c>
      <c r="B4" s="135" t="s">
        <v>211</v>
      </c>
      <c r="C4" s="175" t="s">
        <v>212</v>
      </c>
      <c r="D4" s="175" t="s">
        <v>213</v>
      </c>
      <c r="E4" s="175" t="s">
        <v>214</v>
      </c>
      <c r="F4" s="176" t="s">
        <v>215</v>
      </c>
      <c r="G4" s="247"/>
      <c r="H4" s="175"/>
    </row>
    <row r="5" spans="1:8" ht="21" customHeight="1">
      <c r="A5" s="135"/>
      <c r="B5" s="179"/>
      <c r="C5" s="178"/>
      <c r="D5" s="179"/>
      <c r="E5" s="179"/>
      <c r="F5" s="40" t="s">
        <v>193</v>
      </c>
      <c r="G5" s="40" t="s">
        <v>216</v>
      </c>
      <c r="H5" s="40" t="s">
        <v>217</v>
      </c>
    </row>
    <row r="6" spans="1:8" ht="17.25" customHeight="1">
      <c r="A6" s="41" t="s">
        <v>82</v>
      </c>
      <c r="B6" s="41">
        <v>2</v>
      </c>
      <c r="C6" s="17">
        <v>3</v>
      </c>
      <c r="D6" s="41">
        <v>4</v>
      </c>
      <c r="E6" s="15">
        <v>5</v>
      </c>
      <c r="F6" s="42">
        <v>6</v>
      </c>
      <c r="G6" s="17">
        <v>7</v>
      </c>
      <c r="H6" s="17">
        <v>8</v>
      </c>
    </row>
    <row r="7" spans="1:8" ht="19.5" customHeight="1">
      <c r="A7" s="43"/>
      <c r="B7" s="33"/>
      <c r="C7" s="9"/>
      <c r="D7" s="16"/>
      <c r="E7" s="42"/>
      <c r="F7" s="44"/>
      <c r="G7" s="45"/>
      <c r="H7" s="45"/>
    </row>
    <row r="8" spans="1:8" ht="19.5" customHeight="1">
      <c r="A8" s="43"/>
      <c r="B8" s="33"/>
      <c r="C8" s="9"/>
      <c r="D8" s="16"/>
      <c r="E8" s="42"/>
      <c r="F8" s="44"/>
      <c r="G8" s="45"/>
      <c r="H8" s="45"/>
    </row>
    <row r="9" spans="1:8" ht="19.5" customHeight="1">
      <c r="A9" s="248" t="s">
        <v>56</v>
      </c>
      <c r="B9" s="249"/>
      <c r="C9" s="250"/>
      <c r="D9" s="251"/>
      <c r="E9" s="251"/>
      <c r="F9" s="44"/>
      <c r="G9" s="45"/>
      <c r="H9" s="45"/>
    </row>
    <row r="10" spans="1:8" ht="19.5" customHeight="1">
      <c r="A10" s="252" t="s">
        <v>218</v>
      </c>
      <c r="B10" s="249"/>
      <c r="C10" s="250"/>
      <c r="D10" s="253"/>
      <c r="E10" s="253"/>
      <c r="F10" s="254"/>
      <c r="G10" s="255"/>
      <c r="H10" s="255"/>
    </row>
    <row r="11" spans="1:8" ht="14.25" customHeight="1">
      <c r="A11" s="112" t="s">
        <v>462</v>
      </c>
    </row>
  </sheetData>
  <mergeCells count="11">
    <mergeCell ref="A10:H10"/>
    <mergeCell ref="A4:A5"/>
    <mergeCell ref="B4:B5"/>
    <mergeCell ref="C4:C5"/>
    <mergeCell ref="D4:D5"/>
    <mergeCell ref="E4:E5"/>
    <mergeCell ref="A1:H1"/>
    <mergeCell ref="A2:H2"/>
    <mergeCell ref="A3:B3"/>
    <mergeCell ref="F4:H4"/>
    <mergeCell ref="A9:E9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outlinePr summaryRight="0"/>
    <pageSetUpPr fitToPage="1"/>
  </sheetPr>
  <dimension ref="A1:K11"/>
  <sheetViews>
    <sheetView showZeros="0" topLeftCell="A2" zoomScale="85" zoomScaleNormal="85" workbookViewId="0">
      <selection activeCell="B36" sqref="B36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22"/>
      <c r="E1" s="22"/>
      <c r="F1" s="22"/>
      <c r="G1" s="22"/>
      <c r="K1" s="23" t="s">
        <v>219</v>
      </c>
    </row>
    <row r="2" spans="1:11" ht="41.25" customHeight="1">
      <c r="A2" s="256" t="s">
        <v>220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13.5" customHeight="1">
      <c r="A3" s="182" t="s">
        <v>253</v>
      </c>
      <c r="B3" s="200"/>
      <c r="C3" s="200"/>
      <c r="D3" s="200"/>
      <c r="E3" s="200"/>
      <c r="F3" s="200"/>
      <c r="G3" s="200"/>
      <c r="H3" s="24"/>
      <c r="I3" s="24"/>
      <c r="J3" s="24"/>
      <c r="K3" s="25" t="s">
        <v>2</v>
      </c>
    </row>
    <row r="4" spans="1:11" ht="21.75" customHeight="1">
      <c r="A4" s="193" t="s">
        <v>167</v>
      </c>
      <c r="B4" s="193" t="s">
        <v>150</v>
      </c>
      <c r="C4" s="193" t="s">
        <v>168</v>
      </c>
      <c r="D4" s="202" t="s">
        <v>151</v>
      </c>
      <c r="E4" s="202" t="s">
        <v>152</v>
      </c>
      <c r="F4" s="202" t="s">
        <v>153</v>
      </c>
      <c r="G4" s="202" t="s">
        <v>154</v>
      </c>
      <c r="H4" s="201" t="s">
        <v>56</v>
      </c>
      <c r="I4" s="187" t="s">
        <v>221</v>
      </c>
      <c r="J4" s="162"/>
      <c r="K4" s="163"/>
    </row>
    <row r="5" spans="1:11" ht="21.75" customHeight="1">
      <c r="A5" s="198"/>
      <c r="B5" s="198"/>
      <c r="C5" s="198"/>
      <c r="D5" s="204"/>
      <c r="E5" s="204"/>
      <c r="F5" s="204"/>
      <c r="G5" s="204"/>
      <c r="H5" s="189"/>
      <c r="I5" s="202" t="s">
        <v>59</v>
      </c>
      <c r="J5" s="202" t="s">
        <v>60</v>
      </c>
      <c r="K5" s="202" t="s">
        <v>61</v>
      </c>
    </row>
    <row r="6" spans="1:11" ht="40.5" customHeight="1">
      <c r="A6" s="194"/>
      <c r="B6" s="194"/>
      <c r="C6" s="194"/>
      <c r="D6" s="203"/>
      <c r="E6" s="203"/>
      <c r="F6" s="203"/>
      <c r="G6" s="203"/>
      <c r="H6" s="167"/>
      <c r="I6" s="203" t="s">
        <v>58</v>
      </c>
      <c r="J6" s="203"/>
      <c r="K6" s="203"/>
    </row>
    <row r="7" spans="1:11" ht="15" customHeight="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4">
        <v>10</v>
      </c>
      <c r="K7" s="34">
        <v>11</v>
      </c>
    </row>
    <row r="8" spans="1:11" ht="18.75" customHeight="1">
      <c r="A8" s="9"/>
      <c r="B8" s="16"/>
      <c r="C8" s="9"/>
      <c r="D8" s="9"/>
      <c r="E8" s="9"/>
      <c r="F8" s="9"/>
      <c r="G8" s="9"/>
      <c r="H8" s="32"/>
      <c r="I8" s="35"/>
      <c r="J8" s="35"/>
      <c r="K8" s="32"/>
    </row>
    <row r="9" spans="1:11" ht="18.75" customHeight="1">
      <c r="A9" s="33"/>
      <c r="B9" s="16"/>
      <c r="C9" s="16"/>
      <c r="D9" s="16"/>
      <c r="E9" s="16"/>
      <c r="F9" s="16"/>
      <c r="G9" s="16"/>
      <c r="H9" s="30"/>
      <c r="I9" s="30"/>
      <c r="J9" s="30"/>
      <c r="K9" s="32"/>
    </row>
    <row r="10" spans="1:11" ht="18.75" customHeight="1">
      <c r="A10" s="195" t="s">
        <v>137</v>
      </c>
      <c r="B10" s="207"/>
      <c r="C10" s="207"/>
      <c r="D10" s="207"/>
      <c r="E10" s="207"/>
      <c r="F10" s="207"/>
      <c r="G10" s="155"/>
      <c r="H10" s="30"/>
      <c r="I10" s="30"/>
      <c r="J10" s="30"/>
      <c r="K10" s="32"/>
    </row>
    <row r="11" spans="1:11" ht="14.25" customHeight="1">
      <c r="A11" s="113" t="s">
        <v>463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outlinePr summaryRight="0"/>
    <pageSetUpPr fitToPage="1"/>
  </sheetPr>
  <dimension ref="A1:G17"/>
  <sheetViews>
    <sheetView showZeros="0" zoomScale="70" zoomScaleNormal="70" workbookViewId="0">
      <selection activeCell="E23" sqref="E23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22"/>
      <c r="G1" s="23" t="s">
        <v>222</v>
      </c>
    </row>
    <row r="2" spans="1:7" ht="41.25" customHeight="1">
      <c r="A2" s="181" t="s">
        <v>223</v>
      </c>
      <c r="B2" s="181"/>
      <c r="C2" s="181"/>
      <c r="D2" s="181"/>
      <c r="E2" s="181"/>
      <c r="F2" s="181"/>
      <c r="G2" s="181"/>
    </row>
    <row r="3" spans="1:7" ht="13.5" customHeight="1">
      <c r="A3" s="182" t="s">
        <v>253</v>
      </c>
      <c r="B3" s="200"/>
      <c r="C3" s="200"/>
      <c r="D3" s="200"/>
      <c r="E3" s="24"/>
      <c r="F3" s="24"/>
      <c r="G3" s="25" t="s">
        <v>2</v>
      </c>
    </row>
    <row r="4" spans="1:7" ht="21.75" customHeight="1">
      <c r="A4" s="193" t="s">
        <v>168</v>
      </c>
      <c r="B4" s="193" t="s">
        <v>167</v>
      </c>
      <c r="C4" s="193" t="s">
        <v>150</v>
      </c>
      <c r="D4" s="202" t="s">
        <v>224</v>
      </c>
      <c r="E4" s="187" t="s">
        <v>59</v>
      </c>
      <c r="F4" s="162"/>
      <c r="G4" s="163"/>
    </row>
    <row r="5" spans="1:7" ht="21.75" customHeight="1">
      <c r="A5" s="198"/>
      <c r="B5" s="198"/>
      <c r="C5" s="198"/>
      <c r="D5" s="204"/>
      <c r="E5" s="260" t="s">
        <v>225</v>
      </c>
      <c r="F5" s="202" t="s">
        <v>226</v>
      </c>
      <c r="G5" s="202" t="s">
        <v>227</v>
      </c>
    </row>
    <row r="6" spans="1:7" ht="40.5" customHeight="1">
      <c r="A6" s="194"/>
      <c r="B6" s="194"/>
      <c r="C6" s="194"/>
      <c r="D6" s="203"/>
      <c r="E6" s="167"/>
      <c r="F6" s="203" t="s">
        <v>58</v>
      </c>
      <c r="G6" s="203"/>
    </row>
    <row r="7" spans="1:7" ht="15" customHeight="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</row>
    <row r="8" spans="1:7" ht="17.25" customHeight="1">
      <c r="A8" s="105" t="s">
        <v>298</v>
      </c>
      <c r="B8" s="105"/>
      <c r="C8" s="105"/>
      <c r="D8" s="105"/>
      <c r="E8" s="106">
        <v>1237852.72</v>
      </c>
      <c r="F8" s="30"/>
      <c r="G8" s="30"/>
    </row>
    <row r="9" spans="1:7" s="92" customFormat="1" ht="17.25" customHeight="1">
      <c r="A9" s="105"/>
      <c r="B9" s="105" t="s">
        <v>455</v>
      </c>
      <c r="C9" s="105" t="s">
        <v>355</v>
      </c>
      <c r="D9" s="105" t="s">
        <v>456</v>
      </c>
      <c r="E9" s="106">
        <v>445680</v>
      </c>
      <c r="F9" s="30"/>
      <c r="G9" s="30"/>
    </row>
    <row r="10" spans="1:7" s="92" customFormat="1" ht="17.25" customHeight="1">
      <c r="A10" s="105"/>
      <c r="B10" s="105" t="s">
        <v>455</v>
      </c>
      <c r="C10" s="105" t="s">
        <v>357</v>
      </c>
      <c r="D10" s="105" t="s">
        <v>456</v>
      </c>
      <c r="E10" s="106">
        <v>122334.72</v>
      </c>
      <c r="F10" s="30"/>
      <c r="G10" s="30"/>
    </row>
    <row r="11" spans="1:7" s="92" customFormat="1" ht="17.25" customHeight="1">
      <c r="A11" s="105"/>
      <c r="B11" s="105" t="s">
        <v>455</v>
      </c>
      <c r="C11" s="105" t="s">
        <v>365</v>
      </c>
      <c r="D11" s="105" t="s">
        <v>456</v>
      </c>
      <c r="E11" s="106">
        <v>37400</v>
      </c>
      <c r="F11" s="30"/>
      <c r="G11" s="30"/>
    </row>
    <row r="12" spans="1:7" s="92" customFormat="1" ht="17.25" customHeight="1">
      <c r="A12" s="105"/>
      <c r="B12" s="105" t="s">
        <v>455</v>
      </c>
      <c r="C12" s="105" t="s">
        <v>349</v>
      </c>
      <c r="D12" s="105" t="s">
        <v>456</v>
      </c>
      <c r="E12" s="106">
        <v>34416</v>
      </c>
      <c r="F12" s="30"/>
      <c r="G12" s="30"/>
    </row>
    <row r="13" spans="1:7" s="92" customFormat="1" ht="17.25" customHeight="1">
      <c r="A13" s="105"/>
      <c r="B13" s="105" t="s">
        <v>455</v>
      </c>
      <c r="C13" s="105" t="s">
        <v>353</v>
      </c>
      <c r="D13" s="105" t="s">
        <v>456</v>
      </c>
      <c r="E13" s="106">
        <v>345912</v>
      </c>
      <c r="F13" s="30"/>
      <c r="G13" s="30"/>
    </row>
    <row r="14" spans="1:7" s="92" customFormat="1" ht="17.25" customHeight="1">
      <c r="A14" s="105"/>
      <c r="B14" s="105" t="s">
        <v>455</v>
      </c>
      <c r="C14" s="105" t="s">
        <v>359</v>
      </c>
      <c r="D14" s="105" t="s">
        <v>456</v>
      </c>
      <c r="E14" s="106">
        <v>1792</v>
      </c>
      <c r="F14" s="30"/>
      <c r="G14" s="30"/>
    </row>
    <row r="15" spans="1:7" s="92" customFormat="1" ht="17.25" customHeight="1">
      <c r="A15" s="105"/>
      <c r="B15" s="105" t="s">
        <v>455</v>
      </c>
      <c r="C15" s="105" t="s">
        <v>351</v>
      </c>
      <c r="D15" s="105" t="s">
        <v>456</v>
      </c>
      <c r="E15" s="106">
        <v>130830</v>
      </c>
      <c r="F15" s="30"/>
      <c r="G15" s="30"/>
    </row>
    <row r="16" spans="1:7" ht="18.75" customHeight="1">
      <c r="A16" s="105"/>
      <c r="B16" s="105" t="s">
        <v>455</v>
      </c>
      <c r="C16" s="105" t="s">
        <v>361</v>
      </c>
      <c r="D16" s="105" t="s">
        <v>456</v>
      </c>
      <c r="E16" s="106">
        <v>119488</v>
      </c>
      <c r="F16" s="30"/>
      <c r="G16" s="30"/>
    </row>
    <row r="17" spans="1:7" ht="18.75" customHeight="1">
      <c r="A17" s="257" t="s">
        <v>56</v>
      </c>
      <c r="B17" s="258" t="s">
        <v>228</v>
      </c>
      <c r="C17" s="258"/>
      <c r="D17" s="259"/>
      <c r="E17" s="106">
        <v>1237852.72</v>
      </c>
      <c r="F17" s="30"/>
      <c r="G17" s="30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J38"/>
  <sheetViews>
    <sheetView topLeftCell="A28" workbookViewId="0">
      <selection activeCell="B41" sqref="B41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.25" customHeight="1">
      <c r="A2" s="2"/>
      <c r="B2" s="2"/>
      <c r="C2" s="2"/>
      <c r="D2" s="2"/>
      <c r="E2" s="2"/>
      <c r="F2" s="2"/>
      <c r="G2" s="2"/>
      <c r="H2" s="2"/>
      <c r="I2" s="2"/>
      <c r="J2" s="18" t="s">
        <v>229</v>
      </c>
    </row>
    <row r="3" spans="1:10" ht="41.25" customHeight="1">
      <c r="A3" s="267" t="str">
        <f>"2026"&amp;"年部门整体支出绩效目标表"</f>
        <v>2026年部门整体支出绩效目标表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17.25" customHeight="1">
      <c r="A4" s="269" t="s">
        <v>253</v>
      </c>
      <c r="B4" s="269"/>
      <c r="C4" s="270"/>
      <c r="D4" s="3"/>
      <c r="E4" s="3"/>
      <c r="F4" s="3"/>
      <c r="G4" s="3"/>
      <c r="H4" s="3"/>
      <c r="I4" s="3"/>
      <c r="J4" s="91" t="s">
        <v>2</v>
      </c>
    </row>
    <row r="5" spans="1:10" ht="30" customHeight="1">
      <c r="A5" s="4" t="s">
        <v>230</v>
      </c>
      <c r="B5" s="271">
        <v>105007</v>
      </c>
      <c r="C5" s="272"/>
      <c r="D5" s="272"/>
      <c r="E5" s="273"/>
      <c r="F5" s="274" t="s">
        <v>231</v>
      </c>
      <c r="G5" s="273"/>
      <c r="H5" s="275" t="s">
        <v>464</v>
      </c>
      <c r="I5" s="276"/>
      <c r="J5" s="277"/>
    </row>
    <row r="6" spans="1:10" ht="32.25" customHeight="1">
      <c r="A6" s="187" t="s">
        <v>232</v>
      </c>
      <c r="B6" s="162"/>
      <c r="C6" s="162"/>
      <c r="D6" s="162"/>
      <c r="E6" s="162"/>
      <c r="F6" s="162"/>
      <c r="G6" s="162"/>
      <c r="H6" s="162"/>
      <c r="I6" s="163"/>
      <c r="J6" s="19" t="s">
        <v>233</v>
      </c>
    </row>
    <row r="7" spans="1:10" ht="54" customHeight="1">
      <c r="A7" s="281" t="s">
        <v>234</v>
      </c>
      <c r="B7" s="7" t="s">
        <v>235</v>
      </c>
      <c r="C7" s="263" t="s">
        <v>465</v>
      </c>
      <c r="D7" s="263"/>
      <c r="E7" s="263"/>
      <c r="F7" s="263"/>
      <c r="G7" s="263"/>
      <c r="H7" s="263"/>
      <c r="I7" s="263"/>
      <c r="J7" s="20" t="s">
        <v>236</v>
      </c>
    </row>
    <row r="8" spans="1:10" ht="54" customHeight="1">
      <c r="A8" s="281"/>
      <c r="B8" s="7" t="str">
        <f>"总体绩效目标（"&amp;"2025"&amp;"-"&amp;("2025"+2)&amp;"年期间）"</f>
        <v>总体绩效目标（2025-2027年期间）</v>
      </c>
      <c r="C8" s="263" t="s">
        <v>466</v>
      </c>
      <c r="D8" s="263"/>
      <c r="E8" s="263"/>
      <c r="F8" s="263"/>
      <c r="G8" s="263"/>
      <c r="H8" s="263"/>
      <c r="I8" s="263"/>
      <c r="J8" s="20" t="s">
        <v>237</v>
      </c>
    </row>
    <row r="9" spans="1:10" ht="111" customHeight="1">
      <c r="A9" s="7" t="s">
        <v>238</v>
      </c>
      <c r="B9" s="8" t="str">
        <f>"预算年度（"&amp;"2025"&amp;"年）绩效目标"</f>
        <v>预算年度（2025年）绩效目标</v>
      </c>
      <c r="C9" s="278" t="s">
        <v>467</v>
      </c>
      <c r="D9" s="278"/>
      <c r="E9" s="278"/>
      <c r="F9" s="278"/>
      <c r="G9" s="278"/>
      <c r="H9" s="278"/>
      <c r="I9" s="278"/>
      <c r="J9" s="21" t="s">
        <v>239</v>
      </c>
    </row>
    <row r="10" spans="1:10" ht="32.25" customHeight="1">
      <c r="A10" s="279" t="s">
        <v>240</v>
      </c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ht="32.25" customHeight="1">
      <c r="A11" s="285" t="s">
        <v>241</v>
      </c>
      <c r="B11" s="285"/>
      <c r="C11" s="281" t="s">
        <v>242</v>
      </c>
      <c r="D11" s="281"/>
      <c r="E11" s="281"/>
      <c r="F11" s="281"/>
      <c r="G11" s="281"/>
      <c r="H11" s="281" t="s">
        <v>243</v>
      </c>
      <c r="I11" s="281"/>
      <c r="J11" s="281"/>
    </row>
    <row r="12" spans="1:10" ht="32.25" customHeight="1">
      <c r="A12" s="285"/>
      <c r="B12" s="285"/>
      <c r="C12" s="281"/>
      <c r="D12" s="281"/>
      <c r="E12" s="281"/>
      <c r="F12" s="281"/>
      <c r="G12" s="281"/>
      <c r="H12" s="7" t="s">
        <v>244</v>
      </c>
      <c r="I12" s="7" t="s">
        <v>245</v>
      </c>
      <c r="J12" s="7" t="s">
        <v>246</v>
      </c>
    </row>
    <row r="13" spans="1:10" ht="24" customHeight="1">
      <c r="A13" s="248" t="s">
        <v>56</v>
      </c>
      <c r="B13" s="252"/>
      <c r="C13" s="252"/>
      <c r="D13" s="252"/>
      <c r="E13" s="252"/>
      <c r="F13" s="252"/>
      <c r="G13" s="253"/>
      <c r="H13" s="12">
        <f>SUM(H14:H28)</f>
        <v>24620677.719999999</v>
      </c>
      <c r="I13" s="12">
        <f>SUM(I14:I28)</f>
        <v>22220677.719999999</v>
      </c>
      <c r="J13" s="12"/>
    </row>
    <row r="14" spans="1:10" s="107" customFormat="1" ht="24" customHeight="1">
      <c r="A14" s="261" t="s">
        <v>468</v>
      </c>
      <c r="B14" s="262"/>
      <c r="C14" s="261" t="s">
        <v>475</v>
      </c>
      <c r="D14" s="207"/>
      <c r="E14" s="207"/>
      <c r="F14" s="207"/>
      <c r="G14" s="262"/>
      <c r="H14" s="120">
        <v>1564000</v>
      </c>
      <c r="I14" s="54">
        <v>1564000</v>
      </c>
      <c r="J14" s="12"/>
    </row>
    <row r="15" spans="1:10" s="107" customFormat="1" ht="24" customHeight="1">
      <c r="A15" s="261" t="s">
        <v>469</v>
      </c>
      <c r="B15" s="262"/>
      <c r="C15" s="261" t="s">
        <v>476</v>
      </c>
      <c r="D15" s="207"/>
      <c r="E15" s="207"/>
      <c r="F15" s="207"/>
      <c r="G15" s="262"/>
      <c r="H15" s="12">
        <v>527840</v>
      </c>
      <c r="I15" s="12">
        <v>527840</v>
      </c>
      <c r="J15" s="12"/>
    </row>
    <row r="16" spans="1:10" s="107" customFormat="1" ht="24" customHeight="1">
      <c r="A16" s="261" t="s">
        <v>468</v>
      </c>
      <c r="B16" s="262"/>
      <c r="C16" s="261" t="s">
        <v>475</v>
      </c>
      <c r="D16" s="207"/>
      <c r="E16" s="207"/>
      <c r="F16" s="207"/>
      <c r="G16" s="262"/>
      <c r="H16" s="12">
        <v>15618165</v>
      </c>
      <c r="I16" s="12">
        <v>15618165</v>
      </c>
      <c r="J16" s="12"/>
    </row>
    <row r="17" spans="1:10" s="107" customFormat="1" ht="24" customHeight="1">
      <c r="A17" s="261" t="s">
        <v>468</v>
      </c>
      <c r="B17" s="262"/>
      <c r="C17" s="261" t="s">
        <v>475</v>
      </c>
      <c r="D17" s="207"/>
      <c r="E17" s="207"/>
      <c r="F17" s="207"/>
      <c r="G17" s="262"/>
      <c r="H17" s="12">
        <v>2300820</v>
      </c>
      <c r="I17" s="12">
        <v>2300820</v>
      </c>
      <c r="J17" s="12"/>
    </row>
    <row r="18" spans="1:10" s="107" customFormat="1" ht="24" customHeight="1">
      <c r="A18" s="265" t="s">
        <v>470</v>
      </c>
      <c r="B18" s="266"/>
      <c r="C18" s="263" t="s">
        <v>477</v>
      </c>
      <c r="D18" s="264"/>
      <c r="E18" s="264"/>
      <c r="F18" s="264"/>
      <c r="G18" s="264"/>
      <c r="H18" s="54">
        <v>972000</v>
      </c>
      <c r="I18" s="54">
        <v>972000</v>
      </c>
      <c r="J18" s="12"/>
    </row>
    <row r="19" spans="1:10" s="114" customFormat="1" ht="24" customHeight="1">
      <c r="A19" s="265" t="s">
        <v>515</v>
      </c>
      <c r="B19" s="266"/>
      <c r="C19" s="263" t="s">
        <v>514</v>
      </c>
      <c r="D19" s="264"/>
      <c r="E19" s="264"/>
      <c r="F19" s="264"/>
      <c r="G19" s="264"/>
      <c r="H19" s="101">
        <v>34416</v>
      </c>
      <c r="I19" s="101">
        <v>34416</v>
      </c>
      <c r="J19" s="12"/>
    </row>
    <row r="20" spans="1:10" s="107" customFormat="1" ht="24" customHeight="1">
      <c r="A20" s="261" t="s">
        <v>469</v>
      </c>
      <c r="B20" s="262"/>
      <c r="C20" s="261" t="s">
        <v>476</v>
      </c>
      <c r="D20" s="207"/>
      <c r="E20" s="207"/>
      <c r="F20" s="207"/>
      <c r="G20" s="262"/>
      <c r="H20" s="12">
        <v>130830</v>
      </c>
      <c r="I20" s="12">
        <v>130830</v>
      </c>
      <c r="J20" s="12"/>
    </row>
    <row r="21" spans="1:10" s="107" customFormat="1" ht="24" customHeight="1">
      <c r="A21" s="261" t="s">
        <v>469</v>
      </c>
      <c r="B21" s="262"/>
      <c r="C21" s="261" t="s">
        <v>476</v>
      </c>
      <c r="D21" s="207"/>
      <c r="E21" s="207"/>
      <c r="F21" s="207"/>
      <c r="G21" s="262"/>
      <c r="H21" s="12">
        <v>1792</v>
      </c>
      <c r="I21" s="12">
        <v>1792</v>
      </c>
      <c r="J21" s="12"/>
    </row>
    <row r="22" spans="1:10" s="114" customFormat="1" ht="24" customHeight="1">
      <c r="A22" s="261" t="s">
        <v>469</v>
      </c>
      <c r="B22" s="262"/>
      <c r="C22" s="261" t="s">
        <v>476</v>
      </c>
      <c r="D22" s="207"/>
      <c r="E22" s="207"/>
      <c r="F22" s="207"/>
      <c r="G22" s="262"/>
      <c r="H22" s="12">
        <v>122334.72</v>
      </c>
      <c r="I22" s="12">
        <v>122334.72</v>
      </c>
      <c r="J22" s="12"/>
    </row>
    <row r="23" spans="1:10" s="107" customFormat="1" ht="24" customHeight="1">
      <c r="A23" s="261" t="s">
        <v>471</v>
      </c>
      <c r="B23" s="262"/>
      <c r="C23" s="261" t="s">
        <v>478</v>
      </c>
      <c r="D23" s="207"/>
      <c r="E23" s="207"/>
      <c r="F23" s="207"/>
      <c r="G23" s="262"/>
      <c r="H23" s="12">
        <v>345912</v>
      </c>
      <c r="I23" s="12">
        <v>345912</v>
      </c>
      <c r="J23" s="12"/>
    </row>
    <row r="24" spans="1:10" s="107" customFormat="1" ht="24" customHeight="1">
      <c r="A24" s="261" t="s">
        <v>472</v>
      </c>
      <c r="B24" s="262"/>
      <c r="C24" s="261" t="s">
        <v>479</v>
      </c>
      <c r="D24" s="207"/>
      <c r="E24" s="207"/>
      <c r="F24" s="207"/>
      <c r="G24" s="262"/>
      <c r="H24" s="12">
        <v>445680</v>
      </c>
      <c r="I24" s="12">
        <v>445680</v>
      </c>
      <c r="J24" s="12"/>
    </row>
    <row r="25" spans="1:10" s="107" customFormat="1" ht="24" customHeight="1">
      <c r="A25" s="261" t="s">
        <v>473</v>
      </c>
      <c r="B25" s="262"/>
      <c r="C25" s="261" t="s">
        <v>480</v>
      </c>
      <c r="D25" s="207"/>
      <c r="E25" s="207"/>
      <c r="F25" s="207"/>
      <c r="G25" s="262"/>
      <c r="H25" s="12">
        <v>119488</v>
      </c>
      <c r="I25" s="12">
        <v>119488</v>
      </c>
      <c r="J25" s="12"/>
    </row>
    <row r="26" spans="1:10" s="107" customFormat="1" ht="24" customHeight="1">
      <c r="A26" s="261" t="s">
        <v>474</v>
      </c>
      <c r="B26" s="262"/>
      <c r="C26" s="261" t="s">
        <v>517</v>
      </c>
      <c r="D26" s="207"/>
      <c r="E26" s="207"/>
      <c r="F26" s="207"/>
      <c r="G26" s="262"/>
      <c r="H26" s="12">
        <v>37400</v>
      </c>
      <c r="I26" s="12">
        <v>37400</v>
      </c>
      <c r="J26" s="12"/>
    </row>
    <row r="27" spans="1:10" s="107" customFormat="1" ht="24" customHeight="1">
      <c r="A27" s="261" t="s">
        <v>469</v>
      </c>
      <c r="B27" s="262"/>
      <c r="C27" s="261" t="s">
        <v>476</v>
      </c>
      <c r="D27" s="207"/>
      <c r="E27" s="207"/>
      <c r="F27" s="207"/>
      <c r="G27" s="262"/>
      <c r="H27" s="12">
        <v>900000</v>
      </c>
      <c r="I27" s="12"/>
      <c r="J27" s="12">
        <v>900000</v>
      </c>
    </row>
    <row r="28" spans="1:10" s="107" customFormat="1" ht="24" customHeight="1">
      <c r="A28" s="261" t="s">
        <v>516</v>
      </c>
      <c r="B28" s="262"/>
      <c r="C28" s="261" t="s">
        <v>518</v>
      </c>
      <c r="D28" s="207"/>
      <c r="E28" s="207"/>
      <c r="F28" s="207"/>
      <c r="G28" s="262"/>
      <c r="H28" s="12">
        <v>1500000</v>
      </c>
      <c r="I28" s="12"/>
      <c r="J28" s="12">
        <v>1500000</v>
      </c>
    </row>
    <row r="29" spans="1:10" ht="32.25" customHeight="1">
      <c r="A29" s="279" t="s">
        <v>247</v>
      </c>
      <c r="B29" s="279"/>
      <c r="C29" s="279"/>
      <c r="D29" s="279"/>
      <c r="E29" s="279"/>
      <c r="F29" s="279"/>
      <c r="G29" s="279"/>
      <c r="H29" s="279"/>
      <c r="I29" s="279"/>
      <c r="J29" s="279"/>
    </row>
    <row r="30" spans="1:10" ht="32.25" customHeight="1">
      <c r="A30" s="280" t="s">
        <v>248</v>
      </c>
      <c r="B30" s="280"/>
      <c r="C30" s="280"/>
      <c r="D30" s="280"/>
      <c r="E30" s="280"/>
      <c r="F30" s="280"/>
      <c r="G30" s="280"/>
      <c r="H30" s="282" t="s">
        <v>249</v>
      </c>
      <c r="I30" s="284" t="s">
        <v>182</v>
      </c>
      <c r="J30" s="282" t="s">
        <v>250</v>
      </c>
    </row>
    <row r="31" spans="1:10" ht="36" customHeight="1">
      <c r="A31" s="13" t="s">
        <v>175</v>
      </c>
      <c r="B31" s="13" t="s">
        <v>251</v>
      </c>
      <c r="C31" s="14" t="s">
        <v>177</v>
      </c>
      <c r="D31" s="14" t="s">
        <v>178</v>
      </c>
      <c r="E31" s="14" t="s">
        <v>179</v>
      </c>
      <c r="F31" s="14" t="s">
        <v>180</v>
      </c>
      <c r="G31" s="14" t="s">
        <v>181</v>
      </c>
      <c r="H31" s="283"/>
      <c r="I31" s="283"/>
      <c r="J31" s="283"/>
    </row>
    <row r="32" spans="1:10" s="107" customFormat="1" ht="36" customHeight="1">
      <c r="A32" s="115" t="s">
        <v>369</v>
      </c>
      <c r="B32" s="115" t="s">
        <v>403</v>
      </c>
      <c r="C32" s="116" t="s">
        <v>481</v>
      </c>
      <c r="D32" s="117" t="s">
        <v>482</v>
      </c>
      <c r="E32" s="117" t="s">
        <v>483</v>
      </c>
      <c r="F32" s="117" t="s">
        <v>381</v>
      </c>
      <c r="G32" s="117" t="s">
        <v>435</v>
      </c>
      <c r="H32" s="103" t="s">
        <v>484</v>
      </c>
      <c r="I32" s="103" t="s">
        <v>485</v>
      </c>
      <c r="J32" s="103" t="s">
        <v>486</v>
      </c>
    </row>
    <row r="33" spans="1:10" s="107" customFormat="1" ht="36" customHeight="1">
      <c r="A33" s="115" t="s">
        <v>369</v>
      </c>
      <c r="B33" s="115" t="s">
        <v>487</v>
      </c>
      <c r="C33" s="116" t="s">
        <v>488</v>
      </c>
      <c r="D33" s="117" t="s">
        <v>489</v>
      </c>
      <c r="E33" s="117" t="s">
        <v>483</v>
      </c>
      <c r="F33" s="117" t="s">
        <v>381</v>
      </c>
      <c r="G33" s="117" t="s">
        <v>374</v>
      </c>
      <c r="H33" s="103" t="s">
        <v>490</v>
      </c>
      <c r="I33" s="103" t="s">
        <v>491</v>
      </c>
      <c r="J33" s="103" t="s">
        <v>492</v>
      </c>
    </row>
    <row r="34" spans="1:10" s="107" customFormat="1" ht="36" customHeight="1">
      <c r="A34" s="115" t="s">
        <v>369</v>
      </c>
      <c r="B34" s="115" t="s">
        <v>397</v>
      </c>
      <c r="C34" s="116" t="s">
        <v>493</v>
      </c>
      <c r="D34" s="117" t="s">
        <v>494</v>
      </c>
      <c r="E34" s="117">
        <v>5</v>
      </c>
      <c r="F34" s="117" t="s">
        <v>381</v>
      </c>
      <c r="G34" s="117" t="s">
        <v>374</v>
      </c>
      <c r="H34" s="103" t="s">
        <v>495</v>
      </c>
      <c r="I34" s="103" t="s">
        <v>493</v>
      </c>
      <c r="J34" s="103" t="s">
        <v>496</v>
      </c>
    </row>
    <row r="35" spans="1:10" s="107" customFormat="1" ht="36" customHeight="1">
      <c r="A35" s="115" t="s">
        <v>376</v>
      </c>
      <c r="B35" s="115" t="s">
        <v>497</v>
      </c>
      <c r="C35" s="116" t="s">
        <v>498</v>
      </c>
      <c r="D35" s="117" t="s">
        <v>482</v>
      </c>
      <c r="E35" s="117" t="s">
        <v>483</v>
      </c>
      <c r="F35" s="117" t="s">
        <v>381</v>
      </c>
      <c r="G35" s="117" t="s">
        <v>435</v>
      </c>
      <c r="H35" s="103" t="s">
        <v>499</v>
      </c>
      <c r="I35" s="103" t="s">
        <v>500</v>
      </c>
      <c r="J35" s="103" t="s">
        <v>501</v>
      </c>
    </row>
    <row r="36" spans="1:10" s="107" customFormat="1" ht="36" customHeight="1">
      <c r="A36" s="115" t="s">
        <v>376</v>
      </c>
      <c r="B36" s="115" t="s">
        <v>502</v>
      </c>
      <c r="C36" s="116" t="s">
        <v>503</v>
      </c>
      <c r="D36" s="117" t="s">
        <v>482</v>
      </c>
      <c r="E36" s="117" t="s">
        <v>394</v>
      </c>
      <c r="F36" s="117" t="s">
        <v>381</v>
      </c>
      <c r="G36" s="117" t="s">
        <v>435</v>
      </c>
      <c r="H36" s="103" t="s">
        <v>504</v>
      </c>
      <c r="I36" s="103" t="s">
        <v>500</v>
      </c>
      <c r="J36" s="103" t="s">
        <v>505</v>
      </c>
    </row>
    <row r="37" spans="1:10" s="107" customFormat="1" ht="36" customHeight="1">
      <c r="A37" s="115" t="s">
        <v>376</v>
      </c>
      <c r="B37" s="115" t="s">
        <v>502</v>
      </c>
      <c r="C37" s="116" t="s">
        <v>506</v>
      </c>
      <c r="D37" s="117" t="s">
        <v>482</v>
      </c>
      <c r="E37" s="117" t="s">
        <v>394</v>
      </c>
      <c r="F37" s="117" t="s">
        <v>381</v>
      </c>
      <c r="G37" s="117" t="s">
        <v>435</v>
      </c>
      <c r="H37" s="103" t="s">
        <v>504</v>
      </c>
      <c r="I37" s="103" t="s">
        <v>500</v>
      </c>
      <c r="J37" s="103" t="s">
        <v>505</v>
      </c>
    </row>
    <row r="38" spans="1:10" s="107" customFormat="1" ht="36" customHeight="1">
      <c r="A38" s="118" t="s">
        <v>383</v>
      </c>
      <c r="B38" s="118" t="s">
        <v>507</v>
      </c>
      <c r="C38" s="119" t="s">
        <v>508</v>
      </c>
      <c r="D38" s="118" t="s">
        <v>482</v>
      </c>
      <c r="E38" s="118" t="s">
        <v>509</v>
      </c>
      <c r="F38" s="118" t="s">
        <v>381</v>
      </c>
      <c r="G38" s="118" t="s">
        <v>435</v>
      </c>
      <c r="H38" s="103" t="s">
        <v>510</v>
      </c>
      <c r="I38" s="103" t="s">
        <v>511</v>
      </c>
      <c r="J38" s="103" t="s">
        <v>512</v>
      </c>
    </row>
  </sheetData>
  <mergeCells count="50">
    <mergeCell ref="C19:G19"/>
    <mergeCell ref="A19:B19"/>
    <mergeCell ref="A28:B28"/>
    <mergeCell ref="C28:G28"/>
    <mergeCell ref="A27:B27"/>
    <mergeCell ref="C27:G27"/>
    <mergeCell ref="A30:G30"/>
    <mergeCell ref="A7:A8"/>
    <mergeCell ref="H30:H31"/>
    <mergeCell ref="I30:I31"/>
    <mergeCell ref="J30:J31"/>
    <mergeCell ref="A11:B12"/>
    <mergeCell ref="C11:G12"/>
    <mergeCell ref="H11:J11"/>
    <mergeCell ref="A13:G13"/>
    <mergeCell ref="A29:J29"/>
    <mergeCell ref="A14:B14"/>
    <mergeCell ref="A15:B15"/>
    <mergeCell ref="A16:B16"/>
    <mergeCell ref="A17:B17"/>
    <mergeCell ref="A20:B20"/>
    <mergeCell ref="A21:B21"/>
    <mergeCell ref="A23:B23"/>
    <mergeCell ref="A24:B24"/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A22:B22"/>
    <mergeCell ref="C22:G22"/>
    <mergeCell ref="A25:B25"/>
    <mergeCell ref="A26:B26"/>
    <mergeCell ref="C14:G14"/>
    <mergeCell ref="C15:G15"/>
    <mergeCell ref="C16:G16"/>
    <mergeCell ref="C17:G17"/>
    <mergeCell ref="C18:G18"/>
    <mergeCell ref="C20:G20"/>
    <mergeCell ref="C21:G21"/>
    <mergeCell ref="C23:G23"/>
    <mergeCell ref="C24:G24"/>
    <mergeCell ref="C25:G25"/>
    <mergeCell ref="C26:G26"/>
    <mergeCell ref="A18:B18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outlinePr summaryRight="0"/>
    <pageSetUpPr fitToPage="1"/>
  </sheetPr>
  <dimension ref="A1:S9"/>
  <sheetViews>
    <sheetView showGridLines="0" showZeros="0" workbookViewId="0">
      <selection activeCell="D29" sqref="D29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27" t="s">
        <v>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41.25" customHeight="1">
      <c r="A2" s="128" t="s">
        <v>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7.25" customHeight="1">
      <c r="A3" s="123" t="s">
        <v>253</v>
      </c>
      <c r="B3" s="122"/>
      <c r="S3" s="38" t="s">
        <v>2</v>
      </c>
    </row>
    <row r="4" spans="1:19" ht="21.75" customHeight="1">
      <c r="A4" s="137" t="s">
        <v>54</v>
      </c>
      <c r="B4" s="140" t="s">
        <v>55</v>
      </c>
      <c r="C4" s="140" t="s">
        <v>56</v>
      </c>
      <c r="D4" s="129" t="s">
        <v>57</v>
      </c>
      <c r="E4" s="129"/>
      <c r="F4" s="129"/>
      <c r="G4" s="129"/>
      <c r="H4" s="129"/>
      <c r="I4" s="130"/>
      <c r="J4" s="129"/>
      <c r="K4" s="129"/>
      <c r="L4" s="129"/>
      <c r="M4" s="129"/>
      <c r="N4" s="131"/>
      <c r="O4" s="129" t="s">
        <v>46</v>
      </c>
      <c r="P4" s="129"/>
      <c r="Q4" s="129"/>
      <c r="R4" s="129"/>
      <c r="S4" s="131"/>
    </row>
    <row r="5" spans="1:19" ht="27" customHeight="1">
      <c r="A5" s="138"/>
      <c r="B5" s="141"/>
      <c r="C5" s="141"/>
      <c r="D5" s="141" t="s">
        <v>58</v>
      </c>
      <c r="E5" s="141" t="s">
        <v>59</v>
      </c>
      <c r="F5" s="141" t="s">
        <v>60</v>
      </c>
      <c r="G5" s="141" t="s">
        <v>61</v>
      </c>
      <c r="H5" s="141" t="s">
        <v>62</v>
      </c>
      <c r="I5" s="132" t="s">
        <v>63</v>
      </c>
      <c r="J5" s="133"/>
      <c r="K5" s="133"/>
      <c r="L5" s="133"/>
      <c r="M5" s="133"/>
      <c r="N5" s="134"/>
      <c r="O5" s="141" t="s">
        <v>58</v>
      </c>
      <c r="P5" s="141" t="s">
        <v>59</v>
      </c>
      <c r="Q5" s="141" t="s">
        <v>60</v>
      </c>
      <c r="R5" s="141" t="s">
        <v>61</v>
      </c>
      <c r="S5" s="141" t="s">
        <v>64</v>
      </c>
    </row>
    <row r="6" spans="1:19" ht="30" customHeight="1">
      <c r="A6" s="139"/>
      <c r="B6" s="142"/>
      <c r="C6" s="143"/>
      <c r="D6" s="143"/>
      <c r="E6" s="143"/>
      <c r="F6" s="143"/>
      <c r="G6" s="143"/>
      <c r="H6" s="143"/>
      <c r="I6" s="48" t="s">
        <v>58</v>
      </c>
      <c r="J6" s="89" t="s">
        <v>65</v>
      </c>
      <c r="K6" s="89" t="s">
        <v>66</v>
      </c>
      <c r="L6" s="89" t="s">
        <v>67</v>
      </c>
      <c r="M6" s="89" t="s">
        <v>68</v>
      </c>
      <c r="N6" s="89" t="s">
        <v>69</v>
      </c>
      <c r="O6" s="144"/>
      <c r="P6" s="144"/>
      <c r="Q6" s="144"/>
      <c r="R6" s="144"/>
      <c r="S6" s="143"/>
    </row>
    <row r="7" spans="1:19" ht="15" customHeight="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4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pans="1:19" ht="18" customHeight="1">
      <c r="A8" s="16">
        <v>105007</v>
      </c>
      <c r="B8" s="16" t="s">
        <v>252</v>
      </c>
      <c r="C8" s="54">
        <f>D8+I8+O8</f>
        <v>24620677.719999999</v>
      </c>
      <c r="D8" s="54">
        <f>E8+F8+G8+H8</f>
        <v>22220677.719999999</v>
      </c>
      <c r="E8" s="54">
        <v>22220677.719999999</v>
      </c>
      <c r="F8" s="54">
        <v>0</v>
      </c>
      <c r="G8" s="54"/>
      <c r="H8" s="54"/>
      <c r="I8" s="54">
        <f>J8+K8+L8+M8+N8</f>
        <v>2400000</v>
      </c>
      <c r="J8" s="54"/>
      <c r="K8" s="54"/>
      <c r="L8" s="54"/>
      <c r="M8" s="54"/>
      <c r="N8" s="54">
        <v>2400000</v>
      </c>
      <c r="O8" s="54"/>
      <c r="P8" s="54"/>
      <c r="Q8" s="54"/>
      <c r="R8" s="54"/>
      <c r="S8" s="54"/>
    </row>
    <row r="9" spans="1:19" ht="18" customHeight="1">
      <c r="A9" s="135" t="s">
        <v>56</v>
      </c>
      <c r="B9" s="136"/>
      <c r="C9" s="54">
        <f>C8</f>
        <v>24620677.719999999</v>
      </c>
      <c r="D9" s="54">
        <f t="shared" ref="D9:E9" si="0">D8</f>
        <v>22220677.719999999</v>
      </c>
      <c r="E9" s="54">
        <f t="shared" si="0"/>
        <v>22220677.719999999</v>
      </c>
      <c r="F9" s="54"/>
      <c r="G9" s="54"/>
      <c r="H9" s="54"/>
      <c r="I9" s="54">
        <f>I8</f>
        <v>2400000</v>
      </c>
      <c r="J9" s="54"/>
      <c r="K9" s="54"/>
      <c r="L9" s="54"/>
      <c r="M9" s="54"/>
      <c r="N9" s="54">
        <f>N8</f>
        <v>2400000</v>
      </c>
      <c r="O9" s="54"/>
      <c r="P9" s="54"/>
      <c r="Q9" s="54"/>
      <c r="R9" s="54"/>
      <c r="S9" s="54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outlinePr summaryRight="0"/>
    <pageSetUpPr fitToPage="1"/>
  </sheetPr>
  <dimension ref="A1:O29"/>
  <sheetViews>
    <sheetView showGridLines="0" showZeros="0" zoomScale="70" zoomScaleNormal="70" workbookViewId="0">
      <selection activeCell="G41" sqref="G4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45" t="s">
        <v>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1.25" customHeight="1">
      <c r="A2" s="128" t="s">
        <v>71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7.25" customHeight="1">
      <c r="A3" s="123" t="s">
        <v>253</v>
      </c>
      <c r="B3" s="122"/>
      <c r="O3" s="38" t="s">
        <v>2</v>
      </c>
    </row>
    <row r="4" spans="1:15" ht="27" customHeight="1">
      <c r="A4" s="156" t="s">
        <v>72</v>
      </c>
      <c r="B4" s="156" t="s">
        <v>73</v>
      </c>
      <c r="C4" s="156" t="s">
        <v>56</v>
      </c>
      <c r="D4" s="146" t="s">
        <v>59</v>
      </c>
      <c r="E4" s="147"/>
      <c r="F4" s="148"/>
      <c r="G4" s="151" t="s">
        <v>60</v>
      </c>
      <c r="H4" s="151" t="s">
        <v>61</v>
      </c>
      <c r="I4" s="151" t="s">
        <v>74</v>
      </c>
      <c r="J4" s="146" t="s">
        <v>63</v>
      </c>
      <c r="K4" s="147"/>
      <c r="L4" s="147"/>
      <c r="M4" s="147"/>
      <c r="N4" s="149"/>
      <c r="O4" s="150"/>
    </row>
    <row r="5" spans="1:15" ht="42" customHeight="1">
      <c r="A5" s="157"/>
      <c r="B5" s="157"/>
      <c r="C5" s="152"/>
      <c r="D5" s="87" t="s">
        <v>58</v>
      </c>
      <c r="E5" s="87" t="s">
        <v>75</v>
      </c>
      <c r="F5" s="87" t="s">
        <v>76</v>
      </c>
      <c r="G5" s="152"/>
      <c r="H5" s="152"/>
      <c r="I5" s="153"/>
      <c r="J5" s="87" t="s">
        <v>58</v>
      </c>
      <c r="K5" s="82" t="s">
        <v>77</v>
      </c>
      <c r="L5" s="82" t="s">
        <v>78</v>
      </c>
      <c r="M5" s="82" t="s">
        <v>79</v>
      </c>
      <c r="N5" s="82" t="s">
        <v>80</v>
      </c>
      <c r="O5" s="82" t="s">
        <v>81</v>
      </c>
    </row>
    <row r="6" spans="1:15" ht="18" customHeight="1">
      <c r="A6" s="41" t="s">
        <v>82</v>
      </c>
      <c r="B6" s="41" t="s">
        <v>83</v>
      </c>
      <c r="C6" s="41" t="s">
        <v>84</v>
      </c>
      <c r="D6" s="42" t="s">
        <v>85</v>
      </c>
      <c r="E6" s="42" t="s">
        <v>86</v>
      </c>
      <c r="F6" s="42" t="s">
        <v>87</v>
      </c>
      <c r="G6" s="42" t="s">
        <v>88</v>
      </c>
      <c r="H6" s="42" t="s">
        <v>89</v>
      </c>
      <c r="I6" s="42" t="s">
        <v>90</v>
      </c>
      <c r="J6" s="42" t="s">
        <v>91</v>
      </c>
      <c r="K6" s="42" t="s">
        <v>92</v>
      </c>
      <c r="L6" s="42" t="s">
        <v>93</v>
      </c>
      <c r="M6" s="42" t="s">
        <v>94</v>
      </c>
      <c r="N6" s="41" t="s">
        <v>95</v>
      </c>
      <c r="O6" s="42" t="s">
        <v>96</v>
      </c>
    </row>
    <row r="7" spans="1:15" ht="18" customHeight="1">
      <c r="A7" s="95" t="s">
        <v>254</v>
      </c>
      <c r="B7" s="95" t="s">
        <v>276</v>
      </c>
      <c r="C7" s="54">
        <v>17867501.719999999</v>
      </c>
      <c r="D7" s="54">
        <v>15467501.720000001</v>
      </c>
      <c r="E7" s="54">
        <v>14264065</v>
      </c>
      <c r="F7" s="54">
        <v>1203436.72</v>
      </c>
      <c r="G7" s="42"/>
      <c r="H7" s="42"/>
      <c r="I7" s="42"/>
      <c r="J7" s="54">
        <f>K7+L7+M7+N7+O7</f>
        <v>2400000</v>
      </c>
      <c r="K7" s="42"/>
      <c r="L7" s="42"/>
      <c r="M7" s="42"/>
      <c r="N7" s="41"/>
      <c r="O7" s="54">
        <v>2400000</v>
      </c>
    </row>
    <row r="8" spans="1:15" ht="18" customHeight="1">
      <c r="A8" s="96" t="s">
        <v>255</v>
      </c>
      <c r="B8" s="96" t="s">
        <v>277</v>
      </c>
      <c r="C8" s="54">
        <v>17420029.719999999</v>
      </c>
      <c r="D8" s="54">
        <v>15020029.720000001</v>
      </c>
      <c r="E8" s="54">
        <v>14264065</v>
      </c>
      <c r="F8" s="54">
        <v>755964.72</v>
      </c>
      <c r="G8" s="42"/>
      <c r="H8" s="42"/>
      <c r="I8" s="42"/>
      <c r="J8" s="54">
        <f t="shared" ref="J8:J28" si="0">K8+L8+M8+N8+O8</f>
        <v>2400000</v>
      </c>
      <c r="K8" s="42"/>
      <c r="L8" s="42"/>
      <c r="M8" s="42"/>
      <c r="N8" s="41"/>
      <c r="O8" s="54">
        <v>2400000</v>
      </c>
    </row>
    <row r="9" spans="1:15" ht="18" customHeight="1">
      <c r="A9" s="97" t="s">
        <v>256</v>
      </c>
      <c r="B9" s="97" t="s">
        <v>278</v>
      </c>
      <c r="C9" s="54">
        <v>17420029.719999999</v>
      </c>
      <c r="D9" s="54">
        <v>15020029.720000001</v>
      </c>
      <c r="E9" s="54">
        <v>14264065</v>
      </c>
      <c r="F9" s="54">
        <v>755964.72</v>
      </c>
      <c r="G9" s="42"/>
      <c r="H9" s="42"/>
      <c r="I9" s="42"/>
      <c r="J9" s="54">
        <f t="shared" si="0"/>
        <v>2400000</v>
      </c>
      <c r="K9" s="42"/>
      <c r="L9" s="42"/>
      <c r="M9" s="42"/>
      <c r="N9" s="41"/>
      <c r="O9" s="54">
        <v>2400000</v>
      </c>
    </row>
    <row r="10" spans="1:15" ht="18" customHeight="1">
      <c r="A10" s="96" t="s">
        <v>257</v>
      </c>
      <c r="B10" s="96" t="s">
        <v>279</v>
      </c>
      <c r="C10" s="54">
        <v>1792</v>
      </c>
      <c r="D10" s="54">
        <v>1792</v>
      </c>
      <c r="E10" s="54"/>
      <c r="F10" s="54">
        <v>1792</v>
      </c>
      <c r="G10" s="42"/>
      <c r="H10" s="42"/>
      <c r="I10" s="42"/>
      <c r="J10" s="42">
        <f t="shared" si="0"/>
        <v>0</v>
      </c>
      <c r="K10" s="42"/>
      <c r="L10" s="42"/>
      <c r="M10" s="42"/>
      <c r="N10" s="41"/>
      <c r="O10" s="42"/>
    </row>
    <row r="11" spans="1:15" ht="18" customHeight="1">
      <c r="A11" s="97" t="s">
        <v>258</v>
      </c>
      <c r="B11" s="97" t="s">
        <v>280</v>
      </c>
      <c r="C11" s="54">
        <v>1792</v>
      </c>
      <c r="D11" s="54">
        <v>1792</v>
      </c>
      <c r="E11" s="54"/>
      <c r="F11" s="54">
        <v>1792</v>
      </c>
      <c r="G11" s="42"/>
      <c r="H11" s="42"/>
      <c r="I11" s="42"/>
      <c r="J11" s="42">
        <f t="shared" si="0"/>
        <v>0</v>
      </c>
      <c r="K11" s="42"/>
      <c r="L11" s="42"/>
      <c r="M11" s="42"/>
      <c r="N11" s="41"/>
      <c r="O11" s="42"/>
    </row>
    <row r="12" spans="1:15" ht="18" customHeight="1">
      <c r="A12" s="96" t="s">
        <v>259</v>
      </c>
      <c r="B12" s="96" t="s">
        <v>281</v>
      </c>
      <c r="C12" s="54">
        <v>445680</v>
      </c>
      <c r="D12" s="54">
        <v>445680</v>
      </c>
      <c r="E12" s="54"/>
      <c r="F12" s="54">
        <v>445680</v>
      </c>
      <c r="G12" s="42"/>
      <c r="H12" s="42"/>
      <c r="I12" s="42"/>
      <c r="J12" s="42">
        <f t="shared" si="0"/>
        <v>0</v>
      </c>
      <c r="K12" s="42"/>
      <c r="L12" s="42"/>
      <c r="M12" s="42"/>
      <c r="N12" s="41"/>
      <c r="O12" s="42"/>
    </row>
    <row r="13" spans="1:15" ht="18" customHeight="1">
      <c r="A13" s="97" t="s">
        <v>260</v>
      </c>
      <c r="B13" s="97" t="s">
        <v>282</v>
      </c>
      <c r="C13" s="54">
        <v>445680</v>
      </c>
      <c r="D13" s="54">
        <v>445680</v>
      </c>
      <c r="E13" s="54"/>
      <c r="F13" s="54">
        <v>445680</v>
      </c>
      <c r="G13" s="42"/>
      <c r="H13" s="42"/>
      <c r="I13" s="42"/>
      <c r="J13" s="42">
        <f t="shared" si="0"/>
        <v>0</v>
      </c>
      <c r="K13" s="42"/>
      <c r="L13" s="42"/>
      <c r="M13" s="42"/>
      <c r="N13" s="41"/>
      <c r="O13" s="42"/>
    </row>
    <row r="14" spans="1:15" ht="18" customHeight="1">
      <c r="A14" s="95" t="s">
        <v>261</v>
      </c>
      <c r="B14" s="95" t="s">
        <v>283</v>
      </c>
      <c r="C14" s="54">
        <v>3307236</v>
      </c>
      <c r="D14" s="54">
        <v>3307236</v>
      </c>
      <c r="E14" s="54">
        <v>3272820</v>
      </c>
      <c r="F14" s="54">
        <v>34416</v>
      </c>
      <c r="G14" s="42"/>
      <c r="H14" s="42"/>
      <c r="I14" s="42"/>
      <c r="J14" s="42">
        <f t="shared" si="0"/>
        <v>0</v>
      </c>
      <c r="K14" s="42"/>
      <c r="L14" s="42"/>
      <c r="M14" s="42"/>
      <c r="N14" s="41"/>
      <c r="O14" s="42"/>
    </row>
    <row r="15" spans="1:15" ht="18" customHeight="1">
      <c r="A15" s="96" t="s">
        <v>262</v>
      </c>
      <c r="B15" s="96" t="s">
        <v>284</v>
      </c>
      <c r="C15" s="54">
        <v>3272820</v>
      </c>
      <c r="D15" s="54">
        <v>3272820</v>
      </c>
      <c r="E15" s="54">
        <v>3272820</v>
      </c>
      <c r="F15" s="54"/>
      <c r="G15" s="42"/>
      <c r="H15" s="42"/>
      <c r="I15" s="42"/>
      <c r="J15" s="42">
        <f t="shared" si="0"/>
        <v>0</v>
      </c>
      <c r="K15" s="42"/>
      <c r="L15" s="42"/>
      <c r="M15" s="42"/>
      <c r="N15" s="41"/>
      <c r="O15" s="42"/>
    </row>
    <row r="16" spans="1:15" ht="18" customHeight="1">
      <c r="A16" s="97" t="s">
        <v>263</v>
      </c>
      <c r="B16" s="97" t="s">
        <v>285</v>
      </c>
      <c r="C16" s="54">
        <v>972000</v>
      </c>
      <c r="D16" s="54">
        <v>972000</v>
      </c>
      <c r="E16" s="54">
        <v>972000</v>
      </c>
      <c r="F16" s="54"/>
      <c r="G16" s="42"/>
      <c r="H16" s="42"/>
      <c r="I16" s="42"/>
      <c r="J16" s="42">
        <f t="shared" si="0"/>
        <v>0</v>
      </c>
      <c r="K16" s="42"/>
      <c r="L16" s="42"/>
      <c r="M16" s="42"/>
      <c r="N16" s="41"/>
      <c r="O16" s="42"/>
    </row>
    <row r="17" spans="1:15" ht="18" customHeight="1">
      <c r="A17" s="97" t="s">
        <v>264</v>
      </c>
      <c r="B17" s="97" t="s">
        <v>286</v>
      </c>
      <c r="C17" s="54">
        <v>2027600</v>
      </c>
      <c r="D17" s="54">
        <v>2027600</v>
      </c>
      <c r="E17" s="54">
        <v>2027600</v>
      </c>
      <c r="F17" s="54"/>
      <c r="G17" s="42"/>
      <c r="H17" s="42"/>
      <c r="I17" s="42"/>
      <c r="J17" s="42">
        <f t="shared" si="0"/>
        <v>0</v>
      </c>
      <c r="K17" s="42"/>
      <c r="L17" s="42"/>
      <c r="M17" s="42"/>
      <c r="N17" s="41"/>
      <c r="O17" s="42"/>
    </row>
    <row r="18" spans="1:15" ht="18" customHeight="1">
      <c r="A18" s="97" t="s">
        <v>265</v>
      </c>
      <c r="B18" s="97" t="s">
        <v>287</v>
      </c>
      <c r="C18" s="54">
        <v>273220</v>
      </c>
      <c r="D18" s="54">
        <v>273220</v>
      </c>
      <c r="E18" s="54">
        <v>273220</v>
      </c>
      <c r="F18" s="54"/>
      <c r="G18" s="42"/>
      <c r="H18" s="42"/>
      <c r="I18" s="42"/>
      <c r="J18" s="42">
        <f t="shared" si="0"/>
        <v>0</v>
      </c>
      <c r="K18" s="42"/>
      <c r="L18" s="42"/>
      <c r="M18" s="42"/>
      <c r="N18" s="41"/>
      <c r="O18" s="42"/>
    </row>
    <row r="19" spans="1:15" ht="18" customHeight="1">
      <c r="A19" s="96" t="s">
        <v>266</v>
      </c>
      <c r="B19" s="96" t="s">
        <v>288</v>
      </c>
      <c r="C19" s="54">
        <v>34416</v>
      </c>
      <c r="D19" s="54">
        <v>34416</v>
      </c>
      <c r="E19" s="54"/>
      <c r="F19" s="54">
        <v>34416</v>
      </c>
      <c r="G19" s="42"/>
      <c r="H19" s="42"/>
      <c r="I19" s="42"/>
      <c r="J19" s="42">
        <f t="shared" si="0"/>
        <v>0</v>
      </c>
      <c r="K19" s="42"/>
      <c r="L19" s="42"/>
      <c r="M19" s="42"/>
      <c r="N19" s="41"/>
      <c r="O19" s="42"/>
    </row>
    <row r="20" spans="1:15" ht="18" customHeight="1">
      <c r="A20" s="97" t="s">
        <v>267</v>
      </c>
      <c r="B20" s="97" t="s">
        <v>289</v>
      </c>
      <c r="C20" s="54">
        <v>34416</v>
      </c>
      <c r="D20" s="54">
        <v>34416</v>
      </c>
      <c r="E20" s="54"/>
      <c r="F20" s="54">
        <v>34416</v>
      </c>
      <c r="G20" s="42"/>
      <c r="H20" s="42"/>
      <c r="I20" s="42"/>
      <c r="J20" s="42">
        <f t="shared" si="0"/>
        <v>0</v>
      </c>
      <c r="K20" s="42"/>
      <c r="L20" s="42"/>
      <c r="M20" s="42"/>
      <c r="N20" s="41"/>
      <c r="O20" s="42"/>
    </row>
    <row r="21" spans="1:15" ht="18" customHeight="1">
      <c r="A21" s="95" t="s">
        <v>268</v>
      </c>
      <c r="B21" s="95" t="s">
        <v>290</v>
      </c>
      <c r="C21" s="54">
        <v>1881940</v>
      </c>
      <c r="D21" s="54">
        <v>1881940</v>
      </c>
      <c r="E21" s="54">
        <v>1881940</v>
      </c>
      <c r="F21" s="54"/>
      <c r="G21" s="42"/>
      <c r="H21" s="42"/>
      <c r="I21" s="42"/>
      <c r="J21" s="42">
        <f t="shared" si="0"/>
        <v>0</v>
      </c>
      <c r="K21" s="42"/>
      <c r="L21" s="42"/>
      <c r="M21" s="42"/>
      <c r="N21" s="41"/>
      <c r="O21" s="42"/>
    </row>
    <row r="22" spans="1:15" ht="18" customHeight="1">
      <c r="A22" s="96" t="s">
        <v>269</v>
      </c>
      <c r="B22" s="96" t="s">
        <v>291</v>
      </c>
      <c r="C22" s="54">
        <v>1881940</v>
      </c>
      <c r="D22" s="54">
        <v>1881940</v>
      </c>
      <c r="E22" s="54">
        <v>1881940</v>
      </c>
      <c r="F22" s="54"/>
      <c r="G22" s="42"/>
      <c r="H22" s="42"/>
      <c r="I22" s="42"/>
      <c r="J22" s="42">
        <f t="shared" si="0"/>
        <v>0</v>
      </c>
      <c r="K22" s="42"/>
      <c r="L22" s="42"/>
      <c r="M22" s="42"/>
      <c r="N22" s="41"/>
      <c r="O22" s="42"/>
    </row>
    <row r="23" spans="1:15" ht="18" customHeight="1">
      <c r="A23" s="97" t="s">
        <v>270</v>
      </c>
      <c r="B23" s="97" t="s">
        <v>292</v>
      </c>
      <c r="C23" s="54">
        <v>904900</v>
      </c>
      <c r="D23" s="54">
        <v>904900</v>
      </c>
      <c r="E23" s="54">
        <v>904900</v>
      </c>
      <c r="F23" s="54"/>
      <c r="G23" s="42"/>
      <c r="H23" s="42"/>
      <c r="I23" s="42"/>
      <c r="J23" s="42">
        <f t="shared" si="0"/>
        <v>0</v>
      </c>
      <c r="K23" s="42"/>
      <c r="L23" s="42"/>
      <c r="M23" s="42"/>
      <c r="N23" s="41"/>
      <c r="O23" s="42"/>
    </row>
    <row r="24" spans="1:15" ht="18" customHeight="1">
      <c r="A24" s="97" t="s">
        <v>271</v>
      </c>
      <c r="B24" s="97" t="s">
        <v>293</v>
      </c>
      <c r="C24" s="54">
        <v>842586</v>
      </c>
      <c r="D24" s="54">
        <v>842586</v>
      </c>
      <c r="E24" s="54">
        <v>842586</v>
      </c>
      <c r="F24" s="54"/>
      <c r="G24" s="42"/>
      <c r="H24" s="42"/>
      <c r="I24" s="42"/>
      <c r="J24" s="42">
        <f t="shared" si="0"/>
        <v>0</v>
      </c>
      <c r="K24" s="42"/>
      <c r="L24" s="42"/>
      <c r="M24" s="42"/>
      <c r="N24" s="41"/>
      <c r="O24" s="42"/>
    </row>
    <row r="25" spans="1:15" ht="18" customHeight="1">
      <c r="A25" s="97" t="s">
        <v>272</v>
      </c>
      <c r="B25" s="97" t="s">
        <v>294</v>
      </c>
      <c r="C25" s="54">
        <v>134454</v>
      </c>
      <c r="D25" s="54">
        <v>134454</v>
      </c>
      <c r="E25" s="54">
        <v>134454</v>
      </c>
      <c r="F25" s="54"/>
      <c r="G25" s="42"/>
      <c r="H25" s="42"/>
      <c r="I25" s="42"/>
      <c r="J25" s="42">
        <f t="shared" si="0"/>
        <v>0</v>
      </c>
      <c r="K25" s="42"/>
      <c r="L25" s="42"/>
      <c r="M25" s="42"/>
      <c r="N25" s="41"/>
      <c r="O25" s="42"/>
    </row>
    <row r="26" spans="1:15" ht="18" customHeight="1">
      <c r="A26" s="95" t="s">
        <v>273</v>
      </c>
      <c r="B26" s="95" t="s">
        <v>295</v>
      </c>
      <c r="C26" s="54">
        <v>1564000</v>
      </c>
      <c r="D26" s="54">
        <v>1564000</v>
      </c>
      <c r="E26" s="54">
        <v>1564000</v>
      </c>
      <c r="F26" s="54"/>
      <c r="G26" s="42"/>
      <c r="H26" s="42"/>
      <c r="I26" s="42"/>
      <c r="J26" s="42">
        <f t="shared" si="0"/>
        <v>0</v>
      </c>
      <c r="K26" s="42"/>
      <c r="L26" s="42"/>
      <c r="M26" s="42"/>
      <c r="N26" s="41"/>
      <c r="O26" s="42"/>
    </row>
    <row r="27" spans="1:15" ht="18" customHeight="1">
      <c r="A27" s="96" t="s">
        <v>274</v>
      </c>
      <c r="B27" s="96" t="s">
        <v>296</v>
      </c>
      <c r="C27" s="54">
        <v>1564000</v>
      </c>
      <c r="D27" s="54">
        <v>1564000</v>
      </c>
      <c r="E27" s="54">
        <v>1564000</v>
      </c>
      <c r="F27" s="54"/>
      <c r="G27" s="42"/>
      <c r="H27" s="42"/>
      <c r="I27" s="42"/>
      <c r="J27" s="42">
        <f t="shared" si="0"/>
        <v>0</v>
      </c>
      <c r="K27" s="42"/>
      <c r="L27" s="42"/>
      <c r="M27" s="42"/>
      <c r="N27" s="41"/>
      <c r="O27" s="42"/>
    </row>
    <row r="28" spans="1:15" ht="18" customHeight="1">
      <c r="A28" s="97" t="s">
        <v>275</v>
      </c>
      <c r="B28" s="97" t="s">
        <v>297</v>
      </c>
      <c r="C28" s="54">
        <v>1564000</v>
      </c>
      <c r="D28" s="54">
        <v>1564000</v>
      </c>
      <c r="E28" s="54">
        <v>1564000</v>
      </c>
      <c r="F28" s="54"/>
      <c r="G28" s="42"/>
      <c r="H28" s="42"/>
      <c r="I28" s="42"/>
      <c r="J28" s="42">
        <f t="shared" si="0"/>
        <v>0</v>
      </c>
      <c r="K28" s="42"/>
      <c r="L28" s="42"/>
      <c r="M28" s="42"/>
      <c r="N28" s="41"/>
      <c r="O28" s="42"/>
    </row>
    <row r="29" spans="1:15" ht="21" customHeight="1">
      <c r="A29" s="154" t="s">
        <v>56</v>
      </c>
      <c r="B29" s="155"/>
      <c r="C29" s="54">
        <f>C7+C14+C21+C26</f>
        <v>24620677.719999999</v>
      </c>
      <c r="D29" s="54">
        <f t="shared" ref="D29:F29" si="1">D7+D14+D21+D26</f>
        <v>22220677.719999999</v>
      </c>
      <c r="E29" s="54">
        <f t="shared" si="1"/>
        <v>20982825</v>
      </c>
      <c r="F29" s="54">
        <f t="shared" si="1"/>
        <v>1237852.72</v>
      </c>
      <c r="G29" s="54"/>
      <c r="H29" s="54"/>
      <c r="I29" s="54"/>
      <c r="J29" s="54">
        <f t="shared" ref="J29" si="2">J7+J14+J21+J26</f>
        <v>2400000</v>
      </c>
      <c r="K29" s="54"/>
      <c r="L29" s="54"/>
      <c r="M29" s="54"/>
      <c r="N29" s="54"/>
      <c r="O29" s="54">
        <f t="shared" ref="O29" si="3">O7+O14+O21+O26</f>
        <v>2400000</v>
      </c>
    </row>
  </sheetData>
  <mergeCells count="12">
    <mergeCell ref="A29:B29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outlinePr summaryRight="0"/>
    <pageSetUpPr fitToPage="1"/>
  </sheetPr>
  <dimension ref="A1:D34"/>
  <sheetViews>
    <sheetView showGridLines="0" showZeros="0" workbookViewId="0">
      <selection activeCell="D19" sqref="D19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36"/>
      <c r="B1" s="38"/>
      <c r="C1" s="38"/>
      <c r="D1" s="38" t="s">
        <v>97</v>
      </c>
    </row>
    <row r="2" spans="1:4" ht="41.25" customHeight="1">
      <c r="A2" s="121" t="s">
        <v>98</v>
      </c>
      <c r="B2" s="122"/>
      <c r="C2" s="122"/>
      <c r="D2" s="122"/>
    </row>
    <row r="3" spans="1:4" ht="17.25" customHeight="1">
      <c r="A3" s="123" t="s">
        <v>253</v>
      </c>
      <c r="B3" s="122"/>
      <c r="D3" s="38" t="s">
        <v>2</v>
      </c>
    </row>
    <row r="4" spans="1:4" ht="17.25" customHeight="1">
      <c r="A4" s="125" t="s">
        <v>3</v>
      </c>
      <c r="B4" s="126"/>
      <c r="C4" s="125" t="s">
        <v>4</v>
      </c>
      <c r="D4" s="126"/>
    </row>
    <row r="5" spans="1:4" ht="18.75" customHeight="1">
      <c r="A5" s="82" t="s">
        <v>5</v>
      </c>
      <c r="B5" s="82" t="s">
        <v>6</v>
      </c>
      <c r="C5" s="82" t="s">
        <v>7</v>
      </c>
      <c r="D5" s="82" t="s">
        <v>6</v>
      </c>
    </row>
    <row r="6" spans="1:4" ht="16.5" customHeight="1">
      <c r="A6" s="83" t="s">
        <v>99</v>
      </c>
      <c r="B6" s="54">
        <v>22220677.719999999</v>
      </c>
      <c r="C6" s="83" t="s">
        <v>100</v>
      </c>
      <c r="D6" s="54">
        <v>22220677.719999999</v>
      </c>
    </row>
    <row r="7" spans="1:4" ht="16.5" customHeight="1">
      <c r="A7" s="83" t="s">
        <v>101</v>
      </c>
      <c r="B7" s="54">
        <v>22220677.719999999</v>
      </c>
      <c r="C7" s="83" t="s">
        <v>102</v>
      </c>
      <c r="D7" s="54"/>
    </row>
    <row r="8" spans="1:4" ht="16.5" customHeight="1">
      <c r="A8" s="83" t="s">
        <v>103</v>
      </c>
      <c r="B8" s="54"/>
      <c r="C8" s="83" t="s">
        <v>104</v>
      </c>
      <c r="D8" s="54"/>
    </row>
    <row r="9" spans="1:4" ht="16.5" customHeight="1">
      <c r="A9" s="83" t="s">
        <v>105</v>
      </c>
      <c r="B9" s="54"/>
      <c r="C9" s="83" t="s">
        <v>106</v>
      </c>
      <c r="D9" s="54"/>
    </row>
    <row r="10" spans="1:4" ht="16.5" customHeight="1">
      <c r="A10" s="83" t="s">
        <v>107</v>
      </c>
      <c r="B10" s="54"/>
      <c r="C10" s="83" t="s">
        <v>108</v>
      </c>
      <c r="D10" s="54"/>
    </row>
    <row r="11" spans="1:4" ht="16.5" customHeight="1">
      <c r="A11" s="83" t="s">
        <v>101</v>
      </c>
      <c r="B11" s="54"/>
      <c r="C11" s="83" t="s">
        <v>109</v>
      </c>
      <c r="D11" s="54">
        <v>15467501.720000001</v>
      </c>
    </row>
    <row r="12" spans="1:4" ht="16.5" customHeight="1">
      <c r="A12" s="11" t="s">
        <v>103</v>
      </c>
      <c r="B12" s="54"/>
      <c r="C12" s="47" t="s">
        <v>110</v>
      </c>
      <c r="D12" s="54"/>
    </row>
    <row r="13" spans="1:4" ht="16.5" customHeight="1">
      <c r="A13" s="11" t="s">
        <v>105</v>
      </c>
      <c r="B13" s="54"/>
      <c r="C13" s="47" t="s">
        <v>111</v>
      </c>
      <c r="D13" s="54"/>
    </row>
    <row r="14" spans="1:4" ht="16.5" customHeight="1">
      <c r="A14" s="84"/>
      <c r="B14" s="54"/>
      <c r="C14" s="47" t="s">
        <v>112</v>
      </c>
      <c r="D14" s="54">
        <v>3307236</v>
      </c>
    </row>
    <row r="15" spans="1:4" ht="16.5" customHeight="1">
      <c r="A15" s="84"/>
      <c r="B15" s="54"/>
      <c r="C15" s="47" t="s">
        <v>113</v>
      </c>
      <c r="D15" s="54">
        <v>1881940</v>
      </c>
    </row>
    <row r="16" spans="1:4" ht="16.5" customHeight="1">
      <c r="A16" s="84"/>
      <c r="B16" s="54"/>
      <c r="C16" s="47" t="s">
        <v>114</v>
      </c>
      <c r="D16" s="54"/>
    </row>
    <row r="17" spans="1:4" ht="16.5" customHeight="1">
      <c r="A17" s="84"/>
      <c r="B17" s="54"/>
      <c r="C17" s="47" t="s">
        <v>115</v>
      </c>
      <c r="D17" s="54"/>
    </row>
    <row r="18" spans="1:4" ht="16.5" customHeight="1">
      <c r="A18" s="84"/>
      <c r="B18" s="54"/>
      <c r="C18" s="47" t="s">
        <v>116</v>
      </c>
      <c r="D18" s="54"/>
    </row>
    <row r="19" spans="1:4" ht="16.5" customHeight="1">
      <c r="A19" s="84"/>
      <c r="B19" s="54"/>
      <c r="C19" s="47" t="s">
        <v>117</v>
      </c>
      <c r="D19" s="54"/>
    </row>
    <row r="20" spans="1:4" ht="16.5" customHeight="1">
      <c r="A20" s="84"/>
      <c r="B20" s="54"/>
      <c r="C20" s="47" t="s">
        <v>118</v>
      </c>
      <c r="D20" s="54"/>
    </row>
    <row r="21" spans="1:4" ht="16.5" customHeight="1">
      <c r="A21" s="84"/>
      <c r="B21" s="54"/>
      <c r="C21" s="47" t="s">
        <v>119</v>
      </c>
      <c r="D21" s="54"/>
    </row>
    <row r="22" spans="1:4" ht="16.5" customHeight="1">
      <c r="A22" s="84"/>
      <c r="B22" s="54"/>
      <c r="C22" s="47" t="s">
        <v>120</v>
      </c>
      <c r="D22" s="54"/>
    </row>
    <row r="23" spans="1:4" ht="16.5" customHeight="1">
      <c r="A23" s="84"/>
      <c r="B23" s="54"/>
      <c r="C23" s="47" t="s">
        <v>121</v>
      </c>
      <c r="D23" s="54"/>
    </row>
    <row r="24" spans="1:4" ht="16.5" customHeight="1">
      <c r="A24" s="84"/>
      <c r="B24" s="54"/>
      <c r="C24" s="47" t="s">
        <v>122</v>
      </c>
      <c r="D24" s="54"/>
    </row>
    <row r="25" spans="1:4" ht="16.5" customHeight="1">
      <c r="A25" s="84"/>
      <c r="B25" s="54"/>
      <c r="C25" s="47" t="s">
        <v>123</v>
      </c>
      <c r="D25" s="54">
        <v>1564000</v>
      </c>
    </row>
    <row r="26" spans="1:4" ht="16.5" customHeight="1">
      <c r="A26" s="84"/>
      <c r="B26" s="54"/>
      <c r="C26" s="47" t="s">
        <v>124</v>
      </c>
      <c r="D26" s="54"/>
    </row>
    <row r="27" spans="1:4" ht="16.5" customHeight="1">
      <c r="A27" s="84"/>
      <c r="B27" s="54"/>
      <c r="C27" s="47" t="s">
        <v>125</v>
      </c>
      <c r="D27" s="54"/>
    </row>
    <row r="28" spans="1:4" ht="16.5" customHeight="1">
      <c r="A28" s="84"/>
      <c r="B28" s="54"/>
      <c r="C28" s="47" t="s">
        <v>126</v>
      </c>
      <c r="D28" s="54"/>
    </row>
    <row r="29" spans="1:4" ht="16.5" customHeight="1">
      <c r="A29" s="84"/>
      <c r="B29" s="54"/>
      <c r="C29" s="47" t="s">
        <v>127</v>
      </c>
      <c r="D29" s="54"/>
    </row>
    <row r="30" spans="1:4" ht="16.5" customHeight="1">
      <c r="A30" s="84"/>
      <c r="B30" s="54"/>
      <c r="C30" s="47" t="s">
        <v>128</v>
      </c>
      <c r="D30" s="54"/>
    </row>
    <row r="31" spans="1:4" ht="16.5" customHeight="1">
      <c r="A31" s="84"/>
      <c r="B31" s="54"/>
      <c r="C31" s="11" t="s">
        <v>129</v>
      </c>
      <c r="D31" s="54"/>
    </row>
    <row r="32" spans="1:4" ht="16.5" customHeight="1">
      <c r="A32" s="84"/>
      <c r="B32" s="54"/>
      <c r="C32" s="11" t="s">
        <v>130</v>
      </c>
      <c r="D32" s="54"/>
    </row>
    <row r="33" spans="1:4" ht="16.5" customHeight="1">
      <c r="A33" s="84"/>
      <c r="B33" s="54"/>
      <c r="C33" s="9" t="s">
        <v>131</v>
      </c>
      <c r="D33" s="54"/>
    </row>
    <row r="34" spans="1:4" ht="15" customHeight="1">
      <c r="A34" s="85" t="s">
        <v>50</v>
      </c>
      <c r="B34" s="86">
        <f>B6+B10</f>
        <v>22220677.719999999</v>
      </c>
      <c r="C34" s="85" t="s">
        <v>51</v>
      </c>
      <c r="D34" s="86">
        <f>D6+D33</f>
        <v>22220677.719999999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outlinePr summaryRight="0"/>
    <pageSetUpPr fitToPage="1"/>
  </sheetPr>
  <dimension ref="A1:G29"/>
  <sheetViews>
    <sheetView showZeros="0" workbookViewId="0">
      <selection activeCell="D29" sqref="D29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6"/>
      <c r="F1" s="49"/>
      <c r="G1" s="77" t="s">
        <v>132</v>
      </c>
    </row>
    <row r="2" spans="1:7" ht="41.25" customHeight="1">
      <c r="A2" s="158" t="s">
        <v>133</v>
      </c>
      <c r="B2" s="158"/>
      <c r="C2" s="158"/>
      <c r="D2" s="158"/>
      <c r="E2" s="158"/>
      <c r="F2" s="158"/>
      <c r="G2" s="158"/>
    </row>
    <row r="3" spans="1:7" ht="18" customHeight="1">
      <c r="A3" s="123" t="s">
        <v>253</v>
      </c>
      <c r="B3" s="122"/>
      <c r="F3" s="73"/>
      <c r="G3" s="77" t="s">
        <v>2</v>
      </c>
    </row>
    <row r="4" spans="1:7" ht="20.25" customHeight="1">
      <c r="A4" s="159" t="s">
        <v>134</v>
      </c>
      <c r="B4" s="160"/>
      <c r="C4" s="166" t="s">
        <v>56</v>
      </c>
      <c r="D4" s="161" t="s">
        <v>75</v>
      </c>
      <c r="E4" s="162"/>
      <c r="F4" s="163"/>
      <c r="G4" s="168" t="s">
        <v>76</v>
      </c>
    </row>
    <row r="5" spans="1:7" ht="20.25" customHeight="1">
      <c r="A5" s="81" t="s">
        <v>72</v>
      </c>
      <c r="B5" s="81" t="s">
        <v>73</v>
      </c>
      <c r="C5" s="167"/>
      <c r="D5" s="6" t="s">
        <v>58</v>
      </c>
      <c r="E5" s="6" t="s">
        <v>135</v>
      </c>
      <c r="F5" s="6" t="s">
        <v>136</v>
      </c>
      <c r="G5" s="169"/>
    </row>
    <row r="6" spans="1:7" ht="15" customHeight="1">
      <c r="A6" s="10" t="s">
        <v>82</v>
      </c>
      <c r="B6" s="10" t="s">
        <v>83</v>
      </c>
      <c r="C6" s="10" t="s">
        <v>84</v>
      </c>
      <c r="D6" s="10" t="s">
        <v>85</v>
      </c>
      <c r="E6" s="10" t="s">
        <v>86</v>
      </c>
      <c r="F6" s="10" t="s">
        <v>87</v>
      </c>
      <c r="G6" s="10" t="s">
        <v>88</v>
      </c>
    </row>
    <row r="7" spans="1:7" s="92" customFormat="1" ht="15" customHeight="1">
      <c r="A7" s="94" t="s">
        <v>254</v>
      </c>
      <c r="B7" s="94" t="s">
        <v>276</v>
      </c>
      <c r="C7" s="54">
        <v>15467501.720000001</v>
      </c>
      <c r="D7" s="54">
        <v>14264065</v>
      </c>
      <c r="E7" s="54">
        <v>13736225</v>
      </c>
      <c r="F7" s="54">
        <v>527840</v>
      </c>
      <c r="G7" s="54">
        <v>1203436.72</v>
      </c>
    </row>
    <row r="8" spans="1:7" s="92" customFormat="1" ht="15" customHeight="1">
      <c r="A8" s="98" t="s">
        <v>255</v>
      </c>
      <c r="B8" s="98" t="s">
        <v>277</v>
      </c>
      <c r="C8" s="54">
        <v>15020029.720000001</v>
      </c>
      <c r="D8" s="54">
        <v>14264065</v>
      </c>
      <c r="E8" s="54">
        <v>13736225</v>
      </c>
      <c r="F8" s="54">
        <v>527840</v>
      </c>
      <c r="G8" s="54">
        <v>755964.72</v>
      </c>
    </row>
    <row r="9" spans="1:7" s="92" customFormat="1" ht="15" customHeight="1">
      <c r="A9" s="99" t="s">
        <v>256</v>
      </c>
      <c r="B9" s="99" t="s">
        <v>278</v>
      </c>
      <c r="C9" s="54">
        <v>15020029.720000001</v>
      </c>
      <c r="D9" s="54">
        <v>14264065</v>
      </c>
      <c r="E9" s="54">
        <v>13736225</v>
      </c>
      <c r="F9" s="54">
        <v>527840</v>
      </c>
      <c r="G9" s="54">
        <v>755964.72</v>
      </c>
    </row>
    <row r="10" spans="1:7" s="92" customFormat="1" ht="15" customHeight="1">
      <c r="A10" s="98" t="s">
        <v>257</v>
      </c>
      <c r="B10" s="98" t="s">
        <v>279</v>
      </c>
      <c r="C10" s="54">
        <v>1792</v>
      </c>
      <c r="D10" s="54"/>
      <c r="E10" s="54"/>
      <c r="F10" s="54"/>
      <c r="G10" s="54">
        <v>1792</v>
      </c>
    </row>
    <row r="11" spans="1:7" s="92" customFormat="1" ht="15" customHeight="1">
      <c r="A11" s="99" t="s">
        <v>258</v>
      </c>
      <c r="B11" s="99" t="s">
        <v>280</v>
      </c>
      <c r="C11" s="54">
        <v>1792</v>
      </c>
      <c r="D11" s="54"/>
      <c r="E11" s="54"/>
      <c r="F11" s="54"/>
      <c r="G11" s="54">
        <v>1792</v>
      </c>
    </row>
    <row r="12" spans="1:7" s="92" customFormat="1" ht="15" customHeight="1">
      <c r="A12" s="98" t="s">
        <v>259</v>
      </c>
      <c r="B12" s="98" t="s">
        <v>281</v>
      </c>
      <c r="C12" s="54">
        <v>445680</v>
      </c>
      <c r="D12" s="54"/>
      <c r="E12" s="54"/>
      <c r="F12" s="54"/>
      <c r="G12" s="54">
        <v>445680</v>
      </c>
    </row>
    <row r="13" spans="1:7" s="92" customFormat="1" ht="15" customHeight="1">
      <c r="A13" s="99" t="s">
        <v>260</v>
      </c>
      <c r="B13" s="99" t="s">
        <v>282</v>
      </c>
      <c r="C13" s="54">
        <v>445680</v>
      </c>
      <c r="D13" s="54"/>
      <c r="E13" s="54"/>
      <c r="F13" s="54"/>
      <c r="G13" s="54">
        <v>445680</v>
      </c>
    </row>
    <row r="14" spans="1:7" s="92" customFormat="1" ht="15" customHeight="1">
      <c r="A14" s="94" t="s">
        <v>261</v>
      </c>
      <c r="B14" s="94" t="s">
        <v>283</v>
      </c>
      <c r="C14" s="54">
        <v>3307236</v>
      </c>
      <c r="D14" s="54">
        <v>3272820</v>
      </c>
      <c r="E14" s="54">
        <v>3272820</v>
      </c>
      <c r="F14" s="54"/>
      <c r="G14" s="54">
        <v>34416</v>
      </c>
    </row>
    <row r="15" spans="1:7" s="92" customFormat="1" ht="15" customHeight="1">
      <c r="A15" s="98" t="s">
        <v>262</v>
      </c>
      <c r="B15" s="98" t="s">
        <v>284</v>
      </c>
      <c r="C15" s="54">
        <v>3272820</v>
      </c>
      <c r="D15" s="54">
        <v>3272820</v>
      </c>
      <c r="E15" s="54">
        <v>3272820</v>
      </c>
      <c r="F15" s="54"/>
      <c r="G15" s="54"/>
    </row>
    <row r="16" spans="1:7" s="92" customFormat="1" ht="15" customHeight="1">
      <c r="A16" s="99" t="s">
        <v>263</v>
      </c>
      <c r="B16" s="99" t="s">
        <v>285</v>
      </c>
      <c r="C16" s="54">
        <v>972000</v>
      </c>
      <c r="D16" s="54">
        <v>972000</v>
      </c>
      <c r="E16" s="54">
        <v>972000</v>
      </c>
      <c r="F16" s="54"/>
      <c r="G16" s="54"/>
    </row>
    <row r="17" spans="1:7" s="92" customFormat="1" ht="15" customHeight="1">
      <c r="A17" s="99" t="s">
        <v>264</v>
      </c>
      <c r="B17" s="99" t="s">
        <v>286</v>
      </c>
      <c r="C17" s="54">
        <v>2027600</v>
      </c>
      <c r="D17" s="54">
        <v>2027600</v>
      </c>
      <c r="E17" s="54">
        <v>2027600</v>
      </c>
      <c r="F17" s="54"/>
      <c r="G17" s="54"/>
    </row>
    <row r="18" spans="1:7" s="92" customFormat="1" ht="15" customHeight="1">
      <c r="A18" s="99" t="s">
        <v>265</v>
      </c>
      <c r="B18" s="99" t="s">
        <v>287</v>
      </c>
      <c r="C18" s="54">
        <v>273220</v>
      </c>
      <c r="D18" s="54">
        <v>273220</v>
      </c>
      <c r="E18" s="54">
        <v>273220</v>
      </c>
      <c r="F18" s="54"/>
      <c r="G18" s="54"/>
    </row>
    <row r="19" spans="1:7" s="92" customFormat="1" ht="15" customHeight="1">
      <c r="A19" s="98" t="s">
        <v>266</v>
      </c>
      <c r="B19" s="98" t="s">
        <v>288</v>
      </c>
      <c r="C19" s="54">
        <v>34416</v>
      </c>
      <c r="D19" s="54"/>
      <c r="E19" s="54"/>
      <c r="F19" s="54"/>
      <c r="G19" s="54">
        <v>34416</v>
      </c>
    </row>
    <row r="20" spans="1:7" s="92" customFormat="1" ht="15" customHeight="1">
      <c r="A20" s="99" t="s">
        <v>267</v>
      </c>
      <c r="B20" s="99" t="s">
        <v>289</v>
      </c>
      <c r="C20" s="54">
        <v>34416</v>
      </c>
      <c r="D20" s="54"/>
      <c r="E20" s="54"/>
      <c r="F20" s="54"/>
      <c r="G20" s="54">
        <v>34416</v>
      </c>
    </row>
    <row r="21" spans="1:7" s="92" customFormat="1" ht="15" customHeight="1">
      <c r="A21" s="94" t="s">
        <v>268</v>
      </c>
      <c r="B21" s="94" t="s">
        <v>290</v>
      </c>
      <c r="C21" s="54">
        <v>1881940</v>
      </c>
      <c r="D21" s="54">
        <v>1881940</v>
      </c>
      <c r="E21" s="54">
        <v>1881940</v>
      </c>
      <c r="F21" s="54"/>
      <c r="G21" s="54"/>
    </row>
    <row r="22" spans="1:7" s="92" customFormat="1" ht="15" customHeight="1">
      <c r="A22" s="98" t="s">
        <v>269</v>
      </c>
      <c r="B22" s="98" t="s">
        <v>291</v>
      </c>
      <c r="C22" s="54">
        <v>1881940</v>
      </c>
      <c r="D22" s="54">
        <v>1881940</v>
      </c>
      <c r="E22" s="54">
        <v>1881940</v>
      </c>
      <c r="F22" s="54"/>
      <c r="G22" s="54"/>
    </row>
    <row r="23" spans="1:7" s="92" customFormat="1" ht="15" customHeight="1">
      <c r="A23" s="99" t="s">
        <v>270</v>
      </c>
      <c r="B23" s="99" t="s">
        <v>292</v>
      </c>
      <c r="C23" s="54">
        <v>904900</v>
      </c>
      <c r="D23" s="54">
        <v>904900</v>
      </c>
      <c r="E23" s="54">
        <v>904900</v>
      </c>
      <c r="F23" s="54"/>
      <c r="G23" s="54"/>
    </row>
    <row r="24" spans="1:7" s="92" customFormat="1" ht="15" customHeight="1">
      <c r="A24" s="99" t="s">
        <v>271</v>
      </c>
      <c r="B24" s="99" t="s">
        <v>293</v>
      </c>
      <c r="C24" s="54">
        <v>842586</v>
      </c>
      <c r="D24" s="54">
        <v>842586</v>
      </c>
      <c r="E24" s="54">
        <v>842586</v>
      </c>
      <c r="F24" s="54"/>
      <c r="G24" s="54"/>
    </row>
    <row r="25" spans="1:7" s="92" customFormat="1" ht="15" customHeight="1">
      <c r="A25" s="99" t="s">
        <v>272</v>
      </c>
      <c r="B25" s="99" t="s">
        <v>294</v>
      </c>
      <c r="C25" s="54">
        <v>134454</v>
      </c>
      <c r="D25" s="54">
        <v>134454</v>
      </c>
      <c r="E25" s="54">
        <v>134454</v>
      </c>
      <c r="F25" s="54"/>
      <c r="G25" s="54"/>
    </row>
    <row r="26" spans="1:7" s="92" customFormat="1" ht="15" customHeight="1">
      <c r="A26" s="94" t="s">
        <v>273</v>
      </c>
      <c r="B26" s="94" t="s">
        <v>295</v>
      </c>
      <c r="C26" s="54">
        <v>1564000</v>
      </c>
      <c r="D26" s="54">
        <v>1564000</v>
      </c>
      <c r="E26" s="54">
        <v>1564000</v>
      </c>
      <c r="F26" s="54"/>
      <c r="G26" s="54"/>
    </row>
    <row r="27" spans="1:7" s="92" customFormat="1" ht="15" customHeight="1">
      <c r="A27" s="98" t="s">
        <v>274</v>
      </c>
      <c r="B27" s="98" t="s">
        <v>296</v>
      </c>
      <c r="C27" s="54">
        <v>1564000</v>
      </c>
      <c r="D27" s="54">
        <v>1564000</v>
      </c>
      <c r="E27" s="54">
        <v>1564000</v>
      </c>
      <c r="F27" s="54"/>
      <c r="G27" s="54"/>
    </row>
    <row r="28" spans="1:7" s="92" customFormat="1" ht="15" customHeight="1">
      <c r="A28" s="99" t="s">
        <v>275</v>
      </c>
      <c r="B28" s="99" t="s">
        <v>297</v>
      </c>
      <c r="C28" s="54">
        <v>1564000</v>
      </c>
      <c r="D28" s="54">
        <v>1564000</v>
      </c>
      <c r="E28" s="54">
        <v>1564000</v>
      </c>
      <c r="F28" s="54"/>
      <c r="G28" s="54"/>
    </row>
    <row r="29" spans="1:7" ht="18" customHeight="1">
      <c r="A29" s="164" t="s">
        <v>137</v>
      </c>
      <c r="B29" s="165" t="s">
        <v>137</v>
      </c>
      <c r="C29" s="54">
        <f>C7+C14+C21+C26</f>
        <v>22220677.719999999</v>
      </c>
      <c r="D29" s="54">
        <f t="shared" ref="D29:G29" si="0">D7+D14+D21+D26</f>
        <v>20982825</v>
      </c>
      <c r="E29" s="54">
        <f t="shared" si="0"/>
        <v>20454985</v>
      </c>
      <c r="F29" s="54">
        <f t="shared" si="0"/>
        <v>527840</v>
      </c>
      <c r="G29" s="54">
        <f t="shared" si="0"/>
        <v>1237852.72</v>
      </c>
    </row>
  </sheetData>
  <mergeCells count="7">
    <mergeCell ref="A2:G2"/>
    <mergeCell ref="A3:B3"/>
    <mergeCell ref="A4:B4"/>
    <mergeCell ref="D4:F4"/>
    <mergeCell ref="A29:B29"/>
    <mergeCell ref="C4:C5"/>
    <mergeCell ref="G4:G5"/>
  </mergeCells>
  <phoneticPr fontId="20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outlinePr summaryRight="0"/>
    <pageSetUpPr fitToPage="1"/>
  </sheetPr>
  <dimension ref="A1:F7"/>
  <sheetViews>
    <sheetView showZeros="0" workbookViewId="0">
      <selection activeCell="D16" sqref="D16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36"/>
      <c r="F1" s="80" t="s">
        <v>138</v>
      </c>
    </row>
    <row r="2" spans="1:6" ht="41.25" customHeight="1">
      <c r="A2" s="170" t="s">
        <v>139</v>
      </c>
      <c r="B2" s="171"/>
      <c r="C2" s="171"/>
      <c r="D2" s="171"/>
      <c r="E2" s="172"/>
      <c r="F2" s="171"/>
    </row>
    <row r="3" spans="1:6" ht="14.25" customHeight="1">
      <c r="A3" s="173" t="s">
        <v>253</v>
      </c>
      <c r="B3" s="174"/>
      <c r="D3" s="37"/>
      <c r="E3" s="36"/>
      <c r="F3" s="39" t="s">
        <v>2</v>
      </c>
    </row>
    <row r="4" spans="1:6" ht="27" customHeight="1">
      <c r="A4" s="175" t="s">
        <v>140</v>
      </c>
      <c r="B4" s="175" t="s">
        <v>141</v>
      </c>
      <c r="C4" s="135" t="s">
        <v>142</v>
      </c>
      <c r="D4" s="175"/>
      <c r="E4" s="176"/>
      <c r="F4" s="175" t="s">
        <v>143</v>
      </c>
    </row>
    <row r="5" spans="1:6" ht="28.5" customHeight="1">
      <c r="A5" s="177"/>
      <c r="B5" s="178"/>
      <c r="C5" s="40" t="s">
        <v>58</v>
      </c>
      <c r="D5" s="40" t="s">
        <v>144</v>
      </c>
      <c r="E5" s="40" t="s">
        <v>145</v>
      </c>
      <c r="F5" s="179"/>
    </row>
    <row r="6" spans="1:6" ht="17.25" customHeight="1">
      <c r="A6" s="42" t="s">
        <v>82</v>
      </c>
      <c r="B6" s="42" t="s">
        <v>83</v>
      </c>
      <c r="C6" s="42" t="s">
        <v>84</v>
      </c>
      <c r="D6" s="42" t="s">
        <v>85</v>
      </c>
      <c r="E6" s="42" t="s">
        <v>86</v>
      </c>
      <c r="F6" s="42" t="s">
        <v>87</v>
      </c>
    </row>
    <row r="7" spans="1:6" ht="17.25" customHeight="1">
      <c r="A7" s="54">
        <v>5000</v>
      </c>
      <c r="B7" s="54"/>
      <c r="C7" s="54"/>
      <c r="D7" s="54"/>
      <c r="E7" s="54"/>
      <c r="F7" s="54">
        <v>5000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outlinePr summaryRight="0"/>
    <pageSetUpPr fitToPage="1"/>
  </sheetPr>
  <dimension ref="A1:W34"/>
  <sheetViews>
    <sheetView showZeros="0" topLeftCell="D7" workbookViewId="0">
      <selection activeCell="N26" sqref="N26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78"/>
      <c r="D1" s="79"/>
      <c r="E1" s="79"/>
      <c r="F1" s="79"/>
      <c r="G1" s="79"/>
      <c r="H1" s="56"/>
      <c r="I1" s="56"/>
      <c r="J1" s="56"/>
      <c r="K1" s="56"/>
      <c r="L1" s="56"/>
      <c r="M1" s="56"/>
      <c r="Q1" s="56"/>
      <c r="U1" s="78"/>
      <c r="W1" s="23" t="s">
        <v>146</v>
      </c>
    </row>
    <row r="2" spans="1:23" ht="45.75" customHeight="1">
      <c r="A2" s="180" t="s">
        <v>147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181"/>
      <c r="P2" s="181"/>
      <c r="Q2" s="180"/>
      <c r="R2" s="180"/>
      <c r="S2" s="180"/>
      <c r="T2" s="180"/>
      <c r="U2" s="180"/>
      <c r="V2" s="180"/>
      <c r="W2" s="180"/>
    </row>
    <row r="3" spans="1:23" ht="18.75" customHeight="1">
      <c r="A3" s="182" t="s">
        <v>253</v>
      </c>
      <c r="B3" s="183"/>
      <c r="C3" s="183"/>
      <c r="D3" s="183"/>
      <c r="E3" s="183"/>
      <c r="F3" s="183"/>
      <c r="G3" s="183"/>
      <c r="H3" s="58"/>
      <c r="I3" s="58"/>
      <c r="J3" s="58"/>
      <c r="K3" s="58"/>
      <c r="L3" s="58"/>
      <c r="M3" s="58"/>
      <c r="N3" s="24"/>
      <c r="O3" s="24"/>
      <c r="P3" s="24"/>
      <c r="Q3" s="58"/>
      <c r="U3" s="78"/>
      <c r="W3" s="23" t="s">
        <v>2</v>
      </c>
    </row>
    <row r="4" spans="1:23" ht="18" customHeight="1">
      <c r="A4" s="193" t="s">
        <v>148</v>
      </c>
      <c r="B4" s="193" t="s">
        <v>149</v>
      </c>
      <c r="C4" s="193" t="s">
        <v>150</v>
      </c>
      <c r="D4" s="193" t="s">
        <v>151</v>
      </c>
      <c r="E4" s="193" t="s">
        <v>152</v>
      </c>
      <c r="F4" s="193" t="s">
        <v>153</v>
      </c>
      <c r="G4" s="193" t="s">
        <v>154</v>
      </c>
      <c r="H4" s="161" t="s">
        <v>155</v>
      </c>
      <c r="I4" s="184" t="s">
        <v>155</v>
      </c>
      <c r="J4" s="184"/>
      <c r="K4" s="184"/>
      <c r="L4" s="184"/>
      <c r="M4" s="184"/>
      <c r="N4" s="162"/>
      <c r="O4" s="162"/>
      <c r="P4" s="162"/>
      <c r="Q4" s="185" t="s">
        <v>62</v>
      </c>
      <c r="R4" s="184" t="s">
        <v>63</v>
      </c>
      <c r="S4" s="184"/>
      <c r="T4" s="184"/>
      <c r="U4" s="184"/>
      <c r="V4" s="184"/>
      <c r="W4" s="186"/>
    </row>
    <row r="5" spans="1:23" ht="18" customHeight="1">
      <c r="A5" s="198"/>
      <c r="B5" s="199"/>
      <c r="C5" s="198"/>
      <c r="D5" s="198"/>
      <c r="E5" s="198"/>
      <c r="F5" s="198"/>
      <c r="G5" s="198"/>
      <c r="H5" s="166" t="s">
        <v>156</v>
      </c>
      <c r="I5" s="161" t="s">
        <v>59</v>
      </c>
      <c r="J5" s="184"/>
      <c r="K5" s="184"/>
      <c r="L5" s="184"/>
      <c r="M5" s="186"/>
      <c r="N5" s="187" t="s">
        <v>157</v>
      </c>
      <c r="O5" s="162"/>
      <c r="P5" s="163"/>
      <c r="Q5" s="193" t="s">
        <v>62</v>
      </c>
      <c r="R5" s="161" t="s">
        <v>63</v>
      </c>
      <c r="S5" s="185" t="s">
        <v>65</v>
      </c>
      <c r="T5" s="184" t="s">
        <v>63</v>
      </c>
      <c r="U5" s="185" t="s">
        <v>67</v>
      </c>
      <c r="V5" s="185" t="s">
        <v>68</v>
      </c>
      <c r="W5" s="188" t="s">
        <v>69</v>
      </c>
    </row>
    <row r="6" spans="1:23" ht="19.5" customHeight="1">
      <c r="A6" s="189"/>
      <c r="B6" s="189"/>
      <c r="C6" s="189"/>
      <c r="D6" s="189"/>
      <c r="E6" s="189"/>
      <c r="F6" s="189"/>
      <c r="G6" s="189"/>
      <c r="H6" s="189"/>
      <c r="I6" s="191" t="s">
        <v>158</v>
      </c>
      <c r="J6" s="193" t="s">
        <v>159</v>
      </c>
      <c r="K6" s="193" t="s">
        <v>160</v>
      </c>
      <c r="L6" s="193" t="s">
        <v>161</v>
      </c>
      <c r="M6" s="193" t="s">
        <v>162</v>
      </c>
      <c r="N6" s="193" t="s">
        <v>59</v>
      </c>
      <c r="O6" s="193" t="s">
        <v>60</v>
      </c>
      <c r="P6" s="193" t="s">
        <v>61</v>
      </c>
      <c r="Q6" s="189"/>
      <c r="R6" s="193" t="s">
        <v>58</v>
      </c>
      <c r="S6" s="193" t="s">
        <v>65</v>
      </c>
      <c r="T6" s="193" t="s">
        <v>163</v>
      </c>
      <c r="U6" s="193" t="s">
        <v>67</v>
      </c>
      <c r="V6" s="193" t="s">
        <v>68</v>
      </c>
      <c r="W6" s="193" t="s">
        <v>69</v>
      </c>
    </row>
    <row r="7" spans="1:23" ht="37.5" customHeight="1">
      <c r="A7" s="190"/>
      <c r="B7" s="190"/>
      <c r="C7" s="190"/>
      <c r="D7" s="190"/>
      <c r="E7" s="190"/>
      <c r="F7" s="190"/>
      <c r="G7" s="190"/>
      <c r="H7" s="190"/>
      <c r="I7" s="192" t="s">
        <v>58</v>
      </c>
      <c r="J7" s="194" t="s">
        <v>164</v>
      </c>
      <c r="K7" s="194" t="s">
        <v>160</v>
      </c>
      <c r="L7" s="194" t="s">
        <v>161</v>
      </c>
      <c r="M7" s="194" t="s">
        <v>162</v>
      </c>
      <c r="N7" s="194" t="s">
        <v>160</v>
      </c>
      <c r="O7" s="194" t="s">
        <v>161</v>
      </c>
      <c r="P7" s="194" t="s">
        <v>162</v>
      </c>
      <c r="Q7" s="194" t="s">
        <v>62</v>
      </c>
      <c r="R7" s="194" t="s">
        <v>58</v>
      </c>
      <c r="S7" s="194" t="s">
        <v>65</v>
      </c>
      <c r="T7" s="194" t="s">
        <v>163</v>
      </c>
      <c r="U7" s="194" t="s">
        <v>67</v>
      </c>
      <c r="V7" s="194" t="s">
        <v>68</v>
      </c>
      <c r="W7" s="194" t="s">
        <v>69</v>
      </c>
    </row>
    <row r="8" spans="1:23" ht="14.25" customHeight="1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spans="1:23" ht="20.25" customHeight="1">
      <c r="A9" s="11" t="s">
        <v>298</v>
      </c>
      <c r="B9" s="11" t="s">
        <v>299</v>
      </c>
      <c r="C9" s="93" t="s">
        <v>307</v>
      </c>
      <c r="D9" s="100" t="s">
        <v>256</v>
      </c>
      <c r="E9" s="100" t="s">
        <v>278</v>
      </c>
      <c r="F9" s="100" t="s">
        <v>314</v>
      </c>
      <c r="G9" s="100" t="s">
        <v>315</v>
      </c>
      <c r="H9" s="101">
        <v>6588300</v>
      </c>
      <c r="I9" s="101">
        <v>6588300</v>
      </c>
      <c r="J9" s="54"/>
      <c r="K9" s="54"/>
      <c r="L9" s="101">
        <v>6588300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s="92" customFormat="1" ht="20.25" customHeight="1">
      <c r="A10" s="93" t="s">
        <v>298</v>
      </c>
      <c r="B10" s="93" t="s">
        <v>299</v>
      </c>
      <c r="C10" s="93" t="s">
        <v>307</v>
      </c>
      <c r="D10" s="100" t="s">
        <v>256</v>
      </c>
      <c r="E10" s="100" t="s">
        <v>278</v>
      </c>
      <c r="F10" s="100" t="s">
        <v>316</v>
      </c>
      <c r="G10" s="100" t="s">
        <v>317</v>
      </c>
      <c r="H10" s="101">
        <v>2527128</v>
      </c>
      <c r="I10" s="101">
        <v>2527128</v>
      </c>
      <c r="J10" s="54"/>
      <c r="K10" s="54"/>
      <c r="L10" s="101">
        <v>2527128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92" customFormat="1" ht="20.25" customHeight="1">
      <c r="A11" s="93" t="s">
        <v>298</v>
      </c>
      <c r="B11" s="93" t="s">
        <v>299</v>
      </c>
      <c r="C11" s="93" t="s">
        <v>307</v>
      </c>
      <c r="D11" s="100" t="s">
        <v>256</v>
      </c>
      <c r="E11" s="100" t="s">
        <v>278</v>
      </c>
      <c r="F11" s="100" t="s">
        <v>318</v>
      </c>
      <c r="G11" s="100" t="s">
        <v>319</v>
      </c>
      <c r="H11" s="101">
        <v>30000</v>
      </c>
      <c r="I11" s="101">
        <v>30000</v>
      </c>
      <c r="J11" s="54"/>
      <c r="K11" s="54"/>
      <c r="L11" s="101">
        <v>30000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s="92" customFormat="1" ht="20.25" customHeight="1">
      <c r="A12" s="93" t="s">
        <v>298</v>
      </c>
      <c r="B12" s="93" t="s">
        <v>299</v>
      </c>
      <c r="C12" s="93" t="s">
        <v>307</v>
      </c>
      <c r="D12" s="100" t="s">
        <v>256</v>
      </c>
      <c r="E12" s="100" t="s">
        <v>278</v>
      </c>
      <c r="F12" s="100" t="s">
        <v>318</v>
      </c>
      <c r="G12" s="100" t="s">
        <v>319</v>
      </c>
      <c r="H12" s="101">
        <v>549025</v>
      </c>
      <c r="I12" s="101">
        <v>549025</v>
      </c>
      <c r="J12" s="54"/>
      <c r="K12" s="54"/>
      <c r="L12" s="101">
        <v>549025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s="92" customFormat="1" ht="20.25" customHeight="1">
      <c r="A13" s="93" t="s">
        <v>298</v>
      </c>
      <c r="B13" s="93" t="s">
        <v>299</v>
      </c>
      <c r="C13" s="93" t="s">
        <v>307</v>
      </c>
      <c r="D13" s="100" t="s">
        <v>256</v>
      </c>
      <c r="E13" s="100" t="s">
        <v>278</v>
      </c>
      <c r="F13" s="100" t="s">
        <v>320</v>
      </c>
      <c r="G13" s="100" t="s">
        <v>321</v>
      </c>
      <c r="H13" s="101">
        <v>1105464</v>
      </c>
      <c r="I13" s="101">
        <v>1105464</v>
      </c>
      <c r="J13" s="54"/>
      <c r="K13" s="54"/>
      <c r="L13" s="101">
        <v>1105464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s="92" customFormat="1" ht="20.25" customHeight="1">
      <c r="A14" s="93" t="s">
        <v>298</v>
      </c>
      <c r="B14" s="93" t="s">
        <v>299</v>
      </c>
      <c r="C14" s="93" t="s">
        <v>307</v>
      </c>
      <c r="D14" s="100" t="s">
        <v>256</v>
      </c>
      <c r="E14" s="100" t="s">
        <v>278</v>
      </c>
      <c r="F14" s="100" t="s">
        <v>320</v>
      </c>
      <c r="G14" s="100" t="s">
        <v>321</v>
      </c>
      <c r="H14" s="101">
        <v>1974960</v>
      </c>
      <c r="I14" s="101">
        <v>1974960</v>
      </c>
      <c r="J14" s="54"/>
      <c r="K14" s="54"/>
      <c r="L14" s="101">
        <v>1974960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s="92" customFormat="1" ht="20.25" customHeight="1">
      <c r="A15" s="93" t="s">
        <v>298</v>
      </c>
      <c r="B15" s="93" t="s">
        <v>299</v>
      </c>
      <c r="C15" s="93" t="s">
        <v>307</v>
      </c>
      <c r="D15" s="100" t="s">
        <v>256</v>
      </c>
      <c r="E15" s="100" t="s">
        <v>278</v>
      </c>
      <c r="F15" s="100" t="s">
        <v>320</v>
      </c>
      <c r="G15" s="100" t="s">
        <v>321</v>
      </c>
      <c r="H15" s="101">
        <v>840000</v>
      </c>
      <c r="I15" s="101">
        <v>840000</v>
      </c>
      <c r="J15" s="54"/>
      <c r="K15" s="54"/>
      <c r="L15" s="101">
        <v>840000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s="92" customFormat="1" ht="20.25" customHeight="1">
      <c r="A16" s="93" t="s">
        <v>298</v>
      </c>
      <c r="B16" s="93" t="s">
        <v>300</v>
      </c>
      <c r="C16" s="93" t="s">
        <v>308</v>
      </c>
      <c r="D16" s="100" t="s">
        <v>264</v>
      </c>
      <c r="E16" s="100" t="s">
        <v>286</v>
      </c>
      <c r="F16" s="100" t="s">
        <v>322</v>
      </c>
      <c r="G16" s="100" t="s">
        <v>323</v>
      </c>
      <c r="H16" s="101">
        <v>2027600</v>
      </c>
      <c r="I16" s="101">
        <v>2027600</v>
      </c>
      <c r="J16" s="54"/>
      <c r="K16" s="54"/>
      <c r="L16" s="101">
        <v>2027600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23" s="92" customFormat="1" ht="20.25" customHeight="1">
      <c r="A17" s="93" t="s">
        <v>298</v>
      </c>
      <c r="B17" s="93" t="s">
        <v>300</v>
      </c>
      <c r="C17" s="93" t="s">
        <v>308</v>
      </c>
      <c r="D17" s="100" t="s">
        <v>265</v>
      </c>
      <c r="E17" s="100" t="s">
        <v>287</v>
      </c>
      <c r="F17" s="100" t="s">
        <v>324</v>
      </c>
      <c r="G17" s="100" t="s">
        <v>325</v>
      </c>
      <c r="H17" s="101">
        <v>273220</v>
      </c>
      <c r="I17" s="101">
        <v>273220</v>
      </c>
      <c r="J17" s="54"/>
      <c r="K17" s="54"/>
      <c r="L17" s="101">
        <v>273220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23" s="92" customFormat="1" ht="20.25" customHeight="1">
      <c r="A18" s="93" t="s">
        <v>298</v>
      </c>
      <c r="B18" s="93" t="s">
        <v>300</v>
      </c>
      <c r="C18" s="93" t="s">
        <v>308</v>
      </c>
      <c r="D18" s="100" t="s">
        <v>270</v>
      </c>
      <c r="E18" s="100" t="s">
        <v>292</v>
      </c>
      <c r="F18" s="100" t="s">
        <v>326</v>
      </c>
      <c r="G18" s="100" t="s">
        <v>327</v>
      </c>
      <c r="H18" s="101">
        <v>904900</v>
      </c>
      <c r="I18" s="101">
        <v>904900</v>
      </c>
      <c r="J18" s="54"/>
      <c r="K18" s="54"/>
      <c r="L18" s="101">
        <v>904900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1:23" s="92" customFormat="1" ht="20.25" customHeight="1">
      <c r="A19" s="93" t="s">
        <v>298</v>
      </c>
      <c r="B19" s="93" t="s">
        <v>300</v>
      </c>
      <c r="C19" s="93" t="s">
        <v>308</v>
      </c>
      <c r="D19" s="100" t="s">
        <v>271</v>
      </c>
      <c r="E19" s="100" t="s">
        <v>293</v>
      </c>
      <c r="F19" s="100" t="s">
        <v>328</v>
      </c>
      <c r="G19" s="100" t="s">
        <v>329</v>
      </c>
      <c r="H19" s="101">
        <v>269886</v>
      </c>
      <c r="I19" s="101">
        <v>269886</v>
      </c>
      <c r="J19" s="54"/>
      <c r="K19" s="54"/>
      <c r="L19" s="101">
        <v>269886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pans="1:23" s="92" customFormat="1" ht="20.25" customHeight="1">
      <c r="A20" s="93" t="s">
        <v>298</v>
      </c>
      <c r="B20" s="93" t="s">
        <v>300</v>
      </c>
      <c r="C20" s="93" t="s">
        <v>308</v>
      </c>
      <c r="D20" s="100" t="s">
        <v>271</v>
      </c>
      <c r="E20" s="100" t="s">
        <v>293</v>
      </c>
      <c r="F20" s="100" t="s">
        <v>328</v>
      </c>
      <c r="G20" s="100" t="s">
        <v>329</v>
      </c>
      <c r="H20" s="101">
        <v>572700</v>
      </c>
      <c r="I20" s="101">
        <v>572700</v>
      </c>
      <c r="J20" s="54"/>
      <c r="K20" s="54"/>
      <c r="L20" s="101">
        <v>572700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3" s="92" customFormat="1" ht="20.25" customHeight="1">
      <c r="A21" s="93" t="s">
        <v>298</v>
      </c>
      <c r="B21" s="93" t="s">
        <v>300</v>
      </c>
      <c r="C21" s="93" t="s">
        <v>308</v>
      </c>
      <c r="D21" s="100" t="s">
        <v>256</v>
      </c>
      <c r="E21" s="100" t="s">
        <v>278</v>
      </c>
      <c r="F21" s="100" t="s">
        <v>330</v>
      </c>
      <c r="G21" s="100" t="s">
        <v>331</v>
      </c>
      <c r="H21" s="101">
        <v>78700</v>
      </c>
      <c r="I21" s="101">
        <v>78700</v>
      </c>
      <c r="J21" s="54"/>
      <c r="K21" s="54"/>
      <c r="L21" s="101">
        <v>78700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s="92" customFormat="1" ht="20.25" customHeight="1">
      <c r="A22" s="93" t="s">
        <v>298</v>
      </c>
      <c r="B22" s="93" t="s">
        <v>300</v>
      </c>
      <c r="C22" s="93" t="s">
        <v>308</v>
      </c>
      <c r="D22" s="100" t="s">
        <v>272</v>
      </c>
      <c r="E22" s="100" t="s">
        <v>294</v>
      </c>
      <c r="F22" s="100" t="s">
        <v>330</v>
      </c>
      <c r="G22" s="100" t="s">
        <v>331</v>
      </c>
      <c r="H22" s="101">
        <v>50700</v>
      </c>
      <c r="I22" s="101">
        <v>50700</v>
      </c>
      <c r="J22" s="54"/>
      <c r="K22" s="54"/>
      <c r="L22" s="101">
        <v>50700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pans="1:23" s="92" customFormat="1" ht="20.25" customHeight="1">
      <c r="A23" s="93" t="s">
        <v>298</v>
      </c>
      <c r="B23" s="93" t="s">
        <v>300</v>
      </c>
      <c r="C23" s="93" t="s">
        <v>308</v>
      </c>
      <c r="D23" s="100" t="s">
        <v>272</v>
      </c>
      <c r="E23" s="100" t="s">
        <v>294</v>
      </c>
      <c r="F23" s="100" t="s">
        <v>330</v>
      </c>
      <c r="G23" s="100" t="s">
        <v>331</v>
      </c>
      <c r="H23" s="101">
        <v>51700</v>
      </c>
      <c r="I23" s="101">
        <v>51700</v>
      </c>
      <c r="J23" s="54"/>
      <c r="K23" s="54"/>
      <c r="L23" s="101">
        <v>51700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spans="1:23" s="92" customFormat="1" ht="20.25" customHeight="1">
      <c r="A24" s="93" t="s">
        <v>298</v>
      </c>
      <c r="B24" s="93" t="s">
        <v>300</v>
      </c>
      <c r="C24" s="93" t="s">
        <v>308</v>
      </c>
      <c r="D24" s="100" t="s">
        <v>272</v>
      </c>
      <c r="E24" s="100" t="s">
        <v>294</v>
      </c>
      <c r="F24" s="100" t="s">
        <v>330</v>
      </c>
      <c r="G24" s="100" t="s">
        <v>331</v>
      </c>
      <c r="H24" s="101">
        <v>32054</v>
      </c>
      <c r="I24" s="101">
        <v>32054</v>
      </c>
      <c r="J24" s="54"/>
      <c r="K24" s="54"/>
      <c r="L24" s="101">
        <v>32054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s="92" customFormat="1" ht="20.25" customHeight="1">
      <c r="A25" s="93" t="s">
        <v>298</v>
      </c>
      <c r="B25" s="93" t="s">
        <v>301</v>
      </c>
      <c r="C25" s="93" t="s">
        <v>297</v>
      </c>
      <c r="D25" s="100" t="s">
        <v>275</v>
      </c>
      <c r="E25" s="100" t="s">
        <v>297</v>
      </c>
      <c r="F25" s="100" t="s">
        <v>332</v>
      </c>
      <c r="G25" s="100" t="s">
        <v>297</v>
      </c>
      <c r="H25" s="101">
        <v>1564000</v>
      </c>
      <c r="I25" s="101">
        <v>1564000</v>
      </c>
      <c r="J25" s="54"/>
      <c r="K25" s="54"/>
      <c r="L25" s="101">
        <v>1564000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s="92" customFormat="1" ht="20.25" customHeight="1">
      <c r="A26" s="93" t="s">
        <v>298</v>
      </c>
      <c r="B26" s="93" t="s">
        <v>302</v>
      </c>
      <c r="C26" s="93" t="s">
        <v>309</v>
      </c>
      <c r="D26" s="100" t="s">
        <v>256</v>
      </c>
      <c r="E26" s="100" t="s">
        <v>278</v>
      </c>
      <c r="F26" s="100" t="s">
        <v>333</v>
      </c>
      <c r="G26" s="100" t="s">
        <v>309</v>
      </c>
      <c r="H26" s="101">
        <v>116000</v>
      </c>
      <c r="I26" s="101">
        <v>116000</v>
      </c>
      <c r="J26" s="54"/>
      <c r="K26" s="54"/>
      <c r="L26" s="101">
        <v>116000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s="92" customFormat="1" ht="20.25" customHeight="1">
      <c r="A27" s="93" t="s">
        <v>298</v>
      </c>
      <c r="B27" s="93" t="s">
        <v>303</v>
      </c>
      <c r="C27" s="93" t="s">
        <v>310</v>
      </c>
      <c r="D27" s="100" t="s">
        <v>256</v>
      </c>
      <c r="E27" s="100" t="s">
        <v>278</v>
      </c>
      <c r="F27" s="100" t="s">
        <v>334</v>
      </c>
      <c r="G27" s="100" t="s">
        <v>335</v>
      </c>
      <c r="H27" s="101">
        <v>111360</v>
      </c>
      <c r="I27" s="101">
        <v>111360</v>
      </c>
      <c r="J27" s="54"/>
      <c r="K27" s="54"/>
      <c r="L27" s="101">
        <v>111360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spans="1:23" s="92" customFormat="1" ht="20.25" customHeight="1">
      <c r="A28" s="93" t="s">
        <v>298</v>
      </c>
      <c r="B28" s="93" t="s">
        <v>303</v>
      </c>
      <c r="C28" s="93" t="s">
        <v>310</v>
      </c>
      <c r="D28" s="100" t="s">
        <v>256</v>
      </c>
      <c r="E28" s="100" t="s">
        <v>278</v>
      </c>
      <c r="F28" s="100" t="s">
        <v>334</v>
      </c>
      <c r="G28" s="100" t="s">
        <v>335</v>
      </c>
      <c r="H28" s="101">
        <v>300000</v>
      </c>
      <c r="I28" s="101">
        <v>300000</v>
      </c>
      <c r="J28" s="54"/>
      <c r="K28" s="54"/>
      <c r="L28" s="101">
        <v>300000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s="92" customFormat="1" ht="20.25" customHeight="1">
      <c r="A29" s="93" t="s">
        <v>298</v>
      </c>
      <c r="B29" s="93" t="s">
        <v>304</v>
      </c>
      <c r="C29" s="93" t="s">
        <v>311</v>
      </c>
      <c r="D29" s="100" t="s">
        <v>263</v>
      </c>
      <c r="E29" s="100" t="s">
        <v>285</v>
      </c>
      <c r="F29" s="100" t="s">
        <v>336</v>
      </c>
      <c r="G29" s="100" t="s">
        <v>337</v>
      </c>
      <c r="H29" s="101">
        <v>79200</v>
      </c>
      <c r="I29" s="101">
        <v>79200</v>
      </c>
      <c r="J29" s="54"/>
      <c r="K29" s="54"/>
      <c r="L29" s="101">
        <v>79200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s="92" customFormat="1" ht="20.25" customHeight="1">
      <c r="A30" s="93" t="s">
        <v>298</v>
      </c>
      <c r="B30" s="93" t="s">
        <v>304</v>
      </c>
      <c r="C30" s="93" t="s">
        <v>311</v>
      </c>
      <c r="D30" s="100" t="s">
        <v>263</v>
      </c>
      <c r="E30" s="100" t="s">
        <v>285</v>
      </c>
      <c r="F30" s="100" t="s">
        <v>336</v>
      </c>
      <c r="G30" s="100" t="s">
        <v>337</v>
      </c>
      <c r="H30" s="101">
        <v>892800</v>
      </c>
      <c r="I30" s="101">
        <v>892800</v>
      </c>
      <c r="J30" s="54"/>
      <c r="K30" s="54"/>
      <c r="L30" s="101">
        <v>892800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  <row r="31" spans="1:23" s="92" customFormat="1" ht="20.25" customHeight="1">
      <c r="A31" s="93" t="s">
        <v>298</v>
      </c>
      <c r="B31" s="93" t="s">
        <v>305</v>
      </c>
      <c r="C31" s="93" t="s">
        <v>312</v>
      </c>
      <c r="D31" s="100" t="s">
        <v>256</v>
      </c>
      <c r="E31" s="100" t="s">
        <v>278</v>
      </c>
      <c r="F31" s="100" t="s">
        <v>338</v>
      </c>
      <c r="G31" s="100" t="s">
        <v>339</v>
      </c>
      <c r="H31" s="101">
        <v>480</v>
      </c>
      <c r="I31" s="101">
        <v>480</v>
      </c>
      <c r="J31" s="54"/>
      <c r="K31" s="54"/>
      <c r="L31" s="101">
        <v>480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  <row r="32" spans="1:23" s="92" customFormat="1" ht="20.25" customHeight="1">
      <c r="A32" s="93" t="s">
        <v>298</v>
      </c>
      <c r="B32" s="93" t="s">
        <v>306</v>
      </c>
      <c r="C32" s="93" t="s">
        <v>313</v>
      </c>
      <c r="D32" s="100" t="s">
        <v>256</v>
      </c>
      <c r="E32" s="100" t="s">
        <v>278</v>
      </c>
      <c r="F32" s="100" t="s">
        <v>340</v>
      </c>
      <c r="G32" s="100" t="s">
        <v>341</v>
      </c>
      <c r="H32" s="101">
        <v>15000</v>
      </c>
      <c r="I32" s="101">
        <v>15000</v>
      </c>
      <c r="J32" s="54"/>
      <c r="K32" s="54"/>
      <c r="L32" s="101">
        <v>15000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</row>
    <row r="33" spans="1:23" s="92" customFormat="1" ht="20.25" customHeight="1">
      <c r="A33" s="93" t="s">
        <v>298</v>
      </c>
      <c r="B33" s="93" t="s">
        <v>306</v>
      </c>
      <c r="C33" s="93" t="s">
        <v>313</v>
      </c>
      <c r="D33" s="100" t="s">
        <v>256</v>
      </c>
      <c r="E33" s="100" t="s">
        <v>278</v>
      </c>
      <c r="F33" s="100" t="s">
        <v>340</v>
      </c>
      <c r="G33" s="100" t="s">
        <v>341</v>
      </c>
      <c r="H33" s="101">
        <v>27648</v>
      </c>
      <c r="I33" s="101">
        <v>27648</v>
      </c>
      <c r="J33" s="54"/>
      <c r="K33" s="54"/>
      <c r="L33" s="101">
        <v>27648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1:23" ht="17.25" customHeight="1">
      <c r="A34" s="195" t="s">
        <v>137</v>
      </c>
      <c r="B34" s="196"/>
      <c r="C34" s="196"/>
      <c r="D34" s="196"/>
      <c r="E34" s="196"/>
      <c r="F34" s="196"/>
      <c r="G34" s="197"/>
      <c r="H34" s="54">
        <f>SUM(H9:H33)</f>
        <v>20982825</v>
      </c>
      <c r="I34" s="54">
        <f>SUM(I9:I33)</f>
        <v>20982825</v>
      </c>
      <c r="J34" s="54"/>
      <c r="K34" s="54"/>
      <c r="L34" s="54">
        <f>SUM(L9:L33)</f>
        <v>20982825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</sheetData>
  <mergeCells count="30">
    <mergeCell ref="W6:W7"/>
    <mergeCell ref="R6:R7"/>
    <mergeCell ref="S6:S7"/>
    <mergeCell ref="T6:T7"/>
    <mergeCell ref="U6:U7"/>
    <mergeCell ref="V6:V7"/>
    <mergeCell ref="A34:G34"/>
    <mergeCell ref="A4:A7"/>
    <mergeCell ref="B4:B7"/>
    <mergeCell ref="C4:C7"/>
    <mergeCell ref="D4:D7"/>
    <mergeCell ref="E4:E7"/>
    <mergeCell ref="F4:F7"/>
    <mergeCell ref="G4:G7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outlinePr summaryRight="0"/>
    <pageSetUpPr fitToPage="1"/>
  </sheetPr>
  <dimension ref="A1:W19"/>
  <sheetViews>
    <sheetView showZeros="0" workbookViewId="0">
      <selection activeCell="A21" sqref="A2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6"/>
      <c r="E1" s="22"/>
      <c r="F1" s="22"/>
      <c r="G1" s="22"/>
      <c r="H1" s="22"/>
      <c r="U1" s="76"/>
      <c r="W1" s="77" t="s">
        <v>165</v>
      </c>
    </row>
    <row r="2" spans="1:23" ht="46.5" customHeight="1">
      <c r="A2" s="181" t="s">
        <v>166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3" ht="13.5" customHeight="1">
      <c r="A3" s="182" t="s">
        <v>253</v>
      </c>
      <c r="B3" s="200"/>
      <c r="C3" s="200"/>
      <c r="D3" s="200"/>
      <c r="E3" s="200"/>
      <c r="F3" s="200"/>
      <c r="G3" s="200"/>
      <c r="H3" s="200"/>
      <c r="I3" s="24"/>
      <c r="J3" s="24"/>
      <c r="K3" s="24"/>
      <c r="L3" s="24"/>
      <c r="M3" s="24"/>
      <c r="N3" s="24"/>
      <c r="O3" s="24"/>
      <c r="P3" s="24"/>
      <c r="Q3" s="24"/>
      <c r="U3" s="76"/>
      <c r="W3" s="70" t="s">
        <v>2</v>
      </c>
    </row>
    <row r="4" spans="1:23" ht="21.75" customHeight="1">
      <c r="A4" s="193" t="s">
        <v>167</v>
      </c>
      <c r="B4" s="202" t="s">
        <v>149</v>
      </c>
      <c r="C4" s="193" t="s">
        <v>150</v>
      </c>
      <c r="D4" s="193" t="s">
        <v>168</v>
      </c>
      <c r="E4" s="202" t="s">
        <v>151</v>
      </c>
      <c r="F4" s="202" t="s">
        <v>152</v>
      </c>
      <c r="G4" s="202" t="s">
        <v>153</v>
      </c>
      <c r="H4" s="202" t="s">
        <v>154</v>
      </c>
      <c r="I4" s="201" t="s">
        <v>56</v>
      </c>
      <c r="J4" s="187" t="s">
        <v>169</v>
      </c>
      <c r="K4" s="162"/>
      <c r="L4" s="162"/>
      <c r="M4" s="163"/>
      <c r="N4" s="187" t="s">
        <v>157</v>
      </c>
      <c r="O4" s="162"/>
      <c r="P4" s="163"/>
      <c r="Q4" s="202" t="s">
        <v>62</v>
      </c>
      <c r="R4" s="187" t="s">
        <v>63</v>
      </c>
      <c r="S4" s="162"/>
      <c r="T4" s="162"/>
      <c r="U4" s="162"/>
      <c r="V4" s="162"/>
      <c r="W4" s="163"/>
    </row>
    <row r="5" spans="1:23" ht="21.75" customHeight="1">
      <c r="A5" s="198"/>
      <c r="B5" s="189"/>
      <c r="C5" s="198"/>
      <c r="D5" s="198"/>
      <c r="E5" s="204"/>
      <c r="F5" s="204"/>
      <c r="G5" s="204"/>
      <c r="H5" s="204"/>
      <c r="I5" s="189"/>
      <c r="J5" s="205" t="s">
        <v>59</v>
      </c>
      <c r="K5" s="168"/>
      <c r="L5" s="202" t="s">
        <v>60</v>
      </c>
      <c r="M5" s="202" t="s">
        <v>61</v>
      </c>
      <c r="N5" s="202" t="s">
        <v>59</v>
      </c>
      <c r="O5" s="202" t="s">
        <v>60</v>
      </c>
      <c r="P5" s="202" t="s">
        <v>61</v>
      </c>
      <c r="Q5" s="204"/>
      <c r="R5" s="202" t="s">
        <v>58</v>
      </c>
      <c r="S5" s="202" t="s">
        <v>65</v>
      </c>
      <c r="T5" s="202" t="s">
        <v>163</v>
      </c>
      <c r="U5" s="202" t="s">
        <v>67</v>
      </c>
      <c r="V5" s="202" t="s">
        <v>68</v>
      </c>
      <c r="W5" s="202" t="s">
        <v>69</v>
      </c>
    </row>
    <row r="6" spans="1:23" ht="21" customHeight="1">
      <c r="A6" s="189"/>
      <c r="B6" s="189"/>
      <c r="C6" s="189"/>
      <c r="D6" s="189"/>
      <c r="E6" s="189"/>
      <c r="F6" s="189"/>
      <c r="G6" s="189"/>
      <c r="H6" s="189"/>
      <c r="I6" s="189"/>
      <c r="J6" s="206" t="s">
        <v>58</v>
      </c>
      <c r="K6" s="16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</row>
    <row r="7" spans="1:23" ht="39.75" customHeight="1">
      <c r="A7" s="194"/>
      <c r="B7" s="167"/>
      <c r="C7" s="194"/>
      <c r="D7" s="194"/>
      <c r="E7" s="203"/>
      <c r="F7" s="203"/>
      <c r="G7" s="203"/>
      <c r="H7" s="203"/>
      <c r="I7" s="167"/>
      <c r="J7" s="8" t="s">
        <v>58</v>
      </c>
      <c r="K7" s="8" t="s">
        <v>170</v>
      </c>
      <c r="L7" s="203"/>
      <c r="M7" s="203"/>
      <c r="N7" s="203"/>
      <c r="O7" s="203"/>
      <c r="P7" s="203"/>
      <c r="Q7" s="203"/>
      <c r="R7" s="203"/>
      <c r="S7" s="203"/>
      <c r="T7" s="203"/>
      <c r="U7" s="167"/>
      <c r="V7" s="203"/>
      <c r="W7" s="203"/>
    </row>
    <row r="8" spans="1:23" ht="15" customHeight="1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29">
        <v>21</v>
      </c>
      <c r="V8" s="34">
        <v>22</v>
      </c>
      <c r="W8" s="29">
        <v>23</v>
      </c>
    </row>
    <row r="9" spans="1:23" ht="21.75" customHeight="1">
      <c r="A9" s="102" t="s">
        <v>342</v>
      </c>
      <c r="B9" s="102" t="s">
        <v>343</v>
      </c>
      <c r="C9" s="102" t="s">
        <v>344</v>
      </c>
      <c r="D9" s="102" t="s">
        <v>298</v>
      </c>
      <c r="E9" s="102" t="s">
        <v>256</v>
      </c>
      <c r="F9" s="102" t="s">
        <v>278</v>
      </c>
      <c r="G9" s="102" t="s">
        <v>345</v>
      </c>
      <c r="H9" s="102" t="s">
        <v>346</v>
      </c>
      <c r="I9" s="287">
        <v>900000</v>
      </c>
      <c r="J9" s="101"/>
      <c r="K9" s="101"/>
      <c r="L9" s="101"/>
      <c r="M9" s="101"/>
      <c r="N9" s="101"/>
      <c r="O9" s="101"/>
      <c r="P9" s="101"/>
      <c r="Q9" s="101"/>
      <c r="R9" s="101">
        <v>900000</v>
      </c>
      <c r="S9" s="101"/>
      <c r="T9" s="101"/>
      <c r="U9" s="101"/>
      <c r="V9" s="101"/>
      <c r="W9" s="101">
        <v>900000</v>
      </c>
    </row>
    <row r="10" spans="1:23" s="92" customFormat="1" ht="21.75" customHeight="1">
      <c r="A10" s="102" t="s">
        <v>342</v>
      </c>
      <c r="B10" s="102" t="s">
        <v>343</v>
      </c>
      <c r="C10" s="102" t="s">
        <v>344</v>
      </c>
      <c r="D10" s="102" t="s">
        <v>298</v>
      </c>
      <c r="E10" s="102" t="s">
        <v>256</v>
      </c>
      <c r="F10" s="102" t="s">
        <v>278</v>
      </c>
      <c r="G10" s="102" t="s">
        <v>338</v>
      </c>
      <c r="H10" s="102" t="s">
        <v>339</v>
      </c>
      <c r="I10" s="287">
        <v>1500000</v>
      </c>
      <c r="J10" s="101"/>
      <c r="K10" s="101"/>
      <c r="L10" s="101"/>
      <c r="M10" s="101"/>
      <c r="N10" s="101"/>
      <c r="O10" s="101"/>
      <c r="P10" s="101"/>
      <c r="Q10" s="101"/>
      <c r="R10" s="101">
        <v>1500000</v>
      </c>
      <c r="S10" s="101"/>
      <c r="T10" s="101"/>
      <c r="U10" s="101"/>
      <c r="V10" s="101"/>
      <c r="W10" s="101">
        <v>1500000</v>
      </c>
    </row>
    <row r="11" spans="1:23" s="92" customFormat="1" ht="21.75" customHeight="1">
      <c r="A11" s="102" t="s">
        <v>347</v>
      </c>
      <c r="B11" s="102" t="s">
        <v>348</v>
      </c>
      <c r="C11" s="102" t="s">
        <v>349</v>
      </c>
      <c r="D11" s="102" t="s">
        <v>298</v>
      </c>
      <c r="E11" s="102" t="s">
        <v>267</v>
      </c>
      <c r="F11" s="102" t="s">
        <v>289</v>
      </c>
      <c r="G11" s="102" t="s">
        <v>336</v>
      </c>
      <c r="H11" s="102" t="s">
        <v>337</v>
      </c>
      <c r="I11" s="287">
        <v>34416</v>
      </c>
      <c r="J11" s="101">
        <v>34416</v>
      </c>
      <c r="K11" s="101">
        <v>34416</v>
      </c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  <row r="12" spans="1:23" s="92" customFormat="1" ht="21.75" customHeight="1">
      <c r="A12" s="102" t="s">
        <v>347</v>
      </c>
      <c r="B12" s="102" t="s">
        <v>350</v>
      </c>
      <c r="C12" s="102" t="s">
        <v>351</v>
      </c>
      <c r="D12" s="102" t="s">
        <v>298</v>
      </c>
      <c r="E12" s="102" t="s">
        <v>256</v>
      </c>
      <c r="F12" s="102" t="s">
        <v>278</v>
      </c>
      <c r="G12" s="102" t="s">
        <v>345</v>
      </c>
      <c r="H12" s="102" t="s">
        <v>346</v>
      </c>
      <c r="I12" s="287">
        <v>130830</v>
      </c>
      <c r="J12" s="101">
        <v>130830</v>
      </c>
      <c r="K12" s="101">
        <v>130830</v>
      </c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s="92" customFormat="1" ht="21.75" customHeight="1">
      <c r="A13" s="102" t="s">
        <v>347</v>
      </c>
      <c r="B13" s="102" t="s">
        <v>352</v>
      </c>
      <c r="C13" s="102" t="s">
        <v>353</v>
      </c>
      <c r="D13" s="102" t="s">
        <v>298</v>
      </c>
      <c r="E13" s="102" t="s">
        <v>256</v>
      </c>
      <c r="F13" s="102" t="s">
        <v>278</v>
      </c>
      <c r="G13" s="102" t="s">
        <v>338</v>
      </c>
      <c r="H13" s="102" t="s">
        <v>339</v>
      </c>
      <c r="I13" s="287">
        <v>345912</v>
      </c>
      <c r="J13" s="101">
        <v>345912</v>
      </c>
      <c r="K13" s="101">
        <v>345912</v>
      </c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</row>
    <row r="14" spans="1:23" s="92" customFormat="1" ht="21.75" customHeight="1">
      <c r="A14" s="102" t="s">
        <v>347</v>
      </c>
      <c r="B14" s="102" t="s">
        <v>354</v>
      </c>
      <c r="C14" s="102" t="s">
        <v>355</v>
      </c>
      <c r="D14" s="102" t="s">
        <v>298</v>
      </c>
      <c r="E14" s="102" t="s">
        <v>260</v>
      </c>
      <c r="F14" s="102" t="s">
        <v>282</v>
      </c>
      <c r="G14" s="102" t="s">
        <v>338</v>
      </c>
      <c r="H14" s="102" t="s">
        <v>339</v>
      </c>
      <c r="I14" s="287">
        <v>445680</v>
      </c>
      <c r="J14" s="101">
        <v>445680</v>
      </c>
      <c r="K14" s="101">
        <v>445680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s="92" customFormat="1" ht="21.75" customHeight="1">
      <c r="A15" s="102" t="s">
        <v>347</v>
      </c>
      <c r="B15" s="102" t="s">
        <v>356</v>
      </c>
      <c r="C15" s="102" t="s">
        <v>357</v>
      </c>
      <c r="D15" s="102" t="s">
        <v>298</v>
      </c>
      <c r="E15" s="102" t="s">
        <v>256</v>
      </c>
      <c r="F15" s="102" t="s">
        <v>278</v>
      </c>
      <c r="G15" s="102" t="s">
        <v>345</v>
      </c>
      <c r="H15" s="102" t="s">
        <v>346</v>
      </c>
      <c r="I15" s="287">
        <v>122334.72</v>
      </c>
      <c r="J15" s="101">
        <v>122334.72</v>
      </c>
      <c r="K15" s="101">
        <v>122334.72</v>
      </c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</row>
    <row r="16" spans="1:23" s="92" customFormat="1" ht="21.75" customHeight="1">
      <c r="A16" s="102" t="s">
        <v>347</v>
      </c>
      <c r="B16" s="102" t="s">
        <v>358</v>
      </c>
      <c r="C16" s="102" t="s">
        <v>359</v>
      </c>
      <c r="D16" s="102" t="s">
        <v>298</v>
      </c>
      <c r="E16" s="102" t="s">
        <v>258</v>
      </c>
      <c r="F16" s="102" t="s">
        <v>280</v>
      </c>
      <c r="G16" s="102" t="s">
        <v>345</v>
      </c>
      <c r="H16" s="102" t="s">
        <v>346</v>
      </c>
      <c r="I16" s="287">
        <v>1792</v>
      </c>
      <c r="J16" s="101">
        <v>1792</v>
      </c>
      <c r="K16" s="101">
        <v>1792</v>
      </c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s="92" customFormat="1" ht="21.75" customHeight="1">
      <c r="A17" s="102" t="s">
        <v>347</v>
      </c>
      <c r="B17" s="102" t="s">
        <v>360</v>
      </c>
      <c r="C17" s="102" t="s">
        <v>361</v>
      </c>
      <c r="D17" s="102" t="s">
        <v>298</v>
      </c>
      <c r="E17" s="102" t="s">
        <v>256</v>
      </c>
      <c r="F17" s="102" t="s">
        <v>278</v>
      </c>
      <c r="G17" s="102" t="s">
        <v>362</v>
      </c>
      <c r="H17" s="102" t="s">
        <v>363</v>
      </c>
      <c r="I17" s="287">
        <v>119488</v>
      </c>
      <c r="J17" s="101">
        <v>119488</v>
      </c>
      <c r="K17" s="101">
        <v>119488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3" s="92" customFormat="1" ht="21.75" customHeight="1">
      <c r="A18" s="102" t="s">
        <v>347</v>
      </c>
      <c r="B18" s="102" t="s">
        <v>364</v>
      </c>
      <c r="C18" s="102" t="s">
        <v>365</v>
      </c>
      <c r="D18" s="102" t="s">
        <v>298</v>
      </c>
      <c r="E18" s="102" t="s">
        <v>256</v>
      </c>
      <c r="F18" s="102" t="s">
        <v>278</v>
      </c>
      <c r="G18" s="102" t="s">
        <v>362</v>
      </c>
      <c r="H18" s="102" t="s">
        <v>363</v>
      </c>
      <c r="I18" s="287">
        <v>37400</v>
      </c>
      <c r="J18" s="101">
        <v>37400</v>
      </c>
      <c r="K18" s="101">
        <v>37400</v>
      </c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 ht="18.75" customHeight="1">
      <c r="A19" s="195" t="s">
        <v>137</v>
      </c>
      <c r="B19" s="207"/>
      <c r="C19" s="207"/>
      <c r="D19" s="207"/>
      <c r="E19" s="207"/>
      <c r="F19" s="207"/>
      <c r="G19" s="207"/>
      <c r="H19" s="155"/>
      <c r="I19" s="101">
        <v>3637852.72</v>
      </c>
      <c r="J19" s="101">
        <v>1237852.72</v>
      </c>
      <c r="K19" s="101">
        <v>1237852.72</v>
      </c>
      <c r="L19" s="101"/>
      <c r="M19" s="101"/>
      <c r="N19" s="101"/>
      <c r="O19" s="101"/>
      <c r="P19" s="101"/>
      <c r="Q19" s="101"/>
      <c r="R19" s="101">
        <v>2400000</v>
      </c>
      <c r="S19" s="101"/>
      <c r="T19" s="101"/>
      <c r="U19" s="101"/>
      <c r="V19" s="101"/>
      <c r="W19" s="101">
        <v>2400000</v>
      </c>
    </row>
  </sheetData>
  <mergeCells count="28">
    <mergeCell ref="V5:V7"/>
    <mergeCell ref="W5:W7"/>
    <mergeCell ref="J5:K6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outlinePr summaryRight="0"/>
    <pageSetUpPr fitToPage="1"/>
  </sheetPr>
  <dimension ref="A1:J49"/>
  <sheetViews>
    <sheetView showZeros="0" workbookViewId="0">
      <selection activeCell="D55" sqref="D5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7.875" customWidth="1"/>
    <col min="8" max="8" width="8.875" customWidth="1"/>
    <col min="9" max="9" width="13.375" customWidth="1"/>
    <col min="10" max="10" width="33.5" customWidth="1"/>
  </cols>
  <sheetData>
    <row r="1" spans="1:10" ht="18" customHeight="1">
      <c r="J1" s="23" t="s">
        <v>171</v>
      </c>
    </row>
    <row r="2" spans="1:10" ht="39.75" customHeight="1">
      <c r="A2" s="210" t="s">
        <v>172</v>
      </c>
      <c r="B2" s="181"/>
      <c r="C2" s="181"/>
      <c r="D2" s="181"/>
      <c r="E2" s="181"/>
      <c r="F2" s="180"/>
      <c r="G2" s="181"/>
      <c r="H2" s="180"/>
      <c r="I2" s="180"/>
      <c r="J2" s="181"/>
    </row>
    <row r="3" spans="1:10" ht="17.25" customHeight="1">
      <c r="A3" s="182" t="s">
        <v>253</v>
      </c>
      <c r="B3" s="122"/>
      <c r="C3" s="122"/>
      <c r="D3" s="122"/>
      <c r="E3" s="122"/>
      <c r="F3" s="122"/>
      <c r="G3" s="122"/>
      <c r="H3" s="122"/>
    </row>
    <row r="4" spans="1:10" ht="44.25" customHeight="1">
      <c r="A4" s="8" t="s">
        <v>173</v>
      </c>
      <c r="B4" s="8" t="s">
        <v>174</v>
      </c>
      <c r="C4" s="8" t="s">
        <v>175</v>
      </c>
      <c r="D4" s="8" t="s">
        <v>176</v>
      </c>
      <c r="E4" s="8" t="s">
        <v>177</v>
      </c>
      <c r="F4" s="46" t="s">
        <v>178</v>
      </c>
      <c r="G4" s="8" t="s">
        <v>179</v>
      </c>
      <c r="H4" s="46" t="s">
        <v>180</v>
      </c>
      <c r="I4" s="46" t="s">
        <v>181</v>
      </c>
      <c r="J4" s="8" t="s">
        <v>182</v>
      </c>
    </row>
    <row r="5" spans="1:10" ht="18.75" customHeight="1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34">
        <v>6</v>
      </c>
      <c r="G5" s="75">
        <v>7</v>
      </c>
      <c r="H5" s="34">
        <v>8</v>
      </c>
      <c r="I5" s="34">
        <v>9</v>
      </c>
      <c r="J5" s="75">
        <v>10</v>
      </c>
    </row>
    <row r="6" spans="1:10" ht="42" customHeight="1">
      <c r="A6" s="103" t="s">
        <v>298</v>
      </c>
      <c r="B6" s="47"/>
      <c r="C6" s="47"/>
      <c r="D6" s="47"/>
      <c r="E6" s="17"/>
      <c r="F6" s="48"/>
      <c r="G6" s="17"/>
      <c r="H6" s="48"/>
      <c r="I6" s="48"/>
      <c r="J6" s="17"/>
    </row>
    <row r="7" spans="1:10" s="92" customFormat="1" ht="23.1" customHeight="1">
      <c r="A7" s="208" t="s">
        <v>355</v>
      </c>
      <c r="B7" s="209" t="s">
        <v>355</v>
      </c>
      <c r="C7" s="104" t="s">
        <v>369</v>
      </c>
      <c r="D7" s="104" t="s">
        <v>370</v>
      </c>
      <c r="E7" s="103" t="s">
        <v>371</v>
      </c>
      <c r="F7" s="104" t="s">
        <v>372</v>
      </c>
      <c r="G7" s="103" t="s">
        <v>91</v>
      </c>
      <c r="H7" s="104" t="s">
        <v>373</v>
      </c>
      <c r="I7" s="104" t="s">
        <v>374</v>
      </c>
      <c r="J7" s="103" t="s">
        <v>375</v>
      </c>
    </row>
    <row r="8" spans="1:10" s="92" customFormat="1" ht="23.1" customHeight="1">
      <c r="A8" s="208" t="s">
        <v>355</v>
      </c>
      <c r="B8" s="209" t="s">
        <v>355</v>
      </c>
      <c r="C8" s="104" t="s">
        <v>376</v>
      </c>
      <c r="D8" s="104" t="s">
        <v>377</v>
      </c>
      <c r="E8" s="103" t="s">
        <v>378</v>
      </c>
      <c r="F8" s="104" t="s">
        <v>379</v>
      </c>
      <c r="G8" s="103" t="s">
        <v>380</v>
      </c>
      <c r="H8" s="104" t="s">
        <v>381</v>
      </c>
      <c r="I8" s="104" t="s">
        <v>374</v>
      </c>
      <c r="J8" s="103" t="s">
        <v>382</v>
      </c>
    </row>
    <row r="9" spans="1:10" s="92" customFormat="1" ht="23.1" customHeight="1">
      <c r="A9" s="208" t="s">
        <v>355</v>
      </c>
      <c r="B9" s="209" t="s">
        <v>355</v>
      </c>
      <c r="C9" s="104" t="s">
        <v>383</v>
      </c>
      <c r="D9" s="104" t="s">
        <v>384</v>
      </c>
      <c r="E9" s="103" t="s">
        <v>385</v>
      </c>
      <c r="F9" s="104" t="s">
        <v>379</v>
      </c>
      <c r="G9" s="103" t="s">
        <v>380</v>
      </c>
      <c r="H9" s="104" t="s">
        <v>381</v>
      </c>
      <c r="I9" s="104" t="s">
        <v>374</v>
      </c>
      <c r="J9" s="103" t="s">
        <v>386</v>
      </c>
    </row>
    <row r="10" spans="1:10" s="92" customFormat="1" ht="23.1" customHeight="1">
      <c r="A10" s="208" t="s">
        <v>357</v>
      </c>
      <c r="B10" s="209" t="s">
        <v>366</v>
      </c>
      <c r="C10" s="104" t="s">
        <v>369</v>
      </c>
      <c r="D10" s="104" t="s">
        <v>370</v>
      </c>
      <c r="E10" s="103" t="s">
        <v>387</v>
      </c>
      <c r="F10" s="104" t="s">
        <v>372</v>
      </c>
      <c r="G10" s="103" t="s">
        <v>388</v>
      </c>
      <c r="H10" s="104" t="s">
        <v>373</v>
      </c>
      <c r="I10" s="104" t="s">
        <v>374</v>
      </c>
      <c r="J10" s="103" t="s">
        <v>389</v>
      </c>
    </row>
    <row r="11" spans="1:10" s="92" customFormat="1" ht="23.1" customHeight="1">
      <c r="A11" s="208" t="s">
        <v>357</v>
      </c>
      <c r="B11" s="209" t="s">
        <v>366</v>
      </c>
      <c r="C11" s="104" t="s">
        <v>369</v>
      </c>
      <c r="D11" s="104" t="s">
        <v>390</v>
      </c>
      <c r="E11" s="103" t="s">
        <v>391</v>
      </c>
      <c r="F11" s="104" t="s">
        <v>372</v>
      </c>
      <c r="G11" s="103" t="s">
        <v>392</v>
      </c>
      <c r="H11" s="104" t="s">
        <v>381</v>
      </c>
      <c r="I11" s="104" t="s">
        <v>374</v>
      </c>
      <c r="J11" s="103" t="s">
        <v>393</v>
      </c>
    </row>
    <row r="12" spans="1:10" s="92" customFormat="1" ht="23.1" customHeight="1">
      <c r="A12" s="208" t="s">
        <v>357</v>
      </c>
      <c r="B12" s="209" t="s">
        <v>366</v>
      </c>
      <c r="C12" s="104" t="s">
        <v>376</v>
      </c>
      <c r="D12" s="104" t="s">
        <v>377</v>
      </c>
      <c r="E12" s="103" t="s">
        <v>377</v>
      </c>
      <c r="F12" s="104" t="s">
        <v>379</v>
      </c>
      <c r="G12" s="103" t="s">
        <v>394</v>
      </c>
      <c r="H12" s="104" t="s">
        <v>381</v>
      </c>
      <c r="I12" s="104" t="s">
        <v>374</v>
      </c>
      <c r="J12" s="103" t="s">
        <v>395</v>
      </c>
    </row>
    <row r="13" spans="1:10" s="92" customFormat="1" ht="23.1" customHeight="1">
      <c r="A13" s="208" t="s">
        <v>357</v>
      </c>
      <c r="B13" s="209" t="s">
        <v>366</v>
      </c>
      <c r="C13" s="104" t="s">
        <v>383</v>
      </c>
      <c r="D13" s="104" t="s">
        <v>384</v>
      </c>
      <c r="E13" s="103" t="s">
        <v>396</v>
      </c>
      <c r="F13" s="104" t="s">
        <v>379</v>
      </c>
      <c r="G13" s="103" t="s">
        <v>394</v>
      </c>
      <c r="H13" s="104" t="s">
        <v>381</v>
      </c>
      <c r="I13" s="104" t="s">
        <v>374</v>
      </c>
      <c r="J13" s="103" t="s">
        <v>395</v>
      </c>
    </row>
    <row r="14" spans="1:10" s="92" customFormat="1" ht="23.1" customHeight="1">
      <c r="A14" s="208" t="s">
        <v>357</v>
      </c>
      <c r="B14" s="209" t="s">
        <v>366</v>
      </c>
      <c r="C14" s="104" t="s">
        <v>397</v>
      </c>
      <c r="D14" s="104" t="s">
        <v>398</v>
      </c>
      <c r="E14" s="103" t="s">
        <v>399</v>
      </c>
      <c r="F14" s="104" t="s">
        <v>379</v>
      </c>
      <c r="G14" s="103" t="s">
        <v>394</v>
      </c>
      <c r="H14" s="104" t="s">
        <v>381</v>
      </c>
      <c r="I14" s="104" t="s">
        <v>374</v>
      </c>
      <c r="J14" s="103" t="s">
        <v>400</v>
      </c>
    </row>
    <row r="15" spans="1:10" s="92" customFormat="1" ht="23.1" customHeight="1">
      <c r="A15" s="208" t="s">
        <v>365</v>
      </c>
      <c r="B15" s="209" t="s">
        <v>367</v>
      </c>
      <c r="C15" s="104" t="s">
        <v>369</v>
      </c>
      <c r="D15" s="104" t="s">
        <v>390</v>
      </c>
      <c r="E15" s="103" t="s">
        <v>401</v>
      </c>
      <c r="F15" s="104" t="s">
        <v>372</v>
      </c>
      <c r="G15" s="103" t="s">
        <v>392</v>
      </c>
      <c r="H15" s="104" t="s">
        <v>381</v>
      </c>
      <c r="I15" s="104" t="s">
        <v>374</v>
      </c>
      <c r="J15" s="103" t="s">
        <v>402</v>
      </c>
    </row>
    <row r="16" spans="1:10" s="92" customFormat="1" ht="23.1" customHeight="1">
      <c r="A16" s="208" t="s">
        <v>365</v>
      </c>
      <c r="B16" s="209" t="s">
        <v>367</v>
      </c>
      <c r="C16" s="104" t="s">
        <v>369</v>
      </c>
      <c r="D16" s="104" t="s">
        <v>403</v>
      </c>
      <c r="E16" s="103" t="s">
        <v>404</v>
      </c>
      <c r="F16" s="104" t="s">
        <v>372</v>
      </c>
      <c r="G16" s="103" t="s">
        <v>392</v>
      </c>
      <c r="H16" s="104" t="s">
        <v>381</v>
      </c>
      <c r="I16" s="104" t="s">
        <v>374</v>
      </c>
      <c r="J16" s="103" t="s">
        <v>405</v>
      </c>
    </row>
    <row r="17" spans="1:10" s="92" customFormat="1" ht="23.1" customHeight="1">
      <c r="A17" s="208" t="s">
        <v>365</v>
      </c>
      <c r="B17" s="209" t="s">
        <v>367</v>
      </c>
      <c r="C17" s="104" t="s">
        <v>376</v>
      </c>
      <c r="D17" s="104" t="s">
        <v>406</v>
      </c>
      <c r="E17" s="103" t="s">
        <v>407</v>
      </c>
      <c r="F17" s="104" t="s">
        <v>372</v>
      </c>
      <c r="G17" s="103" t="s">
        <v>408</v>
      </c>
      <c r="H17" s="104" t="s">
        <v>409</v>
      </c>
      <c r="I17" s="104" t="s">
        <v>374</v>
      </c>
      <c r="J17" s="103" t="s">
        <v>410</v>
      </c>
    </row>
    <row r="18" spans="1:10" s="92" customFormat="1" ht="23.1" customHeight="1">
      <c r="A18" s="208" t="s">
        <v>365</v>
      </c>
      <c r="B18" s="209" t="s">
        <v>367</v>
      </c>
      <c r="C18" s="104" t="s">
        <v>383</v>
      </c>
      <c r="D18" s="104" t="s">
        <v>384</v>
      </c>
      <c r="E18" s="103" t="s">
        <v>411</v>
      </c>
      <c r="F18" s="104" t="s">
        <v>372</v>
      </c>
      <c r="G18" s="103" t="s">
        <v>392</v>
      </c>
      <c r="H18" s="104" t="s">
        <v>381</v>
      </c>
      <c r="I18" s="104" t="s">
        <v>374</v>
      </c>
      <c r="J18" s="103" t="s">
        <v>412</v>
      </c>
    </row>
    <row r="19" spans="1:10" s="92" customFormat="1" ht="23.1" customHeight="1">
      <c r="A19" s="208" t="s">
        <v>365</v>
      </c>
      <c r="B19" s="209" t="s">
        <v>367</v>
      </c>
      <c r="C19" s="104" t="s">
        <v>397</v>
      </c>
      <c r="D19" s="104" t="s">
        <v>398</v>
      </c>
      <c r="E19" s="103" t="s">
        <v>413</v>
      </c>
      <c r="F19" s="104" t="s">
        <v>379</v>
      </c>
      <c r="G19" s="103" t="s">
        <v>394</v>
      </c>
      <c r="H19" s="104" t="s">
        <v>381</v>
      </c>
      <c r="I19" s="104" t="s">
        <v>374</v>
      </c>
      <c r="J19" s="103" t="s">
        <v>414</v>
      </c>
    </row>
    <row r="20" spans="1:10" s="92" customFormat="1" ht="23.1" customHeight="1">
      <c r="A20" s="208" t="s">
        <v>349</v>
      </c>
      <c r="B20" s="209" t="s">
        <v>349</v>
      </c>
      <c r="C20" s="104" t="s">
        <v>369</v>
      </c>
      <c r="D20" s="104" t="s">
        <v>403</v>
      </c>
      <c r="E20" s="103" t="s">
        <v>415</v>
      </c>
      <c r="F20" s="104" t="s">
        <v>379</v>
      </c>
      <c r="G20" s="103" t="s">
        <v>394</v>
      </c>
      <c r="H20" s="104" t="s">
        <v>381</v>
      </c>
      <c r="I20" s="104" t="s">
        <v>374</v>
      </c>
      <c r="J20" s="103" t="s">
        <v>416</v>
      </c>
    </row>
    <row r="21" spans="1:10" s="92" customFormat="1" ht="23.1" customHeight="1">
      <c r="A21" s="208" t="s">
        <v>349</v>
      </c>
      <c r="B21" s="209" t="s">
        <v>349</v>
      </c>
      <c r="C21" s="104" t="s">
        <v>376</v>
      </c>
      <c r="D21" s="104" t="s">
        <v>377</v>
      </c>
      <c r="E21" s="103" t="s">
        <v>396</v>
      </c>
      <c r="F21" s="104" t="s">
        <v>379</v>
      </c>
      <c r="G21" s="103" t="s">
        <v>394</v>
      </c>
      <c r="H21" s="104" t="s">
        <v>381</v>
      </c>
      <c r="I21" s="104" t="s">
        <v>374</v>
      </c>
      <c r="J21" s="103" t="s">
        <v>417</v>
      </c>
    </row>
    <row r="22" spans="1:10" s="92" customFormat="1" ht="23.1" customHeight="1">
      <c r="A22" s="208" t="s">
        <v>349</v>
      </c>
      <c r="B22" s="209" t="s">
        <v>349</v>
      </c>
      <c r="C22" s="104" t="s">
        <v>383</v>
      </c>
      <c r="D22" s="104" t="s">
        <v>384</v>
      </c>
      <c r="E22" s="103" t="s">
        <v>396</v>
      </c>
      <c r="F22" s="104" t="s">
        <v>379</v>
      </c>
      <c r="G22" s="103" t="s">
        <v>394</v>
      </c>
      <c r="H22" s="104" t="s">
        <v>381</v>
      </c>
      <c r="I22" s="104" t="s">
        <v>374</v>
      </c>
      <c r="J22" s="103" t="s">
        <v>417</v>
      </c>
    </row>
    <row r="23" spans="1:10" s="92" customFormat="1" ht="23.1" customHeight="1">
      <c r="A23" s="208" t="s">
        <v>349</v>
      </c>
      <c r="B23" s="209" t="s">
        <v>349</v>
      </c>
      <c r="C23" s="104" t="s">
        <v>397</v>
      </c>
      <c r="D23" s="104" t="s">
        <v>398</v>
      </c>
      <c r="E23" s="103" t="s">
        <v>399</v>
      </c>
      <c r="F23" s="104" t="s">
        <v>379</v>
      </c>
      <c r="G23" s="103" t="s">
        <v>394</v>
      </c>
      <c r="H23" s="104" t="s">
        <v>381</v>
      </c>
      <c r="I23" s="104" t="s">
        <v>374</v>
      </c>
      <c r="J23" s="103" t="s">
        <v>418</v>
      </c>
    </row>
    <row r="24" spans="1:10" s="92" customFormat="1" ht="23.1" customHeight="1">
      <c r="A24" s="208" t="s">
        <v>344</v>
      </c>
      <c r="B24" s="209" t="s">
        <v>344</v>
      </c>
      <c r="C24" s="104" t="s">
        <v>369</v>
      </c>
      <c r="D24" s="104" t="s">
        <v>370</v>
      </c>
      <c r="E24" s="103" t="s">
        <v>419</v>
      </c>
      <c r="F24" s="104" t="s">
        <v>372</v>
      </c>
      <c r="G24" s="103" t="s">
        <v>392</v>
      </c>
      <c r="H24" s="104" t="s">
        <v>381</v>
      </c>
      <c r="I24" s="104" t="s">
        <v>374</v>
      </c>
      <c r="J24" s="103" t="s">
        <v>419</v>
      </c>
    </row>
    <row r="25" spans="1:10" s="92" customFormat="1" ht="23.1" customHeight="1">
      <c r="A25" s="208" t="s">
        <v>344</v>
      </c>
      <c r="B25" s="209" t="s">
        <v>344</v>
      </c>
      <c r="C25" s="104" t="s">
        <v>369</v>
      </c>
      <c r="D25" s="104" t="s">
        <v>370</v>
      </c>
      <c r="E25" s="103" t="s">
        <v>420</v>
      </c>
      <c r="F25" s="104" t="s">
        <v>372</v>
      </c>
      <c r="G25" s="103" t="s">
        <v>392</v>
      </c>
      <c r="H25" s="104" t="s">
        <v>381</v>
      </c>
      <c r="I25" s="104" t="s">
        <v>374</v>
      </c>
      <c r="J25" s="103" t="s">
        <v>421</v>
      </c>
    </row>
    <row r="26" spans="1:10" s="92" customFormat="1" ht="23.1" customHeight="1">
      <c r="A26" s="208" t="s">
        <v>344</v>
      </c>
      <c r="B26" s="209" t="s">
        <v>344</v>
      </c>
      <c r="C26" s="104" t="s">
        <v>369</v>
      </c>
      <c r="D26" s="104" t="s">
        <v>403</v>
      </c>
      <c r="E26" s="103" t="s">
        <v>422</v>
      </c>
      <c r="F26" s="104" t="s">
        <v>372</v>
      </c>
      <c r="G26" s="103" t="s">
        <v>392</v>
      </c>
      <c r="H26" s="104" t="s">
        <v>381</v>
      </c>
      <c r="I26" s="104" t="s">
        <v>374</v>
      </c>
      <c r="J26" s="103" t="s">
        <v>423</v>
      </c>
    </row>
    <row r="27" spans="1:10" s="92" customFormat="1" ht="23.1" customHeight="1">
      <c r="A27" s="208" t="s">
        <v>344</v>
      </c>
      <c r="B27" s="209" t="s">
        <v>344</v>
      </c>
      <c r="C27" s="104" t="s">
        <v>376</v>
      </c>
      <c r="D27" s="104" t="s">
        <v>377</v>
      </c>
      <c r="E27" s="103" t="s">
        <v>424</v>
      </c>
      <c r="F27" s="104" t="s">
        <v>372</v>
      </c>
      <c r="G27" s="103" t="s">
        <v>392</v>
      </c>
      <c r="H27" s="104" t="s">
        <v>381</v>
      </c>
      <c r="I27" s="104" t="s">
        <v>374</v>
      </c>
      <c r="J27" s="103" t="s">
        <v>425</v>
      </c>
    </row>
    <row r="28" spans="1:10" s="92" customFormat="1" ht="23.1" customHeight="1">
      <c r="A28" s="208" t="s">
        <v>344</v>
      </c>
      <c r="B28" s="209" t="s">
        <v>344</v>
      </c>
      <c r="C28" s="104" t="s">
        <v>383</v>
      </c>
      <c r="D28" s="104" t="s">
        <v>384</v>
      </c>
      <c r="E28" s="103" t="s">
        <v>426</v>
      </c>
      <c r="F28" s="104" t="s">
        <v>372</v>
      </c>
      <c r="G28" s="103" t="s">
        <v>388</v>
      </c>
      <c r="H28" s="104" t="s">
        <v>373</v>
      </c>
      <c r="I28" s="104" t="s">
        <v>374</v>
      </c>
      <c r="J28" s="103" t="s">
        <v>427</v>
      </c>
    </row>
    <row r="29" spans="1:10" s="92" customFormat="1" ht="23.1" customHeight="1">
      <c r="A29" s="208" t="s">
        <v>344</v>
      </c>
      <c r="B29" s="209" t="s">
        <v>344</v>
      </c>
      <c r="C29" s="104" t="s">
        <v>383</v>
      </c>
      <c r="D29" s="104" t="s">
        <v>384</v>
      </c>
      <c r="E29" s="103" t="s">
        <v>424</v>
      </c>
      <c r="F29" s="104" t="s">
        <v>372</v>
      </c>
      <c r="G29" s="103" t="s">
        <v>392</v>
      </c>
      <c r="H29" s="104" t="s">
        <v>381</v>
      </c>
      <c r="I29" s="104" t="s">
        <v>374</v>
      </c>
      <c r="J29" s="103" t="s">
        <v>425</v>
      </c>
    </row>
    <row r="30" spans="1:10" s="92" customFormat="1" ht="23.1" customHeight="1">
      <c r="A30" s="208" t="s">
        <v>344</v>
      </c>
      <c r="B30" s="209" t="s">
        <v>344</v>
      </c>
      <c r="C30" s="104" t="s">
        <v>397</v>
      </c>
      <c r="D30" s="104" t="s">
        <v>398</v>
      </c>
      <c r="E30" s="103" t="s">
        <v>428</v>
      </c>
      <c r="F30" s="104" t="s">
        <v>379</v>
      </c>
      <c r="G30" s="103" t="s">
        <v>394</v>
      </c>
      <c r="H30" s="104" t="s">
        <v>381</v>
      </c>
      <c r="I30" s="104" t="s">
        <v>374</v>
      </c>
      <c r="J30" s="103" t="s">
        <v>429</v>
      </c>
    </row>
    <row r="31" spans="1:10" s="92" customFormat="1" ht="23.1" customHeight="1">
      <c r="A31" s="208" t="s">
        <v>353</v>
      </c>
      <c r="B31" s="209" t="s">
        <v>353</v>
      </c>
      <c r="C31" s="104" t="s">
        <v>369</v>
      </c>
      <c r="D31" s="104" t="s">
        <v>370</v>
      </c>
      <c r="E31" s="103" t="s">
        <v>430</v>
      </c>
      <c r="F31" s="104" t="s">
        <v>372</v>
      </c>
      <c r="G31" s="103" t="s">
        <v>88</v>
      </c>
      <c r="H31" s="104" t="s">
        <v>373</v>
      </c>
      <c r="I31" s="104" t="s">
        <v>374</v>
      </c>
      <c r="J31" s="103" t="s">
        <v>431</v>
      </c>
    </row>
    <row r="32" spans="1:10" s="92" customFormat="1" ht="23.1" customHeight="1">
      <c r="A32" s="208" t="s">
        <v>353</v>
      </c>
      <c r="B32" s="209" t="s">
        <v>353</v>
      </c>
      <c r="C32" s="104" t="s">
        <v>376</v>
      </c>
      <c r="D32" s="104" t="s">
        <v>377</v>
      </c>
      <c r="E32" s="103" t="s">
        <v>432</v>
      </c>
      <c r="F32" s="104" t="s">
        <v>372</v>
      </c>
      <c r="G32" s="103" t="s">
        <v>433</v>
      </c>
      <c r="H32" s="104" t="s">
        <v>434</v>
      </c>
      <c r="I32" s="104" t="s">
        <v>435</v>
      </c>
      <c r="J32" s="103" t="s">
        <v>436</v>
      </c>
    </row>
    <row r="33" spans="1:10" s="92" customFormat="1" ht="23.1" customHeight="1">
      <c r="A33" s="208" t="s">
        <v>353</v>
      </c>
      <c r="B33" s="209" t="s">
        <v>353</v>
      </c>
      <c r="C33" s="104" t="s">
        <v>383</v>
      </c>
      <c r="D33" s="104" t="s">
        <v>384</v>
      </c>
      <c r="E33" s="103" t="s">
        <v>378</v>
      </c>
      <c r="F33" s="104" t="s">
        <v>379</v>
      </c>
      <c r="G33" s="103" t="s">
        <v>394</v>
      </c>
      <c r="H33" s="104" t="s">
        <v>381</v>
      </c>
      <c r="I33" s="104" t="s">
        <v>374</v>
      </c>
      <c r="J33" s="103" t="s">
        <v>437</v>
      </c>
    </row>
    <row r="34" spans="1:10" s="92" customFormat="1" ht="23.1" customHeight="1">
      <c r="A34" s="208" t="s">
        <v>359</v>
      </c>
      <c r="B34" s="209" t="s">
        <v>366</v>
      </c>
      <c r="C34" s="104" t="s">
        <v>369</v>
      </c>
      <c r="D34" s="104" t="s">
        <v>370</v>
      </c>
      <c r="E34" s="103" t="s">
        <v>438</v>
      </c>
      <c r="F34" s="104" t="s">
        <v>372</v>
      </c>
      <c r="G34" s="103" t="s">
        <v>85</v>
      </c>
      <c r="H34" s="104" t="s">
        <v>373</v>
      </c>
      <c r="I34" s="104" t="s">
        <v>374</v>
      </c>
      <c r="J34" s="103" t="s">
        <v>439</v>
      </c>
    </row>
    <row r="35" spans="1:10" s="92" customFormat="1" ht="23.1" customHeight="1">
      <c r="A35" s="208" t="s">
        <v>359</v>
      </c>
      <c r="B35" s="209" t="s">
        <v>366</v>
      </c>
      <c r="C35" s="104" t="s">
        <v>369</v>
      </c>
      <c r="D35" s="104" t="s">
        <v>390</v>
      </c>
      <c r="E35" s="103" t="s">
        <v>391</v>
      </c>
      <c r="F35" s="104" t="s">
        <v>372</v>
      </c>
      <c r="G35" s="103" t="s">
        <v>392</v>
      </c>
      <c r="H35" s="104" t="s">
        <v>381</v>
      </c>
      <c r="I35" s="104" t="s">
        <v>374</v>
      </c>
      <c r="J35" s="103" t="s">
        <v>393</v>
      </c>
    </row>
    <row r="36" spans="1:10" s="92" customFormat="1" ht="23.1" customHeight="1">
      <c r="A36" s="208" t="s">
        <v>359</v>
      </c>
      <c r="B36" s="209" t="s">
        <v>366</v>
      </c>
      <c r="C36" s="104" t="s">
        <v>376</v>
      </c>
      <c r="D36" s="104" t="s">
        <v>377</v>
      </c>
      <c r="E36" s="103" t="s">
        <v>396</v>
      </c>
      <c r="F36" s="104" t="s">
        <v>379</v>
      </c>
      <c r="G36" s="103" t="s">
        <v>394</v>
      </c>
      <c r="H36" s="104" t="s">
        <v>381</v>
      </c>
      <c r="I36" s="104" t="s">
        <v>374</v>
      </c>
      <c r="J36" s="103" t="s">
        <v>440</v>
      </c>
    </row>
    <row r="37" spans="1:10" s="92" customFormat="1" ht="23.1" customHeight="1">
      <c r="A37" s="208" t="s">
        <v>359</v>
      </c>
      <c r="B37" s="209" t="s">
        <v>366</v>
      </c>
      <c r="C37" s="104" t="s">
        <v>383</v>
      </c>
      <c r="D37" s="104" t="s">
        <v>384</v>
      </c>
      <c r="E37" s="103" t="s">
        <v>396</v>
      </c>
      <c r="F37" s="104" t="s">
        <v>379</v>
      </c>
      <c r="G37" s="103" t="s">
        <v>394</v>
      </c>
      <c r="H37" s="104" t="s">
        <v>381</v>
      </c>
      <c r="I37" s="104" t="s">
        <v>374</v>
      </c>
      <c r="J37" s="103" t="s">
        <v>440</v>
      </c>
    </row>
    <row r="38" spans="1:10" s="92" customFormat="1" ht="23.1" customHeight="1">
      <c r="A38" s="208" t="s">
        <v>359</v>
      </c>
      <c r="B38" s="209" t="s">
        <v>366</v>
      </c>
      <c r="C38" s="104" t="s">
        <v>397</v>
      </c>
      <c r="D38" s="104" t="s">
        <v>398</v>
      </c>
      <c r="E38" s="103" t="s">
        <v>441</v>
      </c>
      <c r="F38" s="104" t="s">
        <v>379</v>
      </c>
      <c r="G38" s="103" t="s">
        <v>394</v>
      </c>
      <c r="H38" s="104" t="s">
        <v>381</v>
      </c>
      <c r="I38" s="104" t="s">
        <v>374</v>
      </c>
      <c r="J38" s="103" t="s">
        <v>442</v>
      </c>
    </row>
    <row r="39" spans="1:10" s="92" customFormat="1" ht="23.1" customHeight="1">
      <c r="A39" s="208" t="s">
        <v>351</v>
      </c>
      <c r="B39" s="209" t="s">
        <v>366</v>
      </c>
      <c r="C39" s="104" t="s">
        <v>369</v>
      </c>
      <c r="D39" s="104" t="s">
        <v>370</v>
      </c>
      <c r="E39" s="103" t="s">
        <v>387</v>
      </c>
      <c r="F39" s="104" t="s">
        <v>372</v>
      </c>
      <c r="G39" s="103" t="s">
        <v>443</v>
      </c>
      <c r="H39" s="104" t="s">
        <v>373</v>
      </c>
      <c r="I39" s="104" t="s">
        <v>374</v>
      </c>
      <c r="J39" s="103" t="s">
        <v>389</v>
      </c>
    </row>
    <row r="40" spans="1:10" s="92" customFormat="1" ht="23.1" customHeight="1">
      <c r="A40" s="208" t="s">
        <v>351</v>
      </c>
      <c r="B40" s="209" t="s">
        <v>366</v>
      </c>
      <c r="C40" s="104" t="s">
        <v>369</v>
      </c>
      <c r="D40" s="104" t="s">
        <v>390</v>
      </c>
      <c r="E40" s="103" t="s">
        <v>391</v>
      </c>
      <c r="F40" s="104" t="s">
        <v>372</v>
      </c>
      <c r="G40" s="103" t="s">
        <v>392</v>
      </c>
      <c r="H40" s="104" t="s">
        <v>381</v>
      </c>
      <c r="I40" s="104" t="s">
        <v>374</v>
      </c>
      <c r="J40" s="103" t="s">
        <v>393</v>
      </c>
    </row>
    <row r="41" spans="1:10" s="92" customFormat="1" ht="23.1" customHeight="1">
      <c r="A41" s="208" t="s">
        <v>351</v>
      </c>
      <c r="B41" s="209" t="s">
        <v>366</v>
      </c>
      <c r="C41" s="104" t="s">
        <v>376</v>
      </c>
      <c r="D41" s="104" t="s">
        <v>377</v>
      </c>
      <c r="E41" s="103" t="s">
        <v>396</v>
      </c>
      <c r="F41" s="104" t="s">
        <v>379</v>
      </c>
      <c r="G41" s="103" t="s">
        <v>394</v>
      </c>
      <c r="H41" s="104" t="s">
        <v>381</v>
      </c>
      <c r="I41" s="104" t="s">
        <v>374</v>
      </c>
      <c r="J41" s="103" t="s">
        <v>396</v>
      </c>
    </row>
    <row r="42" spans="1:10" s="92" customFormat="1" ht="23.1" customHeight="1">
      <c r="A42" s="208" t="s">
        <v>351</v>
      </c>
      <c r="B42" s="209" t="s">
        <v>366</v>
      </c>
      <c r="C42" s="104" t="s">
        <v>383</v>
      </c>
      <c r="D42" s="104" t="s">
        <v>384</v>
      </c>
      <c r="E42" s="103" t="s">
        <v>396</v>
      </c>
      <c r="F42" s="104" t="s">
        <v>379</v>
      </c>
      <c r="G42" s="103" t="s">
        <v>394</v>
      </c>
      <c r="H42" s="104" t="s">
        <v>381</v>
      </c>
      <c r="I42" s="104" t="s">
        <v>374</v>
      </c>
      <c r="J42" s="103" t="s">
        <v>395</v>
      </c>
    </row>
    <row r="43" spans="1:10" s="92" customFormat="1" ht="23.1" customHeight="1">
      <c r="A43" s="208" t="s">
        <v>351</v>
      </c>
      <c r="B43" s="209" t="s">
        <v>366</v>
      </c>
      <c r="C43" s="104" t="s">
        <v>397</v>
      </c>
      <c r="D43" s="104" t="s">
        <v>398</v>
      </c>
      <c r="E43" s="103" t="s">
        <v>399</v>
      </c>
      <c r="F43" s="104" t="s">
        <v>379</v>
      </c>
      <c r="G43" s="103" t="s">
        <v>394</v>
      </c>
      <c r="H43" s="104" t="s">
        <v>381</v>
      </c>
      <c r="I43" s="104" t="s">
        <v>374</v>
      </c>
      <c r="J43" s="103" t="s">
        <v>400</v>
      </c>
    </row>
    <row r="44" spans="1:10" s="92" customFormat="1" ht="23.1" customHeight="1">
      <c r="A44" s="208" t="s">
        <v>361</v>
      </c>
      <c r="B44" s="209" t="s">
        <v>368</v>
      </c>
      <c r="C44" s="104" t="s">
        <v>369</v>
      </c>
      <c r="D44" s="104" t="s">
        <v>370</v>
      </c>
      <c r="E44" s="103" t="s">
        <v>444</v>
      </c>
      <c r="F44" s="104" t="s">
        <v>372</v>
      </c>
      <c r="G44" s="103" t="s">
        <v>392</v>
      </c>
      <c r="H44" s="104" t="s">
        <v>381</v>
      </c>
      <c r="I44" s="104" t="s">
        <v>374</v>
      </c>
      <c r="J44" s="103" t="s">
        <v>445</v>
      </c>
    </row>
    <row r="45" spans="1:10" s="92" customFormat="1" ht="23.1" customHeight="1">
      <c r="A45" s="208" t="s">
        <v>361</v>
      </c>
      <c r="B45" s="209" t="s">
        <v>368</v>
      </c>
      <c r="C45" s="104" t="s">
        <v>369</v>
      </c>
      <c r="D45" s="104" t="s">
        <v>390</v>
      </c>
      <c r="E45" s="103" t="s">
        <v>411</v>
      </c>
      <c r="F45" s="104" t="s">
        <v>379</v>
      </c>
      <c r="G45" s="103" t="s">
        <v>380</v>
      </c>
      <c r="H45" s="104" t="s">
        <v>381</v>
      </c>
      <c r="I45" s="104" t="s">
        <v>374</v>
      </c>
      <c r="J45" s="103" t="s">
        <v>412</v>
      </c>
    </row>
    <row r="46" spans="1:10" s="92" customFormat="1" ht="23.1" customHeight="1">
      <c r="A46" s="208" t="s">
        <v>361</v>
      </c>
      <c r="B46" s="209" t="s">
        <v>368</v>
      </c>
      <c r="C46" s="104" t="s">
        <v>369</v>
      </c>
      <c r="D46" s="104" t="s">
        <v>390</v>
      </c>
      <c r="E46" s="103" t="s">
        <v>446</v>
      </c>
      <c r="F46" s="104" t="s">
        <v>372</v>
      </c>
      <c r="G46" s="103" t="s">
        <v>392</v>
      </c>
      <c r="H46" s="104" t="s">
        <v>381</v>
      </c>
      <c r="I46" s="104" t="s">
        <v>374</v>
      </c>
      <c r="J46" s="103" t="s">
        <v>447</v>
      </c>
    </row>
    <row r="47" spans="1:10" s="92" customFormat="1" ht="23.1" customHeight="1">
      <c r="A47" s="208" t="s">
        <v>361</v>
      </c>
      <c r="B47" s="209" t="s">
        <v>368</v>
      </c>
      <c r="C47" s="104" t="s">
        <v>376</v>
      </c>
      <c r="D47" s="104" t="s">
        <v>406</v>
      </c>
      <c r="E47" s="103" t="s">
        <v>407</v>
      </c>
      <c r="F47" s="104" t="s">
        <v>372</v>
      </c>
      <c r="G47" s="103" t="s">
        <v>86</v>
      </c>
      <c r="H47" s="104" t="s">
        <v>448</v>
      </c>
      <c r="I47" s="104" t="s">
        <v>374</v>
      </c>
      <c r="J47" s="103" t="s">
        <v>449</v>
      </c>
    </row>
    <row r="48" spans="1:10" s="92" customFormat="1" ht="23.1" customHeight="1">
      <c r="A48" s="208" t="s">
        <v>361</v>
      </c>
      <c r="B48" s="209" t="s">
        <v>368</v>
      </c>
      <c r="C48" s="104" t="s">
        <v>383</v>
      </c>
      <c r="D48" s="104" t="s">
        <v>384</v>
      </c>
      <c r="E48" s="103" t="s">
        <v>450</v>
      </c>
      <c r="F48" s="104" t="s">
        <v>372</v>
      </c>
      <c r="G48" s="103" t="s">
        <v>451</v>
      </c>
      <c r="H48" s="104" t="s">
        <v>434</v>
      </c>
      <c r="I48" s="104" t="s">
        <v>435</v>
      </c>
      <c r="J48" s="103" t="s">
        <v>452</v>
      </c>
    </row>
    <row r="49" spans="1:10" s="92" customFormat="1" ht="23.1" customHeight="1">
      <c r="A49" s="208" t="s">
        <v>361</v>
      </c>
      <c r="B49" s="209" t="s">
        <v>368</v>
      </c>
      <c r="C49" s="104" t="s">
        <v>397</v>
      </c>
      <c r="D49" s="104" t="s">
        <v>398</v>
      </c>
      <c r="E49" s="103" t="s">
        <v>453</v>
      </c>
      <c r="F49" s="104" t="s">
        <v>379</v>
      </c>
      <c r="G49" s="103" t="s">
        <v>380</v>
      </c>
      <c r="H49" s="104" t="s">
        <v>381</v>
      </c>
      <c r="I49" s="104" t="s">
        <v>374</v>
      </c>
      <c r="J49" s="103" t="s">
        <v>454</v>
      </c>
    </row>
  </sheetData>
  <mergeCells count="20">
    <mergeCell ref="A2:J2"/>
    <mergeCell ref="A3:H3"/>
    <mergeCell ref="A7:A9"/>
    <mergeCell ref="A10:A14"/>
    <mergeCell ref="A15:A19"/>
    <mergeCell ref="A44:A49"/>
    <mergeCell ref="B7:B9"/>
    <mergeCell ref="B10:B14"/>
    <mergeCell ref="B15:B19"/>
    <mergeCell ref="B20:B23"/>
    <mergeCell ref="B24:B30"/>
    <mergeCell ref="B31:B33"/>
    <mergeCell ref="B34:B38"/>
    <mergeCell ref="B39:B43"/>
    <mergeCell ref="B44:B49"/>
    <mergeCell ref="A20:A23"/>
    <mergeCell ref="A24:A30"/>
    <mergeCell ref="A31:A33"/>
    <mergeCell ref="A34:A38"/>
    <mergeCell ref="A39:A43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17</vt:i4>
      </vt:variant>
    </vt:vector>
  </HeadingPairs>
  <TitlesOfParts>
    <vt:vector size="35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2026-02-03T07:40:00Z</dcterms:created>
  <dcterms:modified xsi:type="dcterms:W3CDTF">2026-03-10T01:40:46Z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2052-11.8.2.12089</vt:lpwstr>
  </property>
</Properties>
</file>