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_FilterDatabase" localSheetId="2" hidden="1">'部门支出预算表01-3'!$A$6:$O$48</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<sst xmlns="http://schemas.openxmlformats.org/spreadsheetml/2006/main" count="3068" uniqueCount="644">
  <si>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</si>
  <si>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</si>
  <si>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</si>
  <si>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</si>
  <si>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</si>
  <si>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</si>
  <si>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</si>
  <si>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</si>
  <si>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</si>
  <si>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</si>
  <si>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</si>
  <si>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</si>
  <si>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</si>
  <si>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</si>
  <si>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</si>
  <si>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</si>
  <si>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</si>
  <si>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</si>
  <si>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</si>
  <si>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</si>
  <si>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</si>
  <si>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</si>
  <si>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</si>
  <si>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</si>
  <si>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</si>
  <si>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</si>
  <si>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</si>
  <si>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</si>
  <si>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</si>
  <si>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</si>
  <si>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</si>
  <si>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</si>
  <si>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</si>
  <si>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</si>
  <si>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</si>
  <si>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</si>
  <si>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</si>
  <si>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</si>
  <si>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</si>
  <si>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</si>
  <si>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</si>
  <si>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</si>
  <si>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</si>
  <si>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</si>
  <si>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</si>
  <si>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</si>
  <si>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</si>
  <si>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</si>
  <si>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</si>
  <si>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</si>
  <si>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</si>
  <si>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</si>
  <si>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</si>
  <si>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</si>
  <si>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</si>
  <si>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</si>
  <si>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</si>
  <si>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</si>
  <si>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</si>
  <si>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</si>
  <si>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</si>
  <si>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</si>
  <si>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</si>
  <si>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</si>
  <si>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</si>
  <si>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</si>
  <si>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</si>
  <si>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</si>
  <si>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</si>
  <si>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551</t>
  </si>
  <si>
    <t>石林彝族自治县鹿阜街道办事处</t>
  </si>
  <si>
    <t>551001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</si>
  <si>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</si>
  <si>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</si>
  <si>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</si>
  <si>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</si>
  <si>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</si>
  <si>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</si>
  <si>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</si>
  <si>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</si>
  <si>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</si>
  <si>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</si>
  <si>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</si>
  <si>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</si>
  <si>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</si>
  <si>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</si>
  <si>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</si>
  <si>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</si>
  <si>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</si>
  <si>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</si>
  <si>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</si>
  <si>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</si>
  <si>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</si>
  <si>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</si>
  <si>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</si>
  <si>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</si>
  <si>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</si>
  <si>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</si>
  <si>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</si>
  <si>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</si>
  <si>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</si>
  <si>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</si>
  <si>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2010199</t>
  </si>
  <si>
    <t>其他人大事务支出</t>
  </si>
  <si>
    <t>20103</t>
  </si>
  <si>
    <t>政府办公厅（室）及相关机构事务</t>
  </si>
  <si>
    <t>2010301</t>
  </si>
  <si>
    <t>行政运行</t>
  </si>
  <si>
    <t>2010399</t>
  </si>
  <si>
    <t>其他政府办公厅（室）及相关机构事务支出</t>
  </si>
  <si>
    <t>20111</t>
  </si>
  <si>
    <t>纪检监察事务</t>
  </si>
  <si>
    <t>2011101</t>
  </si>
  <si>
    <t>20131</t>
  </si>
  <si>
    <t>党委办公厅（室）及相关机构事务</t>
  </si>
  <si>
    <t>2013101</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</si>
  <si>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</si>
  <si>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</si>
  <si>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</si>
  <si>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</si>
  <si>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</si>
  <si>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</si>
  <si>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</si>
  <si>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</si>
  <si>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</si>
  <si>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</si>
  <si>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</si>
  <si>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</si>
  <si>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</si>
  <si>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</si>
  <si>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</si>
  <si>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</si>
  <si>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</si>
  <si>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</si>
  <si>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</si>
  <si>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</si>
  <si>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</si>
  <si>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</si>
  <si>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</si>
  <si>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</si>
  <si>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</si>
  <si>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</si>
  <si>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</si>
  <si>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</si>
  <si>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</si>
  <si>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</si>
  <si>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</si>
  <si>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</si>
  <si>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</si>
  <si>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</si>
  <si>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</si>
  <si>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</si>
  <si>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</si>
  <si>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</si>
  <si>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</si>
  <si>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</si>
  <si>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</si>
  <si>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</si>
  <si>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</si>
  <si>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</si>
  <si>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</si>
  <si>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</si>
  <si>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2130126</t>
  </si>
  <si>
    <t>农村社会事业</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</si>
  <si>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</si>
  <si>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</si>
  <si>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</si>
  <si>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</si>
  <si>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</si>
  <si>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</si>
  <si>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</si>
  <si>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</si>
  <si>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</si>
  <si>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</si>
  <si>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</si>
  <si>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</si>
  <si>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</si>
  <si>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</si>
  <si>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</si>
  <si>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</si>
  <si>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</si>
  <si>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</si>
  <si>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</si>
  <si>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</si>
  <si>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</si>
  <si>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</si>
  <si>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</si>
  <si>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</si>
  <si>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</si>
  <si>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</si>
  <si>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</si>
  <si>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</si>
  <si>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</si>
  <si>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</si>
  <si>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</si>
  <si>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</si>
  <si>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</si>
  <si>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</si>
  <si>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</si>
  <si>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</si>
  <si>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</si>
  <si>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</si>
  <si>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</si>
  <si>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</si>
  <si>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</si>
  <si>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</si>
  <si>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</si>
  <si>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</si>
  <si>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</si>
  <si>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</si>
  <si>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</si>
  <si>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</si>
  <si>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</si>
  <si>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</si>
  <si>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</si>
  <si>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</si>
  <si>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</si>
  <si>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</si>
  <si>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</si>
  <si>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</si>
  <si>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</si>
  <si>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</si>
  <si>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</si>
  <si>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</si>
  <si>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</si>
  <si>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</si>
  <si>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</si>
  <si>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</si>
  <si>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</si>
  <si>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</si>
  <si>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</si>
  <si>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</si>
  <si>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</si>
  <si>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</si>
  <si>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</si>
  <si>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</si>
  <si>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</si>
  <si>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</si>
  <si>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</si>
  <si>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</si>
  <si>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</si>
  <si>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530126210000000002008</t>
  </si>
  <si>
    <t>行政人员支出工资</t>
  </si>
  <si>
    <t>30101</t>
  </si>
  <si>
    <t>基本工资</t>
  </si>
  <si>
    <t>30102</t>
  </si>
  <si>
    <t>津贴补贴</t>
  </si>
  <si>
    <t>30103</t>
  </si>
  <si>
    <t>奖金</t>
  </si>
  <si>
    <t>530126210000000002009</t>
  </si>
  <si>
    <t>事业人员支出工资</t>
  </si>
  <si>
    <t>30107</t>
  </si>
  <si>
    <t>绩效工资</t>
  </si>
  <si>
    <t>530126210000000002010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</si>
  <si>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</si>
  <si>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</si>
  <si>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</si>
  <si>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</si>
  <si>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</si>
  <si>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</si>
  <si>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</si>
  <si>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</si>
  <si>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</si>
  <si>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</si>
  <si>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</si>
  <si>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530126210000000002011</t>
  </si>
  <si>
    <t>30113</t>
  </si>
  <si>
    <t>530126210000000002015</t>
  </si>
  <si>
    <t>行政人员公务交通补贴</t>
  </si>
  <si>
    <t>30239</t>
  </si>
  <si>
    <t>其他交通费用</t>
  </si>
  <si>
    <t>530126210000000002016</t>
  </si>
  <si>
    <t>工会经费</t>
  </si>
  <si>
    <t>30228</t>
  </si>
  <si>
    <t>530126210000000002017</t>
  </si>
  <si>
    <t>一般公用经费</t>
  </si>
  <si>
    <t>30201</t>
  </si>
  <si>
    <t>办公费</t>
  </si>
  <si>
    <t>30299</t>
  </si>
  <si>
    <t>其他商品和服务支出</t>
  </si>
  <si>
    <t>530126231100001590769</t>
  </si>
  <si>
    <t>行政人员绩效奖励</t>
  </si>
  <si>
    <t>530126231100001590789</t>
  </si>
  <si>
    <t>离退休人员支出</t>
  </si>
  <si>
    <t>30305</t>
  </si>
  <si>
    <t>生活补助</t>
  </si>
  <si>
    <t>530126231100001590790</t>
  </si>
  <si>
    <t>其他村级补助人员补助</t>
  </si>
  <si>
    <t>530126231100001590793</t>
  </si>
  <si>
    <t>辅助用工及劳务派遣经费</t>
  </si>
  <si>
    <t>30226</t>
  </si>
  <si>
    <t>劳务费</t>
  </si>
  <si>
    <t>530126241100002500116</t>
  </si>
  <si>
    <t>编外人员工资支出</t>
  </si>
  <si>
    <t>30199</t>
  </si>
  <si>
    <t>其他工资福利支出</t>
  </si>
  <si>
    <t>530126261100005131741</t>
  </si>
  <si>
    <t>公车购置及运维费</t>
  </si>
  <si>
    <t>30231</t>
  </si>
  <si>
    <t>公务用车运行维护费</t>
  </si>
  <si>
    <t>预算05-1表</t>
  </si>
  <si>
    <t>项目分类</t>
  </si>
  <si>
    <t>项目单位</t>
  </si>
  <si>
    <t>经济科目编码</t>
  </si>
  <si>
    <t>经济科目名称</t>
  </si>
  <si>
    <t>本年拨款</t>
  </si>
  <si>
    <t>其中：本次下达</t>
  </si>
  <si>
    <t>专项业务类</t>
  </si>
  <si>
    <t>530126261100005142894</t>
  </si>
  <si>
    <t>乡镇(街道)综合运营资金</t>
  </si>
  <si>
    <t>530126261100005142957</t>
  </si>
  <si>
    <t>（F)执法办案工作经费资金</t>
  </si>
  <si>
    <t>530126261100005143029</t>
  </si>
  <si>
    <t>上蒲草村集体林地占补平衡补偿经费资金</t>
  </si>
  <si>
    <t>31009</t>
  </si>
  <si>
    <t>土地补偿</t>
  </si>
  <si>
    <t>530126261100005143080</t>
  </si>
  <si>
    <t>党管武装工作经费资金</t>
  </si>
  <si>
    <t>530126261100005143143</t>
  </si>
  <si>
    <t>人大代表活动阵地建设经费资金</t>
  </si>
  <si>
    <t>民生类</t>
  </si>
  <si>
    <t>530126261100005142795</t>
  </si>
  <si>
    <t>遗属补助资金</t>
  </si>
  <si>
    <t>530126261100005142808</t>
  </si>
  <si>
    <t>村干部基本报酬（村委会正职岗）资金</t>
  </si>
  <si>
    <t>530126261100005142880</t>
  </si>
  <si>
    <t>村干部基本报酬（村委会副职岗、后备岗）资金</t>
  </si>
  <si>
    <t>530126261100005142934</t>
  </si>
  <si>
    <t>村干部基本报酬（村委会委员岗）资金</t>
  </si>
  <si>
    <t>530126261100005142964</t>
  </si>
  <si>
    <t>村干部绩效资金</t>
  </si>
  <si>
    <t>530126261100005143049</t>
  </si>
  <si>
    <t>村干部基本养老保险资金</t>
  </si>
  <si>
    <t>530126261100005143092</t>
  </si>
  <si>
    <t>村干部意外伤害险资金</t>
  </si>
  <si>
    <t>530126261100005143144</t>
  </si>
  <si>
    <t>村干部体检费资金</t>
  </si>
  <si>
    <t>530126261100005143187</t>
  </si>
  <si>
    <t>社区干部基本报酬（社区正职岗）资金</t>
  </si>
  <si>
    <t>530126261100005143201</t>
  </si>
  <si>
    <t>居民小组工作经费资金</t>
  </si>
  <si>
    <t>530126261100005143228</t>
  </si>
  <si>
    <t>社区干部基本报酬（社区副职岗、后备岗）资金</t>
  </si>
  <si>
    <t>530126261100005143275</t>
  </si>
  <si>
    <t>村民小组工作经费资金</t>
  </si>
  <si>
    <t>530126261100005143283</t>
  </si>
  <si>
    <t>社区干部基本报酬（社区委员岗）资金</t>
  </si>
  <si>
    <t>530126261100005143314</t>
  </si>
  <si>
    <t>社区服务群众专项工作经费资金</t>
  </si>
  <si>
    <t>530126261100005143318</t>
  </si>
  <si>
    <t>社区干部绩效资金</t>
  </si>
  <si>
    <t>530126261100005143349</t>
  </si>
  <si>
    <t>社区党组织党建工作经费资金</t>
  </si>
  <si>
    <t>530126261100005143360</t>
  </si>
  <si>
    <t>社区干部基本养老保险资金</t>
  </si>
  <si>
    <t>530126261100005143392</t>
  </si>
  <si>
    <t>社区干部意外伤害险资金</t>
  </si>
  <si>
    <t>530126261100005143417</t>
  </si>
  <si>
    <t>村委会党组织党建工作经费资金</t>
  </si>
  <si>
    <t>530126261100005143418</t>
  </si>
  <si>
    <t>社区干部体检费资金</t>
  </si>
  <si>
    <t>530126261100005143474</t>
  </si>
  <si>
    <t>村（居）民小组干部补助资金</t>
  </si>
  <si>
    <t>530126261100005143478</t>
  </si>
  <si>
    <t>村（社区）纪检监督小组办公经费资金</t>
  </si>
  <si>
    <t>530126261100005143488</t>
  </si>
  <si>
    <t>村委会办公费资金</t>
  </si>
  <si>
    <t>530126261100005143514</t>
  </si>
  <si>
    <t>社区办公费资金</t>
  </si>
  <si>
    <t>事业发展类</t>
  </si>
  <si>
    <t>530126261100005148409</t>
  </si>
  <si>
    <t>2025年昆明市石林彝族自治县鹿阜街道铺兵村委会三家村农村公益事业财政奖补项目（激励）自筹资金</t>
  </si>
  <si>
    <t>31005</t>
  </si>
  <si>
    <t>基础设施建设</t>
  </si>
  <si>
    <t>530126261100005148424</t>
  </si>
  <si>
    <t>2025年昆明市石林彝族自治县鹿阜街道大乐台旧社区农村公益事业财政奖补项目（激励）自筹资金</t>
  </si>
  <si>
    <t>530126261100005163651</t>
  </si>
  <si>
    <t>2026年昆明市石林彝族自治县鹿阜街道铺兵村委会三家村农村公益事业财政奖补项目（激励）资金</t>
  </si>
  <si>
    <t>530126261100005163673</t>
  </si>
  <si>
    <t>2026年昆明市石林彝族自治县鹿阜街道大乐台旧社区农村公益事业财政奖补项目（激励）资金</t>
  </si>
  <si>
    <t>530126261100005173738</t>
  </si>
  <si>
    <t>单位一般工作经费</t>
  </si>
  <si>
    <t>530126261100005180646</t>
  </si>
  <si>
    <t>单位项目自筹资金</t>
  </si>
  <si>
    <t>预算05-2表</t>
  </si>
  <si>
    <t>项目年度绩效目标</t>
  </si>
  <si>
    <t>一级指标</t>
  </si>
  <si>
    <t>二级指标</t>
  </si>
  <si>
    <t>三级指标</t>
  </si>
  <si>
    <t>指标性质</t>
  </si>
  <si>
    <t>指标值</t>
  </si>
  <si>
    <t>度量单位</t>
  </si>
  <si>
    <t>指标属性</t>
  </si>
  <si>
    <t>指标内容</t>
  </si>
  <si>
    <t>产出指标</t>
  </si>
  <si>
    <t>数量指标</t>
  </si>
  <si>
    <t>补助金额</t>
  </si>
  <si>
    <t>=</t>
  </si>
  <si>
    <t>2394000</t>
  </si>
  <si>
    <t>元</t>
  </si>
  <si>
    <t>定量指标</t>
  </si>
  <si>
    <t>石财预〔2026〕1号</t>
  </si>
  <si>
    <t>效益指标</t>
  </si>
  <si>
    <t>社会效益</t>
  </si>
  <si>
    <t>%</t>
  </si>
  <si>
    <t>满意度指标</t>
  </si>
  <si>
    <t>服务对象满意度</t>
  </si>
  <si>
    <t>受益群众满意度达95%</t>
  </si>
  <si>
    <t>&gt;=</t>
  </si>
  <si>
    <t>受益群众满意度达95</t>
  </si>
  <si>
    <t>社区服务群众专项工作经费</t>
  </si>
  <si>
    <t>330000</t>
  </si>
  <si>
    <t>收益群众满意达95</t>
  </si>
  <si>
    <t>社区党组织党建工作经费</t>
  </si>
  <si>
    <t>880000</t>
  </si>
  <si>
    <t>村委会党组织党建工作经费</t>
  </si>
  <si>
    <t>850000</t>
  </si>
  <si>
    <t>村干部基本报酬（村委会正职岗）</t>
  </si>
  <si>
    <t>830520</t>
  </si>
  <si>
    <t>金额</t>
  </si>
  <si>
    <t>214703.09</t>
  </si>
  <si>
    <t>石政复{2025}67号</t>
  </si>
  <si>
    <t>1900800</t>
  </si>
  <si>
    <t>自筹金额</t>
  </si>
  <si>
    <t>20600</t>
  </si>
  <si>
    <t>村干部基本报酬（村委会副职岗、后备岗）</t>
  </si>
  <si>
    <t>2692800</t>
  </si>
  <si>
    <t>村干部基本养老保险</t>
  </si>
  <si>
    <t>183600</t>
  </si>
  <si>
    <t>692400</t>
  </si>
  <si>
    <t>社区干部基本养老保险</t>
  </si>
  <si>
    <t>132000</t>
  </si>
  <si>
    <t>社区干部基本报酬（社区正职岗）</t>
  </si>
  <si>
    <t>640200</t>
  </si>
  <si>
    <t>2026年昆明市石林彝族自治县鹿阜街道大乐台旧社区农村公益事业财政奖补项目（激励）自筹资金</t>
  </si>
  <si>
    <t>8340</t>
  </si>
  <si>
    <t>鹿阜街道大乐台旧社区农村公益事业财政奖补项目（激励）自筹资金</t>
  </si>
  <si>
    <t>村干部意外伤害险</t>
  </si>
  <si>
    <t>49725</t>
  </si>
  <si>
    <t>208466.49</t>
  </si>
  <si>
    <t>39600</t>
  </si>
  <si>
    <t>（F)执法办案工作经费</t>
  </si>
  <si>
    <t>50000</t>
  </si>
  <si>
    <t>受众群体满意度达95%</t>
  </si>
  <si>
    <t>受众群体满意度达95</t>
  </si>
  <si>
    <t>55080</t>
  </si>
  <si>
    <t>村干部绩效</t>
  </si>
  <si>
    <t>985200</t>
  </si>
  <si>
    <t>社区办公费</t>
  </si>
  <si>
    <t>110000</t>
  </si>
  <si>
    <t>遗属补助</t>
  </si>
  <si>
    <t>171828</t>
  </si>
  <si>
    <t>1716000</t>
  </si>
  <si>
    <t>村（社区）纪检监督小组办公经费</t>
  </si>
  <si>
    <t>280000</t>
  </si>
  <si>
    <t>人大代表活动阵地建设经费</t>
  </si>
  <si>
    <t>20000</t>
  </si>
  <si>
    <t>受益群众满意度</t>
  </si>
  <si>
    <t>村民小组工作经费</t>
  </si>
  <si>
    <t>122000</t>
  </si>
  <si>
    <t>上蒲草村集体林地占补平衡补偿经费</t>
  </si>
  <si>
    <t>1000000</t>
  </si>
  <si>
    <t>170000</t>
  </si>
  <si>
    <t>社区干部意外伤害险</t>
  </si>
  <si>
    <t>35750</t>
  </si>
  <si>
    <t>1550000</t>
  </si>
  <si>
    <t>居民小组工作经费</t>
  </si>
  <si>
    <t>200000</t>
  </si>
  <si>
    <t>党管武装工作经费</t>
  </si>
  <si>
    <t>30000</t>
  </si>
  <si>
    <t>村干部基本报酬（村委会委员岗）</t>
  </si>
  <si>
    <t>1876800</t>
  </si>
  <si>
    <t>760000</t>
  </si>
  <si>
    <t>昆财农〔2025〕161号</t>
  </si>
  <si>
    <t>900000</t>
  </si>
  <si>
    <t>预算06表</t>
  </si>
  <si>
    <t>政府性基金预算支出预算表</t>
  </si>
  <si>
    <t>单位名称：昆明市发展和改革委员会</t>
  </si>
  <si>
    <t>政府性基金预算支出</t>
  </si>
  <si>
    <t>备注:本单位2026年无政府性基金预算，此表无数据。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</si>
  <si>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</si>
  <si>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</si>
  <si>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</si>
  <si>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</si>
  <si>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</si>
  <si>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</si>
  <si>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</si>
  <si>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</si>
  <si>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</si>
  <si>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</si>
  <si>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</si>
  <si>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鹿阜街道采购打印机一台</t>
  </si>
  <si>
    <t>A4黑白打印机</t>
  </si>
  <si>
    <t>台</t>
  </si>
  <si>
    <t>鹿阜街道采购公务用车加油费</t>
  </si>
  <si>
    <t>车辆加油、添加燃料服务</t>
  </si>
  <si>
    <t>鹿阜街道采购复印纸</t>
  </si>
  <si>
    <t>复印纸</t>
  </si>
  <si>
    <t>鹿阜街道采购公务用车保险费</t>
  </si>
  <si>
    <t>机动车保险服务</t>
  </si>
  <si>
    <t>鹿阜街道采购公务用车维修保养</t>
  </si>
  <si>
    <t>车辆维修和保养服务</t>
  </si>
  <si>
    <t>鹿阜街道采购办公椅</t>
  </si>
  <si>
    <t>办公椅</t>
  </si>
  <si>
    <t>把</t>
  </si>
  <si>
    <t>鹿阜街道采购办公桌</t>
  </si>
  <si>
    <t>办公桌</t>
  </si>
  <si>
    <t>套</t>
  </si>
  <si>
    <t>张</t>
  </si>
  <si>
    <t>鹿阜街道采购复印机</t>
  </si>
  <si>
    <t>复印机</t>
  </si>
  <si>
    <t>鹿阜街道采购三人沙发</t>
  </si>
  <si>
    <t>三人沙发</t>
  </si>
  <si>
    <t>条</t>
  </si>
  <si>
    <t>2025年昆明市石林彝族自治县鹿阜街道铺兵村委会三家村农村公益事业财政奖补项目（激励）</t>
  </si>
  <si>
    <t>其他房屋施工</t>
  </si>
  <si>
    <t>项</t>
  </si>
  <si>
    <t>2025年昆明市石林彝族自治县鹿阜街道大乐台旧社区农村公益事业财政奖补项目（激励）</t>
  </si>
  <si>
    <t>2026年昆明市石林彝族自治县鹿阜街道铺兵村委会三家村农村公益事业财政奖补项目（激励）</t>
  </si>
  <si>
    <t>2026年昆明市石林彝族自治县鹿阜街道大乐台旧社区农村公益事业财政奖补项目（激励）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</si>
  <si>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</si>
  <si>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</si>
  <si>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</si>
  <si>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</si>
  <si>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</si>
  <si>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</si>
  <si>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</si>
  <si>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</si>
  <si>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备注:本单位2026年无政府购买服务预算，此表无数据。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</si>
  <si>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</si>
  <si>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</si>
  <si>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</si>
  <si>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</si>
  <si>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</si>
  <si>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</si>
  <si>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</si>
  <si>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</si>
  <si>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</si>
  <si>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</si>
  <si>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</si>
  <si>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</si>
  <si>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</si>
  <si>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</si>
  <si>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</si>
  <si>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</si>
  <si>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</si>
  <si>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</si>
  <si>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</si>
  <si>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</si>
  <si>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</si>
  <si>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</si>
  <si>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</si>
  <si>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备注:本单位2026年无对下转移支付预算，此表无数据。</t>
  </si>
  <si>
    <t>预算09-2表</t>
  </si>
  <si>
    <t>预算10表</t>
  </si>
  <si>
    <t>资产类别</t>
  </si>
  <si>
    <t>资产分类代码.名称</t>
  </si>
  <si>
    <t>资产名称</t>
  </si>
  <si>
    <t>计量单位</t>
  </si>
  <si>
    <t>财政部门批复数（元）</t>
  </si>
  <si>
    <t>单价</t>
  </si>
  <si>
    <t>备注:本单位2026年无新增资产，此表无数据。</t>
  </si>
  <si>
    <t>预算11表</t>
  </si>
  <si>
    <t>上级补助</t>
  </si>
  <si>
    <t>预算12表</t>
  </si>
  <si>
    <t>项目级次</t>
  </si>
  <si>
    <t>2026年</t>
  </si>
  <si>
    <t>2027年</t>
  </si>
  <si>
    <t>2028年</t>
  </si>
  <si>
    <t>312 民生类</t>
  </si>
  <si>
    <t>本级</t>
  </si>
  <si>
    <t>311 专项业务类</t>
  </si>
  <si>
    <t>预算13表</t>
  </si>
  <si>
    <t>部门编码</t>
  </si>
  <si>
    <t>部门名称</t>
  </si>
  <si>
    <t>内容</t>
  </si>
  <si>
    <t>说明</t>
  </si>
  <si>
    <t>部门总体目标</t>
  </si>
  <si>
    <t>部门职责</t>
  </si>
  <si>
    <t>1.宣传、贯彻宪法、法律、法规和国家政策，指导教育居民履行法律规定的义务，合理利用自然资源，保护和改善生态环境，维护居民的合法权益，负责辖区内的地区性、社会性、群众性工作。2.组织领导街道区域经济工作，制定街道经济发展规划，检查督促各项经济组织开展工作。为街道经济组织提供信息和各种服务，做好区域统计，以经济、法律和必要的行政手段推动街道经济发展。3.依法在辖区开展民事调解、社会治安、劳动就业、公共文化卫生、计划生育、社会保障、安全生产、初级卫生保健、外来人口管理及双拥征兵等工作，保障辖区内政治稳定和社会安定。4.指导和帮助社区居委会、村委会搞好组织建设和制度建设，做好管理和服务，发挥村（居）委会的群众自治组织作用。5.向县人民政府反映居民群众的意见和要求，办理居民群众来信来访事项，做好为居民群众服务工作。6.承办县委、县政府交办的其它工作。</t>
  </si>
  <si>
    <t>根据三定方案归纳</t>
  </si>
  <si>
    <t>总体思路为：以习近平新时代中国特色社会主义思想为指导，全面贯彻党的二十大及二十届三中全会精神，紧扣县委“七个石林”建设要求，按照“一园两河三区四带”新发展思路，在高质量发展、大力创新、生态文明建设等方面继续深耕，推动经济社会全面进步，确保各项任务圆满完成。
（一）推动高质量发展，夯实经济基础。一是统筹规划重大项目。争取资金实施巴江河治理项目、西河沿岸治理工程、堡子村宜居宜业宜游和美乡村产业基础设施建设项目、上蒲草村宜居宜业宜游和美乡村产业基础设施建设项目、鹿阜街道17个村委会及部分城中村污水管网建设、鹿阜街道大乐台旧村电子商务站建设等项目，加强城市基础设施建设改造，不断完善城市功能。
（二）深化社会改革，增进民生福祉。一是促进文旅融合发展，加强对非物质文化遗产的传承与保护。二是认真做好交通安全、农机具推广、农机补贴、路政等工作。不断推广新农机、新技术，培育农机作业人才，更快适应劳动力老龄化、人工成本不断提升的新形势，提升农机育秧、插秧和机耕、机耙、机播、无人机飞防、机收等农机作业覆盖率，减少农民投工投劳，降低成本支出，提升产投比，持续落实好农机购置补贴惠农政策。三是完善农村集体“三资”监管。建立“街道督查+村务监督+群众参与”的三级监督网络，每月开展随机抽查，每季度通报各村社区报账问题，帮助各村社区举一反三，不断提高报账工作质量，争取做到零反馈问题。
（三）推动绿色低碳发展，建设美丽中国。一是规范生态敏感区域审批。生态保护红线内自然保护地核心保护区外，允许原住户在不扩大现有建设用地规模的前提下拆旧建新；二是深化污染防治攻坚。27年底前实现粪污与污水协同治理村庄覆盖率达100%，污水COD去除率稳定在85%以上，粪污资源化利用率不低于90%。
（四）加强社会治理，提升城市治理能力。一是实现安全稳定保障。联合街道综合行政执法队伍，落实“三管三必须”原则，推行“双随机、一公开”检查模式，对违法违规行为依法严肃处置。二是持续做好普法教育工作。
（五）党的全面领导更加坚强有力。一是党员队伍活力充分激发。党员队伍结构明显优化，发展党员质量显著提高，教育管理更加精准有效。二是党建引领效能更加凸显。三是清廉机关建设纵深推进。</t>
  </si>
  <si>
    <t>根据部门职责，中长期规划，各级党委，各级政府要求归纳</t>
  </si>
  <si>
    <t>部门年度目标</t>
  </si>
  <si>
    <t>街道将聚焦年度目标任务，以项目建设为抓手、以产业攻坚为核心、以民生保障为根本，推动各项工作落地见效。全年预期目标：一般公共预算收入增长3.5%，固定资产投资完成15亿元，招商引资到位资金2.5亿元，农村常住居民人均可支配收入增长6.2%。
推动绿色低碳发展，促进生态文明建设。一是推进城乡提质，改善人居环境品质，结合“厕所革命”推进改厕暨户厕粪污管控，优先改造问题厕所，引导农户实现“黑水”“灰水”分离处理与循环利用。二是实现农村生活垃圾分类机制县域全覆盖，新增多个乡镇完成全镇域分类体系建设，健全“户分类、村收集、镇转运、县处理”全链条流程。三是继续做好农村人饮安全保障工作。配合县水务局做好2025年度水质检测，积极争取抗旱应急。
深化社会改革，增进民生福祉。一是促进就业创业。积极组织好技能培训和引导性培训。二是深入开展“党建+产业”融合行动。推广“党组织+合作社+农户”发展模式，培育壮大花卉、蔬菜、中药材、马肉等特色产业。三是加强校地共建融合。深化与西南林业职业技术学院等高校党组织的联建共建，拓展合作领域，创新合作方式。
强化社会治理，维护安全稳定大局。一是提升实战化效能。强力整合政法、信访、司法、公安、民政、网格管理、应急管理等多方力量和资源，明确常驻部门、轮驻部门工作职责，统筹推动工作落实，做到各负其责、各司其职，增强整体合力。二是深化专项整治建设。每季度召开一次防范重特大安全事故的工作会议，分析、布置、督促、检查辖区内防范特大、重大安全事故的工作。三是持续推进乡村文明建设。大力开展“以案说法”“以案说防控”。
夯实基层基础，建强战斗堡垒。一是严格落实“第一议题”制度。通过党工委理论学习中心组、专题读书班、专题党课等形式，深入学习党的二十届五中全会精神。二是抓好换届选举工作。三是深化“党建+网格治理”。四是打造特色党建品牌。</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</si>
  <si>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</si>
  <si>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</si>
  <si>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</si>
  <si>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</si>
  <si>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</si>
  <si>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</si>
  <si>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</si>
  <si>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</si>
  <si>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</si>
  <si>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宣传、贯彻宪法、法律、法规和国家政策，指导教育居民履行法律规定的义务，合理利用自然资源，保护和改善生态环境，维护居民的合法权益，负责辖区内的地区性、社会性、群众性工作。</t>
  </si>
  <si>
    <t>确保各级党组织及政府各所属部门和各村（组）委员会机构正常运转，有效履行职能，全面完成各项社会经济发展指标任务，保障社会经济和谐稳定发展。推进农业发展质量，优化经济结构，拓宽经济发展领域，全力促进农民增收。</t>
  </si>
  <si>
    <t>三、部门整体支出绩效指标</t>
  </si>
  <si>
    <t>绩效指标</t>
  </si>
  <si>
    <t>评（扣）分标准</t>
  </si>
  <si>
    <t>绩效指标设定依据及指标值数据来源</t>
  </si>
  <si>
    <t xml:space="preserve">二级指标 </t>
  </si>
  <si>
    <t>安全生产</t>
  </si>
  <si>
    <t>次</t>
  </si>
  <si>
    <t>安全生产及消防安全巡查次数大于12次得10分，反之不得分</t>
  </si>
  <si>
    <t>对各类重大安全事故的隐患进行查处，发现重大安全隐患的责令其立即排除</t>
  </si>
  <si>
    <t>绩效目标申报</t>
  </si>
  <si>
    <t>完成固定资产投资任务</t>
  </si>
  <si>
    <t>亿元</t>
  </si>
  <si>
    <t>完成固定资产投资任务得10分，反之不得分</t>
  </si>
  <si>
    <t>完成招商引资任务</t>
  </si>
  <si>
    <t>2.5</t>
  </si>
  <si>
    <t>完成招商引资任务得10分，反之不得分</t>
  </si>
  <si>
    <t>质量指标</t>
  </si>
  <si>
    <t>矛盾纠纷调解成功率</t>
  </si>
  <si>
    <t>&gt;</t>
  </si>
  <si>
    <t>80</t>
  </si>
  <si>
    <t>矛盾纠纷调解成功率大于80%得10分，否则每少1%扣1分。</t>
  </si>
  <si>
    <t>矛盾纠纷调解成功率大于80%</t>
  </si>
  <si>
    <t>时效指标</t>
  </si>
  <si>
    <t>完成指标任务时限</t>
  </si>
  <si>
    <t>12月31日</t>
  </si>
  <si>
    <t>定性指标</t>
  </si>
  <si>
    <t>2026年12月31日前完成指标任务得10分，反之不得分</t>
  </si>
  <si>
    <t>2026年12月31日前完成指标任务</t>
  </si>
  <si>
    <t>经济效益</t>
  </si>
  <si>
    <t>一般公共预算收入持续增长</t>
  </si>
  <si>
    <t>100</t>
  </si>
  <si>
    <t>一般公共预算收入持续增长得10分，反之不得分</t>
  </si>
  <si>
    <t>社会治理维护</t>
  </si>
  <si>
    <t>强化社会治理，不发生重大安全事故得10分，发生重特大安全事故一次扣5.5分。</t>
  </si>
  <si>
    <t>保障机构运转，完成单位职能任务，强化社会治理，维护安全稳定</t>
  </si>
  <si>
    <t>生态效益</t>
  </si>
  <si>
    <t>深入开展环境治理</t>
  </si>
  <si>
    <t>完成行政村生活污水治理，治理率80%以上得10分，反之不得分。</t>
  </si>
  <si>
    <t>完成行政村生活污水治理，治理率80%以上。</t>
  </si>
  <si>
    <t>人民群众满意度</t>
  </si>
  <si>
    <t>90</t>
  </si>
  <si>
    <t>人民群众满意度达到90%以上得10分，反之不得分。</t>
  </si>
  <si>
    <t>人民群众满意度达到90%以上</t>
  </si>
  <si>
    <t>成本指标</t>
  </si>
  <si>
    <t>经济成本指标</t>
  </si>
  <si>
    <t>支出合理合规率</t>
  </si>
  <si>
    <t>&lt;=</t>
  </si>
  <si>
    <t>支出合理合规得10分，反之不得分。</t>
  </si>
</sst>
</file>

<file path=xl/styles.xml><?xml version="1.0" encoding="utf-8"?>
<styleSheet xmlns="http://schemas.openxmlformats.org/spreadsheetml/2006/main">
  <numFmts count="9">
    <numFmt numFmtId="176" formatCode="yyyy\-mm\-dd\ hh:mm:ss"/>
    <numFmt numFmtId="177" formatCode="#,##0.00;\-#,##0.00;;@"/>
    <numFmt numFmtId="178" formatCode="#,##0;\-#,##0;;@"/>
    <numFmt numFmtId="179" formatCode="hh:mm:ss"/>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80" formatCode="yyyy\-mm\-dd"/>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rgb="FFFF0000"/>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8" fillId="5" borderId="0" applyNumberFormat="0" applyBorder="0" applyAlignment="0" applyProtection="0">
      <alignment vertical="center"/>
    </xf>
    <xf numFmtId="0" fontId="31" fillId="8"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3" fillId="0" borderId="1">
      <alignment horizontal="right" vertical="center"/>
    </xf>
    <xf numFmtId="0" fontId="28" fillId="4"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2" fillId="11"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180" fontId="23" fillId="0" borderId="1">
      <alignment horizontal="right" vertical="center"/>
    </xf>
    <xf numFmtId="0" fontId="36" fillId="0" borderId="0" applyNumberFormat="0" applyFill="0" applyBorder="0" applyAlignment="0" applyProtection="0">
      <alignment vertical="center"/>
    </xf>
    <xf numFmtId="0" fontId="0" fillId="12" borderId="17" applyNumberFormat="0" applyFont="0" applyAlignment="0" applyProtection="0">
      <alignment vertical="center"/>
    </xf>
    <xf numFmtId="0" fontId="32" fillId="14" borderId="0" applyNumberFormat="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15" applyNumberFormat="0" applyFill="0" applyAlignment="0" applyProtection="0">
      <alignment vertical="center"/>
    </xf>
    <xf numFmtId="0" fontId="35" fillId="0" borderId="15" applyNumberFormat="0" applyFill="0" applyAlignment="0" applyProtection="0">
      <alignment vertical="center"/>
    </xf>
    <xf numFmtId="0" fontId="32" fillId="10" borderId="0" applyNumberFormat="0" applyBorder="0" applyAlignment="0" applyProtection="0">
      <alignment vertical="center"/>
    </xf>
    <xf numFmtId="0" fontId="25" fillId="0" borderId="14" applyNumberFormat="0" applyFill="0" applyAlignment="0" applyProtection="0">
      <alignment vertical="center"/>
    </xf>
    <xf numFmtId="0" fontId="32" fillId="16" borderId="0" applyNumberFormat="0" applyBorder="0" applyAlignment="0" applyProtection="0">
      <alignment vertical="center"/>
    </xf>
    <xf numFmtId="0" fontId="37" fillId="18" borderId="18" applyNumberFormat="0" applyAlignment="0" applyProtection="0">
      <alignment vertical="center"/>
    </xf>
    <xf numFmtId="0" fontId="38" fillId="18" borderId="16" applyNumberFormat="0" applyAlignment="0" applyProtection="0">
      <alignment vertical="center"/>
    </xf>
    <xf numFmtId="0" fontId="39" fillId="20" borderId="19" applyNumberFormat="0" applyAlignment="0" applyProtection="0">
      <alignment vertical="center"/>
    </xf>
    <xf numFmtId="0" fontId="28" fillId="21" borderId="0" applyNumberFormat="0" applyBorder="0" applyAlignment="0" applyProtection="0">
      <alignment vertical="center"/>
    </xf>
    <xf numFmtId="0" fontId="32" fillId="23" borderId="0" applyNumberFormat="0" applyBorder="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24" borderId="0" applyNumberFormat="0" applyBorder="0" applyAlignment="0" applyProtection="0">
      <alignment vertical="center"/>
    </xf>
    <xf numFmtId="0" fontId="30" fillId="7" borderId="0" applyNumberFormat="0" applyBorder="0" applyAlignment="0" applyProtection="0">
      <alignment vertical="center"/>
    </xf>
    <xf numFmtId="10" fontId="23" fillId="0" borderId="1">
      <alignment horizontal="right" vertical="center"/>
    </xf>
    <xf numFmtId="0" fontId="28" fillId="13" borderId="0" applyNumberFormat="0" applyBorder="0" applyAlignment="0" applyProtection="0">
      <alignment vertical="center"/>
    </xf>
    <xf numFmtId="0" fontId="32" fillId="17" borderId="0" applyNumberFormat="0" applyBorder="0" applyAlignment="0" applyProtection="0">
      <alignment vertical="center"/>
    </xf>
    <xf numFmtId="0" fontId="28" fillId="19" borderId="0" applyNumberFormat="0" applyBorder="0" applyAlignment="0" applyProtection="0">
      <alignment vertical="center"/>
    </xf>
    <xf numFmtId="0" fontId="28" fillId="3"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32" fillId="28" borderId="0" applyNumberFormat="0" applyBorder="0" applyAlignment="0" applyProtection="0">
      <alignment vertical="center"/>
    </xf>
    <xf numFmtId="0" fontId="32" fillId="22" borderId="0" applyNumberFormat="0" applyBorder="0" applyAlignment="0" applyProtection="0">
      <alignment vertical="center"/>
    </xf>
    <xf numFmtId="0" fontId="28" fillId="25" borderId="0" applyNumberFormat="0" applyBorder="0" applyAlignment="0" applyProtection="0">
      <alignment vertical="center"/>
    </xf>
    <xf numFmtId="0" fontId="28" fillId="30" borderId="0" applyNumberFormat="0" applyBorder="0" applyAlignment="0" applyProtection="0">
      <alignment vertical="center"/>
    </xf>
    <xf numFmtId="0" fontId="32" fillId="9" borderId="0" applyNumberFormat="0" applyBorder="0" applyAlignment="0" applyProtection="0">
      <alignment vertical="center"/>
    </xf>
    <xf numFmtId="0" fontId="28"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28" fillId="29" borderId="0" applyNumberFormat="0" applyBorder="0" applyAlignment="0" applyProtection="0">
      <alignment vertical="center"/>
    </xf>
    <xf numFmtId="0" fontId="32" fillId="15" borderId="0" applyNumberFormat="0" applyBorder="0" applyAlignment="0" applyProtection="0">
      <alignment vertical="center"/>
    </xf>
    <xf numFmtId="177" fontId="23" fillId="0" borderId="1">
      <alignment horizontal="right" vertical="center"/>
    </xf>
    <xf numFmtId="49" fontId="23" fillId="0" borderId="1">
      <alignment horizontal="left" vertical="center" wrapText="1"/>
    </xf>
    <xf numFmtId="177" fontId="23" fillId="0" borderId="1">
      <alignment horizontal="right" vertical="center"/>
    </xf>
    <xf numFmtId="179" fontId="23" fillId="0" borderId="1">
      <alignment horizontal="right" vertical="center"/>
    </xf>
    <xf numFmtId="178" fontId="23" fillId="0" borderId="1">
      <alignment horizontal="right" vertical="center"/>
    </xf>
  </cellStyleXfs>
  <cellXfs count="258">
    <xf numFmtId="0" fontId="0" fillId="0" borderId="0" xfId="0" applyFont="1" applyBorder="1"/>
    <xf numFmtId="0" fontId="0" fillId="0" borderId="0" xfId="0" applyFont="1" applyFill="1" applyBorder="1"/>
    <xf numFmtId="0" fontId="1"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2" fillId="0" borderId="1" xfId="0" applyNumberFormat="1" applyFont="1" applyFill="1" applyBorder="1" applyAlignment="1" applyProtection="1">
      <alignment horizontal="right" vertical="center"/>
      <protection locked="0"/>
    </xf>
    <xf numFmtId="0" fontId="5" fillId="0" borderId="1" xfId="0" applyFont="1" applyFill="1" applyBorder="1"/>
    <xf numFmtId="4" fontId="2" fillId="0"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5" fillId="0" borderId="4"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49" fontId="8" fillId="0" borderId="0" xfId="53" applyNumberFormat="1" applyFont="1" applyBorder="1">
      <alignment horizontal="left" vertical="center" wrapText="1"/>
    </xf>
    <xf numFmtId="49" fontId="9" fillId="0" borderId="0" xfId="0"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9" fillId="0" borderId="0" xfId="0" applyNumberFormat="1" applyFont="1" applyBorder="1" applyAlignment="1">
      <alignment horizontal="left" vertical="center" wrapText="1"/>
    </xf>
    <xf numFmtId="49" fontId="9" fillId="0" borderId="1" xfId="53"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1" fillId="0" borderId="1" xfId="53" applyNumberFormat="1" applyFont="1" applyBorder="1">
      <alignment horizontal="left" vertical="center" wrapText="1"/>
    </xf>
    <xf numFmtId="177" fontId="12" fillId="0" borderId="1" xfId="54" applyNumberFormat="1" applyFont="1" applyBorder="1">
      <alignment horizontal="right" vertical="center"/>
    </xf>
    <xf numFmtId="49" fontId="11" fillId="0" borderId="1" xfId="53" applyNumberFormat="1" applyFont="1" applyBorder="1" applyAlignment="1">
      <alignment horizontal="left" vertical="center" wrapText="1" indent="1"/>
    </xf>
    <xf numFmtId="49" fontId="11" fillId="0" borderId="1" xfId="53" applyNumberFormat="1" applyFont="1" applyBorder="1" applyAlignment="1">
      <alignment horizontal="center" vertical="center" wrapText="1"/>
    </xf>
    <xf numFmtId="49" fontId="3" fillId="0" borderId="0" xfId="0" applyNumberFormat="1" applyFont="1" applyFill="1" applyBorder="1"/>
    <xf numFmtId="0" fontId="1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pplyProtection="1">
      <alignment horizontal="right" vertical="center" wrapText="1"/>
      <protection locked="0"/>
    </xf>
    <xf numFmtId="49" fontId="11" fillId="0" borderId="1" xfId="53" applyNumberFormat="1" applyFont="1" applyFill="1" applyBorder="1">
      <alignment horizontal="left" vertical="center" wrapText="1"/>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protection locked="0"/>
    </xf>
    <xf numFmtId="0" fontId="3" fillId="0" borderId="1" xfId="0" applyFont="1" applyFill="1" applyBorder="1" applyAlignment="1" applyProtection="1">
      <alignment horizontal="center" vertical="center"/>
      <protection locked="0"/>
    </xf>
    <xf numFmtId="4" fontId="11" fillId="0" borderId="1" xfId="54" applyNumberFormat="1" applyFont="1" applyFill="1" applyBorder="1">
      <alignment horizontal="right" vertical="center"/>
    </xf>
    <xf numFmtId="0" fontId="2" fillId="2" borderId="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 xfId="0"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4"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6"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2"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177" fontId="11" fillId="0" borderId="1" xfId="0" applyNumberFormat="1" applyFont="1" applyBorder="1" applyAlignment="1">
      <alignment horizontal="right" vertical="center"/>
    </xf>
    <xf numFmtId="0" fontId="2" fillId="0" borderId="0" xfId="0" applyFont="1" applyBorder="1" applyAlignment="1" applyProtection="1">
      <alignment horizontal="right"/>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13"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5" fillId="0" borderId="0" xfId="0" applyFont="1" applyBorder="1"/>
    <xf numFmtId="178" fontId="11" fillId="0" borderId="1" xfId="56" applyNumberFormat="1" applyFont="1" applyBorder="1" applyAlignment="1">
      <alignment horizontal="center" vertical="center"/>
    </xf>
    <xf numFmtId="178" fontId="11"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7" fontId="11" fillId="0" borderId="0" xfId="0" applyNumberFormat="1" applyFont="1" applyBorder="1" applyAlignment="1">
      <alignment horizontal="left" vertical="center"/>
    </xf>
    <xf numFmtId="0" fontId="2" fillId="0" borderId="0" xfId="0" applyFont="1" applyBorder="1" applyAlignment="1">
      <alignment horizontal="right"/>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4"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49" fontId="3" fillId="0" borderId="0" xfId="0" applyNumberFormat="1" applyFont="1" applyBorder="1"/>
    <xf numFmtId="0" fontId="5" fillId="0" borderId="0" xfId="0" applyFont="1" applyBorder="1" applyAlignment="1">
      <alignment horizontal="left" vertical="center"/>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1" xfId="0" applyFont="1" applyBorder="1" applyAlignment="1">
      <alignment horizontal="left" vertical="center"/>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4"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7" fontId="22" fillId="0" borderId="1" xfId="0" applyNumberFormat="1" applyFont="1" applyBorder="1" applyAlignment="1">
      <alignment horizontal="right" vertical="center"/>
    </xf>
    <xf numFmtId="0" fontId="20" fillId="2" borderId="5"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2" borderId="7" xfId="0" applyFont="1" applyFill="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4"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0"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10" workbookViewId="0">
      <selection activeCell="B36" sqref="B36"/>
    </sheetView>
  </sheetViews>
  <sheetFormatPr defaultColWidth="8.575" defaultRowHeight="12.75" customHeight="1" outlineLevelCol="3"/>
  <cols>
    <col min="1" max="1" width="41" customWidth="1"/>
    <col min="2" max="2" width="28.5" customWidth="1"/>
    <col min="3" max="3" width="41" customWidth="1"/>
    <col min="4" max="4" width="29.125" customWidth="1"/>
  </cols>
  <sheetData>
    <row r="1" ht="15" customHeight="1" spans="1:4">
      <c r="A1" s="80"/>
      <c r="B1" s="80"/>
      <c r="C1" s="80"/>
      <c r="D1" s="102" t="s">
        <v>0</v>
      </c>
    </row>
    <row r="2" ht="41.25" customHeight="1" spans="1:1">
      <c r="A2" s="75" t="str">
        <f>"2026"&amp;"年部门财务收支预算总表"</f>
        <v>2026年部门财务收支预算总表</v>
      </c>
    </row>
    <row r="3" ht="17.25" customHeight="1" spans="1:4">
      <c r="A3" s="78" t="str">
        <f>"单位名称："&amp;"石林彝族自治县鹿阜街道办事处"</f>
        <v>单位名称：石林彝族自治县鹿阜街道办事处</v>
      </c>
      <c r="B3" s="222"/>
      <c r="D3" s="202" t="s">
        <v>1</v>
      </c>
    </row>
    <row r="4" ht="23.25" customHeight="1" spans="1:4">
      <c r="A4" s="223" t="s">
        <v>2</v>
      </c>
      <c r="B4" s="224"/>
      <c r="C4" s="223" t="s">
        <v>3</v>
      </c>
      <c r="D4" s="224"/>
    </row>
    <row r="5" ht="24" customHeight="1" spans="1:4">
      <c r="A5" s="223" t="s">
        <v>4</v>
      </c>
      <c r="B5" s="223" t="s">
        <v>5</v>
      </c>
      <c r="C5" s="223" t="s">
        <v>6</v>
      </c>
      <c r="D5" s="223" t="s">
        <v>5</v>
      </c>
    </row>
    <row r="6" ht="17.25" customHeight="1" spans="1:4">
      <c r="A6" s="225" t="s">
        <v>7</v>
      </c>
      <c r="B6" s="127">
        <v>43877520</v>
      </c>
      <c r="C6" s="225" t="s">
        <v>8</v>
      </c>
      <c r="D6" s="127">
        <v>10474583.58</v>
      </c>
    </row>
    <row r="7" ht="17.25" customHeight="1" spans="1:4">
      <c r="A7" s="225" t="s">
        <v>9</v>
      </c>
      <c r="B7" s="127"/>
      <c r="C7" s="225" t="s">
        <v>10</v>
      </c>
      <c r="D7" s="127"/>
    </row>
    <row r="8" ht="17.25" customHeight="1" spans="1:4">
      <c r="A8" s="225" t="s">
        <v>11</v>
      </c>
      <c r="B8" s="127"/>
      <c r="C8" s="257" t="s">
        <v>12</v>
      </c>
      <c r="D8" s="127"/>
    </row>
    <row r="9" ht="17.25" customHeight="1" spans="1:4">
      <c r="A9" s="225" t="s">
        <v>13</v>
      </c>
      <c r="B9" s="127"/>
      <c r="C9" s="257" t="s">
        <v>14</v>
      </c>
      <c r="D9" s="127"/>
    </row>
    <row r="10" ht="17.25" customHeight="1" spans="1:4">
      <c r="A10" s="225" t="s">
        <v>15</v>
      </c>
      <c r="B10" s="127">
        <v>452109.58</v>
      </c>
      <c r="C10" s="257" t="s">
        <v>16</v>
      </c>
      <c r="D10" s="127"/>
    </row>
    <row r="11" ht="17.25" customHeight="1" spans="1:4">
      <c r="A11" s="225" t="s">
        <v>17</v>
      </c>
      <c r="B11" s="127"/>
      <c r="C11" s="257" t="s">
        <v>18</v>
      </c>
      <c r="D11" s="127"/>
    </row>
    <row r="12" ht="17.25" customHeight="1" spans="1:4">
      <c r="A12" s="225" t="s">
        <v>19</v>
      </c>
      <c r="B12" s="127"/>
      <c r="C12" s="92" t="s">
        <v>20</v>
      </c>
      <c r="D12" s="127">
        <v>289724</v>
      </c>
    </row>
    <row r="13" ht="17.25" customHeight="1" spans="1:4">
      <c r="A13" s="225" t="s">
        <v>21</v>
      </c>
      <c r="B13" s="127"/>
      <c r="C13" s="92" t="s">
        <v>22</v>
      </c>
      <c r="D13" s="127">
        <v>4254360</v>
      </c>
    </row>
    <row r="14" ht="17.25" customHeight="1" spans="1:4">
      <c r="A14" s="225" t="s">
        <v>23</v>
      </c>
      <c r="B14" s="127"/>
      <c r="C14" s="92" t="s">
        <v>24</v>
      </c>
      <c r="D14" s="127">
        <v>1700890</v>
      </c>
    </row>
    <row r="15" ht="17.25" customHeight="1" spans="1:4">
      <c r="A15" s="225" t="s">
        <v>25</v>
      </c>
      <c r="B15" s="127">
        <v>452109.58</v>
      </c>
      <c r="C15" s="92" t="s">
        <v>26</v>
      </c>
      <c r="D15" s="127"/>
    </row>
    <row r="16" ht="17.25" customHeight="1" spans="1:4">
      <c r="A16" s="207"/>
      <c r="B16" s="127"/>
      <c r="C16" s="92" t="s">
        <v>27</v>
      </c>
      <c r="D16" s="127">
        <v>1695402</v>
      </c>
    </row>
    <row r="17" ht="17.25" customHeight="1" spans="1:4">
      <c r="A17" s="226"/>
      <c r="B17" s="127"/>
      <c r="C17" s="92" t="s">
        <v>28</v>
      </c>
      <c r="D17" s="127">
        <v>24553990</v>
      </c>
    </row>
    <row r="18" ht="17.25" customHeight="1" spans="1:4">
      <c r="A18" s="226"/>
      <c r="B18" s="127"/>
      <c r="C18" s="92" t="s">
        <v>29</v>
      </c>
      <c r="D18" s="127"/>
    </row>
    <row r="19" ht="17.25" customHeight="1" spans="1:4">
      <c r="A19" s="226"/>
      <c r="B19" s="127"/>
      <c r="C19" s="92" t="s">
        <v>30</v>
      </c>
      <c r="D19" s="127"/>
    </row>
    <row r="20" ht="17.25" customHeight="1" spans="1:4">
      <c r="A20" s="226"/>
      <c r="B20" s="127"/>
      <c r="C20" s="92" t="s">
        <v>31</v>
      </c>
      <c r="D20" s="127"/>
    </row>
    <row r="21" ht="17.25" customHeight="1" spans="1:4">
      <c r="A21" s="226"/>
      <c r="B21" s="127"/>
      <c r="C21" s="92" t="s">
        <v>32</v>
      </c>
      <c r="D21" s="127"/>
    </row>
    <row r="22" ht="17.25" customHeight="1" spans="1:4">
      <c r="A22" s="226"/>
      <c r="B22" s="127"/>
      <c r="C22" s="92" t="s">
        <v>33</v>
      </c>
      <c r="D22" s="127"/>
    </row>
    <row r="23" ht="17.25" customHeight="1" spans="1:4">
      <c r="A23" s="226"/>
      <c r="B23" s="127"/>
      <c r="C23" s="92" t="s">
        <v>34</v>
      </c>
      <c r="D23" s="127"/>
    </row>
    <row r="24" ht="17.25" customHeight="1" spans="1:4">
      <c r="A24" s="226"/>
      <c r="B24" s="127"/>
      <c r="C24" s="92" t="s">
        <v>35</v>
      </c>
      <c r="D24" s="127">
        <v>1360680</v>
      </c>
    </row>
    <row r="25" ht="17.25" customHeight="1" spans="1:4">
      <c r="A25" s="226"/>
      <c r="B25" s="127"/>
      <c r="C25" s="92" t="s">
        <v>36</v>
      </c>
      <c r="D25" s="127"/>
    </row>
    <row r="26" ht="17.25" customHeight="1" spans="1:4">
      <c r="A26" s="226"/>
      <c r="B26" s="127"/>
      <c r="C26" s="207" t="s">
        <v>37</v>
      </c>
      <c r="D26" s="127"/>
    </row>
    <row r="27" ht="17.25" customHeight="1" spans="1:4">
      <c r="A27" s="226"/>
      <c r="B27" s="127"/>
      <c r="C27" s="92" t="s">
        <v>38</v>
      </c>
      <c r="D27" s="127"/>
    </row>
    <row r="28" ht="16.5" customHeight="1" spans="1:4">
      <c r="A28" s="226"/>
      <c r="B28" s="127"/>
      <c r="C28" s="92" t="s">
        <v>39</v>
      </c>
      <c r="D28" s="127"/>
    </row>
    <row r="29" ht="16.5" customHeight="1" spans="1:4">
      <c r="A29" s="226"/>
      <c r="B29" s="127"/>
      <c r="C29" s="207" t="s">
        <v>40</v>
      </c>
      <c r="D29" s="127"/>
    </row>
    <row r="30" ht="17.25" customHeight="1" spans="1:4">
      <c r="A30" s="226"/>
      <c r="B30" s="127"/>
      <c r="C30" s="207" t="s">
        <v>41</v>
      </c>
      <c r="D30" s="127"/>
    </row>
    <row r="31" ht="17.25" customHeight="1" spans="1:4">
      <c r="A31" s="226"/>
      <c r="B31" s="127"/>
      <c r="C31" s="92" t="s">
        <v>42</v>
      </c>
      <c r="D31" s="127"/>
    </row>
    <row r="32" ht="16.5" customHeight="1" spans="1:4">
      <c r="A32" s="226" t="s">
        <v>43</v>
      </c>
      <c r="B32" s="127">
        <v>44329629.58</v>
      </c>
      <c r="C32" s="226" t="s">
        <v>44</v>
      </c>
      <c r="D32" s="127">
        <v>44329629.58</v>
      </c>
    </row>
    <row r="33" ht="16.5" customHeight="1" spans="1:4">
      <c r="A33" s="207" t="s">
        <v>45</v>
      </c>
      <c r="B33" s="127"/>
      <c r="C33" s="207" t="s">
        <v>46</v>
      </c>
      <c r="D33" s="127"/>
    </row>
    <row r="34" ht="16.5" customHeight="1" spans="1:4">
      <c r="A34" s="92" t="s">
        <v>47</v>
      </c>
      <c r="B34" s="127"/>
      <c r="C34" s="92" t="s">
        <v>47</v>
      </c>
      <c r="D34" s="127"/>
    </row>
    <row r="35" ht="16.5" customHeight="1" spans="1:4">
      <c r="A35" s="92" t="s">
        <v>48</v>
      </c>
      <c r="B35" s="127"/>
      <c r="C35" s="92" t="s">
        <v>49</v>
      </c>
      <c r="D35" s="127"/>
    </row>
    <row r="36" ht="16.5" customHeight="1" spans="1:4">
      <c r="A36" s="227" t="s">
        <v>50</v>
      </c>
      <c r="B36" s="127">
        <v>44329629.58</v>
      </c>
      <c r="C36" s="227" t="s">
        <v>51</v>
      </c>
      <c r="D36" s="127">
        <v>44329629.58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70">
        <v>1</v>
      </c>
      <c r="B1" s="171">
        <v>0</v>
      </c>
      <c r="C1" s="170">
        <v>1</v>
      </c>
      <c r="D1" s="172"/>
      <c r="E1" s="172"/>
      <c r="F1" s="169" t="s">
        <v>475</v>
      </c>
    </row>
    <row r="2" ht="42" customHeight="1" spans="1:6">
      <c r="A2" s="173" t="str">
        <f>"2026"&amp;"年部门政府性基金预算支出预算表"</f>
        <v>2026年部门政府性基金预算支出预算表</v>
      </c>
      <c r="B2" s="173" t="s">
        <v>476</v>
      </c>
      <c r="C2" s="174"/>
      <c r="D2" s="175"/>
      <c r="E2" s="175"/>
      <c r="F2" s="175"/>
    </row>
    <row r="3" ht="13.5" customHeight="1" spans="1:6">
      <c r="A3" s="106" t="str">
        <f>"单位名称："&amp;"石林彝族自治县鹿阜街道办事处"</f>
        <v>单位名称：石林彝族自治县鹿阜街道办事处</v>
      </c>
      <c r="B3" s="106" t="s">
        <v>477</v>
      </c>
      <c r="C3" s="170"/>
      <c r="D3" s="172"/>
      <c r="E3" s="172"/>
      <c r="F3" s="169" t="s">
        <v>1</v>
      </c>
    </row>
    <row r="4" ht="19.5" customHeight="1" spans="1:6">
      <c r="A4" s="176" t="s">
        <v>224</v>
      </c>
      <c r="B4" s="177" t="s">
        <v>73</v>
      </c>
      <c r="C4" s="176" t="s">
        <v>74</v>
      </c>
      <c r="D4" s="119" t="s">
        <v>478</v>
      </c>
      <c r="E4" s="120"/>
      <c r="F4" s="178"/>
    </row>
    <row r="5" ht="18.75" customHeight="1" spans="1:6">
      <c r="A5" s="179"/>
      <c r="B5" s="180"/>
      <c r="C5" s="179"/>
      <c r="D5" s="181" t="s">
        <v>55</v>
      </c>
      <c r="E5" s="119" t="s">
        <v>76</v>
      </c>
      <c r="F5" s="181" t="s">
        <v>77</v>
      </c>
    </row>
    <row r="6" ht="18.75" customHeight="1" spans="1:6">
      <c r="A6" s="108">
        <v>1</v>
      </c>
      <c r="B6" s="182" t="s">
        <v>84</v>
      </c>
      <c r="C6" s="108">
        <v>3</v>
      </c>
      <c r="D6" s="183">
        <v>4</v>
      </c>
      <c r="E6" s="183">
        <v>5</v>
      </c>
      <c r="F6" s="183">
        <v>6</v>
      </c>
    </row>
    <row r="7" ht="21" customHeight="1" spans="1:6">
      <c r="A7" s="94"/>
      <c r="B7" s="94"/>
      <c r="C7" s="94"/>
      <c r="D7" s="127"/>
      <c r="E7" s="127"/>
      <c r="F7" s="127"/>
    </row>
    <row r="8" ht="21" customHeight="1" spans="1:6">
      <c r="A8" s="94"/>
      <c r="B8" s="94"/>
      <c r="C8" s="94"/>
      <c r="D8" s="127"/>
      <c r="E8" s="127"/>
      <c r="F8" s="127"/>
    </row>
    <row r="9" ht="18.75" customHeight="1" spans="1:6">
      <c r="A9" s="184" t="s">
        <v>214</v>
      </c>
      <c r="B9" s="184" t="s">
        <v>214</v>
      </c>
      <c r="C9" s="185" t="s">
        <v>214</v>
      </c>
      <c r="D9" s="127"/>
      <c r="E9" s="127"/>
      <c r="F9" s="127"/>
    </row>
    <row r="10" customHeight="1" spans="1:1">
      <c r="A10" t="s">
        <v>479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4"/>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32"/>
      <c r="C1" s="132"/>
      <c r="R1" s="111"/>
      <c r="S1" s="111" t="s">
        <v>480</v>
      </c>
    </row>
    <row r="2" ht="41.25" customHeight="1" spans="1:19">
      <c r="A2" s="113" t="str">
        <f>"2026"&amp;"年部门政府采购预算表"</f>
        <v>2026年部门政府采购预算表</v>
      </c>
      <c r="B2" s="105"/>
      <c r="C2" s="105"/>
      <c r="D2" s="104"/>
      <c r="E2" s="104"/>
      <c r="F2" s="104"/>
      <c r="G2" s="104"/>
      <c r="H2" s="104"/>
      <c r="I2" s="104"/>
      <c r="J2" s="104"/>
      <c r="K2" s="104"/>
      <c r="L2" s="104"/>
      <c r="M2" s="105"/>
      <c r="N2" s="104"/>
      <c r="O2" s="104"/>
      <c r="P2" s="105"/>
      <c r="Q2" s="104"/>
      <c r="R2" s="105"/>
      <c r="S2" s="105"/>
    </row>
    <row r="3" ht="18.75" customHeight="1" spans="1:19">
      <c r="A3" s="161" t="str">
        <f>"单位名称："&amp;"石林彝族自治县鹿阜街道办事处"</f>
        <v>单位名称：石林彝族自治县鹿阜街道办事处</v>
      </c>
      <c r="B3" s="134"/>
      <c r="C3" s="134"/>
      <c r="D3" s="162"/>
      <c r="E3" s="162"/>
      <c r="F3" s="162"/>
      <c r="G3" s="162"/>
      <c r="H3" s="162"/>
      <c r="I3" s="162"/>
      <c r="J3" s="162"/>
      <c r="K3" s="162"/>
      <c r="L3" s="162"/>
      <c r="R3" s="128"/>
      <c r="S3" s="169" t="s">
        <v>1</v>
      </c>
    </row>
    <row r="4" ht="15.75" customHeight="1" spans="1:19">
      <c r="A4" s="123" t="s">
        <v>223</v>
      </c>
      <c r="B4" s="135" t="s">
        <v>224</v>
      </c>
      <c r="C4" s="135" t="s">
        <v>481</v>
      </c>
      <c r="D4" s="136" t="s">
        <v>482</v>
      </c>
      <c r="E4" s="136" t="s">
        <v>483</v>
      </c>
      <c r="F4" s="136" t="s">
        <v>484</v>
      </c>
      <c r="G4" s="136" t="s">
        <v>485</v>
      </c>
      <c r="H4" s="136" t="s">
        <v>486</v>
      </c>
      <c r="I4" s="151" t="s">
        <v>231</v>
      </c>
      <c r="J4" s="151"/>
      <c r="K4" s="151"/>
      <c r="L4" s="151"/>
      <c r="M4" s="152"/>
      <c r="N4" s="151"/>
      <c r="O4" s="151"/>
      <c r="P4" s="129"/>
      <c r="Q4" s="151"/>
      <c r="R4" s="152"/>
      <c r="S4" s="130"/>
    </row>
    <row r="5" ht="17.25" customHeight="1" spans="1:19">
      <c r="A5" s="137"/>
      <c r="B5" s="138"/>
      <c r="C5" s="138"/>
      <c r="D5" s="139"/>
      <c r="E5" s="139"/>
      <c r="F5" s="139"/>
      <c r="G5" s="139"/>
      <c r="H5" s="139"/>
      <c r="I5" s="139" t="s">
        <v>55</v>
      </c>
      <c r="J5" s="139" t="s">
        <v>58</v>
      </c>
      <c r="K5" s="139" t="s">
        <v>487</v>
      </c>
      <c r="L5" s="139" t="s">
        <v>488</v>
      </c>
      <c r="M5" s="153" t="s">
        <v>489</v>
      </c>
      <c r="N5" s="154" t="s">
        <v>490</v>
      </c>
      <c r="O5" s="154"/>
      <c r="P5" s="159"/>
      <c r="Q5" s="154"/>
      <c r="R5" s="160"/>
      <c r="S5" s="141"/>
    </row>
    <row r="6" ht="54" customHeight="1" spans="1:19">
      <c r="A6" s="140"/>
      <c r="B6" s="141"/>
      <c r="C6" s="141"/>
      <c r="D6" s="142"/>
      <c r="E6" s="142"/>
      <c r="F6" s="142"/>
      <c r="G6" s="142"/>
      <c r="H6" s="142"/>
      <c r="I6" s="142"/>
      <c r="J6" s="142" t="s">
        <v>57</v>
      </c>
      <c r="K6" s="142"/>
      <c r="L6" s="142"/>
      <c r="M6" s="155"/>
      <c r="N6" s="142" t="s">
        <v>57</v>
      </c>
      <c r="O6" s="142" t="s">
        <v>64</v>
      </c>
      <c r="P6" s="141" t="s">
        <v>65</v>
      </c>
      <c r="Q6" s="142" t="s">
        <v>66</v>
      </c>
      <c r="R6" s="155" t="s">
        <v>67</v>
      </c>
      <c r="S6" s="141" t="s">
        <v>68</v>
      </c>
    </row>
    <row r="7" ht="18" customHeight="1" spans="1:19">
      <c r="A7" s="163">
        <v>1</v>
      </c>
      <c r="B7" s="163" t="s">
        <v>84</v>
      </c>
      <c r="C7" s="164">
        <v>3</v>
      </c>
      <c r="D7" s="164">
        <v>4</v>
      </c>
      <c r="E7" s="163">
        <v>5</v>
      </c>
      <c r="F7" s="163">
        <v>6</v>
      </c>
      <c r="G7" s="163">
        <v>7</v>
      </c>
      <c r="H7" s="163">
        <v>8</v>
      </c>
      <c r="I7" s="163">
        <v>9</v>
      </c>
      <c r="J7" s="163">
        <v>10</v>
      </c>
      <c r="K7" s="163">
        <v>11</v>
      </c>
      <c r="L7" s="163">
        <v>12</v>
      </c>
      <c r="M7" s="163">
        <v>13</v>
      </c>
      <c r="N7" s="163">
        <v>14</v>
      </c>
      <c r="O7" s="163">
        <v>15</v>
      </c>
      <c r="P7" s="163">
        <v>16</v>
      </c>
      <c r="Q7" s="163">
        <v>17</v>
      </c>
      <c r="R7" s="163">
        <v>18</v>
      </c>
      <c r="S7" s="163">
        <v>19</v>
      </c>
    </row>
    <row r="8" ht="21" customHeight="1" spans="1:19">
      <c r="A8" s="143" t="s">
        <v>70</v>
      </c>
      <c r="B8" s="144" t="s">
        <v>70</v>
      </c>
      <c r="C8" s="144" t="s">
        <v>275</v>
      </c>
      <c r="D8" s="145" t="s">
        <v>491</v>
      </c>
      <c r="E8" s="145" t="s">
        <v>492</v>
      </c>
      <c r="F8" s="145" t="s">
        <v>493</v>
      </c>
      <c r="G8" s="165">
        <v>1</v>
      </c>
      <c r="H8" s="127">
        <v>1500</v>
      </c>
      <c r="I8" s="127">
        <v>1500</v>
      </c>
      <c r="J8" s="127">
        <v>1500</v>
      </c>
      <c r="K8" s="127"/>
      <c r="L8" s="127"/>
      <c r="M8" s="127"/>
      <c r="N8" s="127"/>
      <c r="O8" s="127"/>
      <c r="P8" s="127"/>
      <c r="Q8" s="127"/>
      <c r="R8" s="127"/>
      <c r="S8" s="127"/>
    </row>
    <row r="9" ht="21" customHeight="1" spans="1:19">
      <c r="A9" s="143" t="s">
        <v>70</v>
      </c>
      <c r="B9" s="144" t="s">
        <v>70</v>
      </c>
      <c r="C9" s="144" t="s">
        <v>275</v>
      </c>
      <c r="D9" s="145" t="s">
        <v>494</v>
      </c>
      <c r="E9" s="145" t="s">
        <v>495</v>
      </c>
      <c r="F9" s="145" t="s">
        <v>399</v>
      </c>
      <c r="G9" s="165">
        <v>1</v>
      </c>
      <c r="H9" s="127"/>
      <c r="I9" s="127">
        <v>80000</v>
      </c>
      <c r="J9" s="127">
        <v>80000</v>
      </c>
      <c r="K9" s="127"/>
      <c r="L9" s="127"/>
      <c r="M9" s="127"/>
      <c r="N9" s="127"/>
      <c r="O9" s="127"/>
      <c r="P9" s="127"/>
      <c r="Q9" s="127"/>
      <c r="R9" s="127"/>
      <c r="S9" s="127"/>
    </row>
    <row r="10" ht="21" customHeight="1" spans="1:19">
      <c r="A10" s="143" t="s">
        <v>70</v>
      </c>
      <c r="B10" s="144" t="s">
        <v>70</v>
      </c>
      <c r="C10" s="144" t="s">
        <v>275</v>
      </c>
      <c r="D10" s="145" t="s">
        <v>496</v>
      </c>
      <c r="E10" s="145" t="s">
        <v>497</v>
      </c>
      <c r="F10" s="145" t="s">
        <v>399</v>
      </c>
      <c r="G10" s="165">
        <v>1</v>
      </c>
      <c r="H10" s="127">
        <v>50000</v>
      </c>
      <c r="I10" s="127">
        <v>50000</v>
      </c>
      <c r="J10" s="127">
        <v>50000</v>
      </c>
      <c r="K10" s="127"/>
      <c r="L10" s="127"/>
      <c r="M10" s="127"/>
      <c r="N10" s="127"/>
      <c r="O10" s="127"/>
      <c r="P10" s="127"/>
      <c r="Q10" s="127"/>
      <c r="R10" s="127"/>
      <c r="S10" s="127"/>
    </row>
    <row r="11" ht="21" customHeight="1" spans="1:19">
      <c r="A11" s="143" t="s">
        <v>70</v>
      </c>
      <c r="B11" s="144" t="s">
        <v>70</v>
      </c>
      <c r="C11" s="144" t="s">
        <v>275</v>
      </c>
      <c r="D11" s="145" t="s">
        <v>498</v>
      </c>
      <c r="E11" s="145" t="s">
        <v>499</v>
      </c>
      <c r="F11" s="145" t="s">
        <v>399</v>
      </c>
      <c r="G11" s="165">
        <v>1</v>
      </c>
      <c r="H11" s="127"/>
      <c r="I11" s="127">
        <v>23000</v>
      </c>
      <c r="J11" s="127">
        <v>23000</v>
      </c>
      <c r="K11" s="127"/>
      <c r="L11" s="127"/>
      <c r="M11" s="127"/>
      <c r="N11" s="127"/>
      <c r="O11" s="127"/>
      <c r="P11" s="127"/>
      <c r="Q11" s="127"/>
      <c r="R11" s="127"/>
      <c r="S11" s="127"/>
    </row>
    <row r="12" ht="21" customHeight="1" spans="1:19">
      <c r="A12" s="143" t="s">
        <v>70</v>
      </c>
      <c r="B12" s="144" t="s">
        <v>70</v>
      </c>
      <c r="C12" s="144" t="s">
        <v>297</v>
      </c>
      <c r="D12" s="145" t="s">
        <v>500</v>
      </c>
      <c r="E12" s="145" t="s">
        <v>501</v>
      </c>
      <c r="F12" s="145" t="s">
        <v>399</v>
      </c>
      <c r="G12" s="165">
        <v>1</v>
      </c>
      <c r="H12" s="127"/>
      <c r="I12" s="127">
        <v>60000</v>
      </c>
      <c r="J12" s="127">
        <v>60000</v>
      </c>
      <c r="K12" s="127"/>
      <c r="L12" s="127"/>
      <c r="M12" s="127"/>
      <c r="N12" s="127"/>
      <c r="O12" s="127"/>
      <c r="P12" s="127"/>
      <c r="Q12" s="127"/>
      <c r="R12" s="127"/>
      <c r="S12" s="127"/>
    </row>
    <row r="13" ht="21" customHeight="1" spans="1:19">
      <c r="A13" s="143" t="s">
        <v>70</v>
      </c>
      <c r="B13" s="144" t="s">
        <v>70</v>
      </c>
      <c r="C13" s="144" t="s">
        <v>309</v>
      </c>
      <c r="D13" s="145" t="s">
        <v>502</v>
      </c>
      <c r="E13" s="145" t="s">
        <v>503</v>
      </c>
      <c r="F13" s="145" t="s">
        <v>504</v>
      </c>
      <c r="G13" s="165">
        <v>8</v>
      </c>
      <c r="H13" s="127">
        <v>2360</v>
      </c>
      <c r="I13" s="127">
        <v>2360</v>
      </c>
      <c r="J13" s="127">
        <v>2360</v>
      </c>
      <c r="K13" s="127"/>
      <c r="L13" s="127"/>
      <c r="M13" s="127"/>
      <c r="N13" s="127"/>
      <c r="O13" s="127"/>
      <c r="P13" s="127"/>
      <c r="Q13" s="127"/>
      <c r="R13" s="127"/>
      <c r="S13" s="127"/>
    </row>
    <row r="14" ht="21" customHeight="1" spans="1:19">
      <c r="A14" s="143" t="s">
        <v>70</v>
      </c>
      <c r="B14" s="144" t="s">
        <v>70</v>
      </c>
      <c r="C14" s="144" t="s">
        <v>309</v>
      </c>
      <c r="D14" s="145" t="s">
        <v>502</v>
      </c>
      <c r="E14" s="145" t="s">
        <v>503</v>
      </c>
      <c r="F14" s="145" t="s">
        <v>504</v>
      </c>
      <c r="G14" s="165">
        <v>12</v>
      </c>
      <c r="H14" s="127">
        <v>5760</v>
      </c>
      <c r="I14" s="127">
        <v>5760</v>
      </c>
      <c r="J14" s="127">
        <v>5760</v>
      </c>
      <c r="K14" s="127"/>
      <c r="L14" s="127"/>
      <c r="M14" s="127"/>
      <c r="N14" s="127"/>
      <c r="O14" s="127"/>
      <c r="P14" s="127"/>
      <c r="Q14" s="127"/>
      <c r="R14" s="127"/>
      <c r="S14" s="127"/>
    </row>
    <row r="15" ht="21" customHeight="1" spans="1:19">
      <c r="A15" s="143" t="s">
        <v>70</v>
      </c>
      <c r="B15" s="144" t="s">
        <v>70</v>
      </c>
      <c r="C15" s="144" t="s">
        <v>309</v>
      </c>
      <c r="D15" s="145" t="s">
        <v>505</v>
      </c>
      <c r="E15" s="145" t="s">
        <v>506</v>
      </c>
      <c r="F15" s="145" t="s">
        <v>507</v>
      </c>
      <c r="G15" s="165">
        <v>2</v>
      </c>
      <c r="H15" s="127">
        <v>4880</v>
      </c>
      <c r="I15" s="127">
        <v>4880</v>
      </c>
      <c r="J15" s="127">
        <v>4880</v>
      </c>
      <c r="K15" s="127"/>
      <c r="L15" s="127"/>
      <c r="M15" s="127"/>
      <c r="N15" s="127"/>
      <c r="O15" s="127"/>
      <c r="P15" s="127"/>
      <c r="Q15" s="127"/>
      <c r="R15" s="127"/>
      <c r="S15" s="127"/>
    </row>
    <row r="16" ht="21" customHeight="1" spans="1:19">
      <c r="A16" s="143" t="s">
        <v>70</v>
      </c>
      <c r="B16" s="144" t="s">
        <v>70</v>
      </c>
      <c r="C16" s="144" t="s">
        <v>309</v>
      </c>
      <c r="D16" s="145" t="s">
        <v>505</v>
      </c>
      <c r="E16" s="145" t="s">
        <v>506</v>
      </c>
      <c r="F16" s="145" t="s">
        <v>508</v>
      </c>
      <c r="G16" s="165">
        <v>12</v>
      </c>
      <c r="H16" s="127">
        <v>8160</v>
      </c>
      <c r="I16" s="127">
        <v>8160</v>
      </c>
      <c r="J16" s="127">
        <v>8160</v>
      </c>
      <c r="K16" s="127"/>
      <c r="L16" s="127"/>
      <c r="M16" s="127"/>
      <c r="N16" s="127"/>
      <c r="O16" s="127"/>
      <c r="P16" s="127"/>
      <c r="Q16" s="127"/>
      <c r="R16" s="127"/>
      <c r="S16" s="127"/>
    </row>
    <row r="17" ht="21" customHeight="1" spans="1:19">
      <c r="A17" s="143" t="s">
        <v>70</v>
      </c>
      <c r="B17" s="144" t="s">
        <v>70</v>
      </c>
      <c r="C17" s="144" t="s">
        <v>309</v>
      </c>
      <c r="D17" s="145" t="s">
        <v>509</v>
      </c>
      <c r="E17" s="145" t="s">
        <v>510</v>
      </c>
      <c r="F17" s="145" t="s">
        <v>493</v>
      </c>
      <c r="G17" s="165">
        <v>1</v>
      </c>
      <c r="H17" s="127">
        <v>20000</v>
      </c>
      <c r="I17" s="127">
        <v>20000</v>
      </c>
      <c r="J17" s="127">
        <v>20000</v>
      </c>
      <c r="K17" s="127"/>
      <c r="L17" s="127"/>
      <c r="M17" s="127"/>
      <c r="N17" s="127"/>
      <c r="O17" s="127"/>
      <c r="P17" s="127"/>
      <c r="Q17" s="127"/>
      <c r="R17" s="127"/>
      <c r="S17" s="127"/>
    </row>
    <row r="18" ht="21" customHeight="1" spans="1:19">
      <c r="A18" s="143" t="s">
        <v>70</v>
      </c>
      <c r="B18" s="144" t="s">
        <v>70</v>
      </c>
      <c r="C18" s="144" t="s">
        <v>309</v>
      </c>
      <c r="D18" s="145" t="s">
        <v>511</v>
      </c>
      <c r="E18" s="145" t="s">
        <v>512</v>
      </c>
      <c r="F18" s="145" t="s">
        <v>513</v>
      </c>
      <c r="G18" s="165">
        <v>2</v>
      </c>
      <c r="H18" s="127">
        <v>1960</v>
      </c>
      <c r="I18" s="127">
        <v>1960</v>
      </c>
      <c r="J18" s="127">
        <v>1960</v>
      </c>
      <c r="K18" s="127"/>
      <c r="L18" s="127"/>
      <c r="M18" s="127"/>
      <c r="N18" s="127"/>
      <c r="O18" s="127"/>
      <c r="P18" s="127"/>
      <c r="Q18" s="127"/>
      <c r="R18" s="127"/>
      <c r="S18" s="127"/>
    </row>
    <row r="19" ht="21" customHeight="1" spans="1:19">
      <c r="A19" s="143" t="s">
        <v>70</v>
      </c>
      <c r="B19" s="144" t="s">
        <v>70</v>
      </c>
      <c r="C19" s="144" t="s">
        <v>371</v>
      </c>
      <c r="D19" s="145" t="s">
        <v>514</v>
      </c>
      <c r="E19" s="145" t="s">
        <v>515</v>
      </c>
      <c r="F19" s="145" t="s">
        <v>516</v>
      </c>
      <c r="G19" s="165">
        <v>1</v>
      </c>
      <c r="H19" s="127">
        <v>20600</v>
      </c>
      <c r="I19" s="127">
        <v>20600</v>
      </c>
      <c r="J19" s="127"/>
      <c r="K19" s="127"/>
      <c r="L19" s="127"/>
      <c r="M19" s="127"/>
      <c r="N19" s="127">
        <v>20600</v>
      </c>
      <c r="O19" s="127"/>
      <c r="P19" s="127"/>
      <c r="Q19" s="127"/>
      <c r="R19" s="127"/>
      <c r="S19" s="127">
        <v>20600</v>
      </c>
    </row>
    <row r="20" ht="21" customHeight="1" spans="1:19">
      <c r="A20" s="143" t="s">
        <v>70</v>
      </c>
      <c r="B20" s="144" t="s">
        <v>70</v>
      </c>
      <c r="C20" s="144" t="s">
        <v>375</v>
      </c>
      <c r="D20" s="145" t="s">
        <v>517</v>
      </c>
      <c r="E20" s="145" t="s">
        <v>515</v>
      </c>
      <c r="F20" s="145" t="s">
        <v>516</v>
      </c>
      <c r="G20" s="165">
        <v>1</v>
      </c>
      <c r="H20" s="127">
        <v>8340</v>
      </c>
      <c r="I20" s="127">
        <v>8340</v>
      </c>
      <c r="J20" s="127"/>
      <c r="K20" s="127"/>
      <c r="L20" s="127"/>
      <c r="M20" s="127"/>
      <c r="N20" s="127">
        <v>8340</v>
      </c>
      <c r="O20" s="127"/>
      <c r="P20" s="127"/>
      <c r="Q20" s="127"/>
      <c r="R20" s="127"/>
      <c r="S20" s="127">
        <v>8340</v>
      </c>
    </row>
    <row r="21" ht="21" customHeight="1" spans="1:19">
      <c r="A21" s="143" t="s">
        <v>70</v>
      </c>
      <c r="B21" s="144" t="s">
        <v>70</v>
      </c>
      <c r="C21" s="144" t="s">
        <v>377</v>
      </c>
      <c r="D21" s="145" t="s">
        <v>518</v>
      </c>
      <c r="E21" s="145" t="s">
        <v>515</v>
      </c>
      <c r="F21" s="145" t="s">
        <v>516</v>
      </c>
      <c r="G21" s="165">
        <v>1</v>
      </c>
      <c r="H21" s="127">
        <v>900000</v>
      </c>
      <c r="I21" s="127">
        <v>900000</v>
      </c>
      <c r="J21" s="127">
        <v>900000</v>
      </c>
      <c r="K21" s="127"/>
      <c r="L21" s="127"/>
      <c r="M21" s="127"/>
      <c r="N21" s="127"/>
      <c r="O21" s="127"/>
      <c r="P21" s="127"/>
      <c r="Q21" s="127"/>
      <c r="R21" s="127"/>
      <c r="S21" s="127"/>
    </row>
    <row r="22" ht="21" customHeight="1" spans="1:19">
      <c r="A22" s="143" t="s">
        <v>70</v>
      </c>
      <c r="B22" s="144" t="s">
        <v>70</v>
      </c>
      <c r="C22" s="144" t="s">
        <v>379</v>
      </c>
      <c r="D22" s="145" t="s">
        <v>519</v>
      </c>
      <c r="E22" s="145" t="s">
        <v>515</v>
      </c>
      <c r="F22" s="145" t="s">
        <v>516</v>
      </c>
      <c r="G22" s="165">
        <v>1</v>
      </c>
      <c r="H22" s="127">
        <v>760000</v>
      </c>
      <c r="I22" s="127">
        <v>760000</v>
      </c>
      <c r="J22" s="127">
        <v>760000</v>
      </c>
      <c r="K22" s="127"/>
      <c r="L22" s="127"/>
      <c r="M22" s="127"/>
      <c r="N22" s="127"/>
      <c r="O22" s="127"/>
      <c r="P22" s="127"/>
      <c r="Q22" s="127"/>
      <c r="R22" s="127"/>
      <c r="S22" s="127"/>
    </row>
    <row r="23" ht="21" customHeight="1" spans="1:19">
      <c r="A23" s="146" t="s">
        <v>214</v>
      </c>
      <c r="B23" s="147"/>
      <c r="C23" s="147"/>
      <c r="D23" s="148"/>
      <c r="E23" s="148"/>
      <c r="F23" s="148"/>
      <c r="G23" s="166"/>
      <c r="H23" s="127">
        <v>1783560</v>
      </c>
      <c r="I23" s="127">
        <v>1946560</v>
      </c>
      <c r="J23" s="127">
        <v>1917620</v>
      </c>
      <c r="K23" s="127"/>
      <c r="L23" s="127"/>
      <c r="M23" s="127"/>
      <c r="N23" s="127">
        <v>28940</v>
      </c>
      <c r="O23" s="127"/>
      <c r="P23" s="127"/>
      <c r="Q23" s="127"/>
      <c r="R23" s="127"/>
      <c r="S23" s="127">
        <v>28940</v>
      </c>
    </row>
    <row r="24" ht="21" customHeight="1" spans="1:19">
      <c r="A24" s="161" t="s">
        <v>520</v>
      </c>
      <c r="B24" s="106"/>
      <c r="C24" s="106"/>
      <c r="D24" s="161"/>
      <c r="E24" s="161"/>
      <c r="F24" s="161"/>
      <c r="G24" s="167"/>
      <c r="H24" s="168"/>
      <c r="I24" s="168"/>
      <c r="J24" s="168"/>
      <c r="K24" s="168"/>
      <c r="L24" s="168"/>
      <c r="M24" s="168"/>
      <c r="N24" s="168"/>
      <c r="O24" s="168"/>
      <c r="P24" s="168"/>
      <c r="Q24" s="168"/>
      <c r="R24" s="168"/>
      <c r="S24" s="168"/>
    </row>
  </sheetData>
  <mergeCells count="19">
    <mergeCell ref="A2:S2"/>
    <mergeCell ref="A3:H3"/>
    <mergeCell ref="I4:S4"/>
    <mergeCell ref="N5:S5"/>
    <mergeCell ref="A23:G23"/>
    <mergeCell ref="A24:S2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2" sqref="A2:T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7"/>
      <c r="B1" s="132"/>
      <c r="C1" s="132"/>
      <c r="D1" s="132"/>
      <c r="E1" s="132"/>
      <c r="F1" s="132"/>
      <c r="G1" s="132"/>
      <c r="H1" s="117"/>
      <c r="I1" s="117"/>
      <c r="J1" s="117"/>
      <c r="K1" s="117"/>
      <c r="L1" s="117"/>
      <c r="M1" s="117"/>
      <c r="N1" s="149"/>
      <c r="O1" s="117"/>
      <c r="P1" s="117"/>
      <c r="Q1" s="132"/>
      <c r="R1" s="117"/>
      <c r="S1" s="157"/>
      <c r="T1" s="157" t="s">
        <v>521</v>
      </c>
    </row>
    <row r="2" ht="41.25" customHeight="1" spans="1:20">
      <c r="A2" s="113" t="str">
        <f>"2026"&amp;"年部门政府购买服务预算表"</f>
        <v>2026年部门政府购买服务预算表</v>
      </c>
      <c r="B2" s="105"/>
      <c r="C2" s="105"/>
      <c r="D2" s="105"/>
      <c r="E2" s="105"/>
      <c r="F2" s="105"/>
      <c r="G2" s="105"/>
      <c r="H2" s="133"/>
      <c r="I2" s="133"/>
      <c r="J2" s="133"/>
      <c r="K2" s="133"/>
      <c r="L2" s="133"/>
      <c r="M2" s="133"/>
      <c r="N2" s="150"/>
      <c r="O2" s="133"/>
      <c r="P2" s="133"/>
      <c r="Q2" s="105"/>
      <c r="R2" s="133"/>
      <c r="S2" s="150"/>
      <c r="T2" s="105"/>
    </row>
    <row r="3" ht="22.5" customHeight="1" spans="1:20">
      <c r="A3" s="114" t="str">
        <f>"单位名称："&amp;"石林彝族自治县鹿阜街道办事处"</f>
        <v>单位名称：石林彝族自治县鹿阜街道办事处</v>
      </c>
      <c r="B3" s="134"/>
      <c r="C3" s="134"/>
      <c r="D3" s="134"/>
      <c r="E3" s="134"/>
      <c r="F3" s="134"/>
      <c r="G3" s="134"/>
      <c r="H3" s="115"/>
      <c r="I3" s="115"/>
      <c r="J3" s="115"/>
      <c r="K3" s="115"/>
      <c r="L3" s="115"/>
      <c r="M3" s="115"/>
      <c r="N3" s="149"/>
      <c r="O3" s="117"/>
      <c r="P3" s="117"/>
      <c r="Q3" s="132"/>
      <c r="R3" s="117"/>
      <c r="S3" s="158"/>
      <c r="T3" s="157" t="s">
        <v>1</v>
      </c>
    </row>
    <row r="4" ht="24" customHeight="1" spans="1:20">
      <c r="A4" s="123" t="s">
        <v>223</v>
      </c>
      <c r="B4" s="135" t="s">
        <v>224</v>
      </c>
      <c r="C4" s="135" t="s">
        <v>481</v>
      </c>
      <c r="D4" s="135" t="s">
        <v>522</v>
      </c>
      <c r="E4" s="135" t="s">
        <v>523</v>
      </c>
      <c r="F4" s="135" t="s">
        <v>524</v>
      </c>
      <c r="G4" s="135" t="s">
        <v>525</v>
      </c>
      <c r="H4" s="136" t="s">
        <v>526</v>
      </c>
      <c r="I4" s="136" t="s">
        <v>527</v>
      </c>
      <c r="J4" s="151" t="s">
        <v>231</v>
      </c>
      <c r="K4" s="151"/>
      <c r="L4" s="151"/>
      <c r="M4" s="151"/>
      <c r="N4" s="152"/>
      <c r="O4" s="151"/>
      <c r="P4" s="151"/>
      <c r="Q4" s="129"/>
      <c r="R4" s="151"/>
      <c r="S4" s="152"/>
      <c r="T4" s="130"/>
    </row>
    <row r="5" ht="24" customHeight="1" spans="1:20">
      <c r="A5" s="137"/>
      <c r="B5" s="138"/>
      <c r="C5" s="138"/>
      <c r="D5" s="138"/>
      <c r="E5" s="138"/>
      <c r="F5" s="138"/>
      <c r="G5" s="138"/>
      <c r="H5" s="139"/>
      <c r="I5" s="139"/>
      <c r="J5" s="139" t="s">
        <v>55</v>
      </c>
      <c r="K5" s="139" t="s">
        <v>58</v>
      </c>
      <c r="L5" s="139" t="s">
        <v>487</v>
      </c>
      <c r="M5" s="139" t="s">
        <v>488</v>
      </c>
      <c r="N5" s="153" t="s">
        <v>489</v>
      </c>
      <c r="O5" s="154" t="s">
        <v>490</v>
      </c>
      <c r="P5" s="154"/>
      <c r="Q5" s="159"/>
      <c r="R5" s="154"/>
      <c r="S5" s="160"/>
      <c r="T5" s="141"/>
    </row>
    <row r="6" ht="54" customHeight="1" spans="1:20">
      <c r="A6" s="140"/>
      <c r="B6" s="141"/>
      <c r="C6" s="141"/>
      <c r="D6" s="141"/>
      <c r="E6" s="141"/>
      <c r="F6" s="141"/>
      <c r="G6" s="141"/>
      <c r="H6" s="142"/>
      <c r="I6" s="142"/>
      <c r="J6" s="142"/>
      <c r="K6" s="142" t="s">
        <v>57</v>
      </c>
      <c r="L6" s="142"/>
      <c r="M6" s="142"/>
      <c r="N6" s="155"/>
      <c r="O6" s="142" t="s">
        <v>57</v>
      </c>
      <c r="P6" s="142" t="s">
        <v>64</v>
      </c>
      <c r="Q6" s="141" t="s">
        <v>65</v>
      </c>
      <c r="R6" s="142" t="s">
        <v>66</v>
      </c>
      <c r="S6" s="155" t="s">
        <v>67</v>
      </c>
      <c r="T6" s="141" t="s">
        <v>68</v>
      </c>
    </row>
    <row r="7" ht="17.25" customHeight="1" spans="1:20">
      <c r="A7" s="121">
        <v>1</v>
      </c>
      <c r="B7" s="141">
        <v>2</v>
      </c>
      <c r="C7" s="121">
        <v>3</v>
      </c>
      <c r="D7" s="121">
        <v>4</v>
      </c>
      <c r="E7" s="141">
        <v>5</v>
      </c>
      <c r="F7" s="121">
        <v>6</v>
      </c>
      <c r="G7" s="121">
        <v>7</v>
      </c>
      <c r="H7" s="141">
        <v>8</v>
      </c>
      <c r="I7" s="121">
        <v>9</v>
      </c>
      <c r="J7" s="121">
        <v>10</v>
      </c>
      <c r="K7" s="141">
        <v>11</v>
      </c>
      <c r="L7" s="121">
        <v>12</v>
      </c>
      <c r="M7" s="121">
        <v>13</v>
      </c>
      <c r="N7" s="141">
        <v>14</v>
      </c>
      <c r="O7" s="121">
        <v>15</v>
      </c>
      <c r="P7" s="121">
        <v>16</v>
      </c>
      <c r="Q7" s="141">
        <v>17</v>
      </c>
      <c r="R7" s="121">
        <v>18</v>
      </c>
      <c r="S7" s="121">
        <v>19</v>
      </c>
      <c r="T7" s="121">
        <v>20</v>
      </c>
    </row>
    <row r="8" ht="21" customHeight="1" spans="1:20">
      <c r="A8" s="143"/>
      <c r="B8" s="144"/>
      <c r="C8" s="144"/>
      <c r="D8" s="144"/>
      <c r="E8" s="144"/>
      <c r="F8" s="144"/>
      <c r="G8" s="144"/>
      <c r="H8" s="145"/>
      <c r="I8" s="145"/>
      <c r="J8" s="127"/>
      <c r="K8" s="127"/>
      <c r="L8" s="127"/>
      <c r="M8" s="127"/>
      <c r="N8" s="127"/>
      <c r="O8" s="127"/>
      <c r="P8" s="127"/>
      <c r="Q8" s="127"/>
      <c r="R8" s="127"/>
      <c r="S8" s="127"/>
      <c r="T8" s="127"/>
    </row>
    <row r="9" ht="21" customHeight="1" spans="1:20">
      <c r="A9" s="146" t="s">
        <v>214</v>
      </c>
      <c r="B9" s="147"/>
      <c r="C9" s="147"/>
      <c r="D9" s="147"/>
      <c r="E9" s="147"/>
      <c r="F9" s="147"/>
      <c r="G9" s="147"/>
      <c r="H9" s="148"/>
      <c r="I9" s="156"/>
      <c r="J9" s="127"/>
      <c r="K9" s="127"/>
      <c r="L9" s="127"/>
      <c r="M9" s="127"/>
      <c r="N9" s="127"/>
      <c r="O9" s="127"/>
      <c r="P9" s="127"/>
      <c r="Q9" s="127"/>
      <c r="R9" s="127"/>
      <c r="S9" s="127"/>
      <c r="T9" s="127"/>
    </row>
    <row r="10" customHeight="1" spans="1:1">
      <c r="A10" t="s">
        <v>528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4:24">
      <c r="D1" s="112"/>
      <c r="W1" s="111"/>
      <c r="X1" s="111" t="s">
        <v>529</v>
      </c>
    </row>
    <row r="2" ht="41.25" customHeight="1" spans="1:24">
      <c r="A2" s="113" t="str">
        <f>"2026"&amp;"年对下转移支付预算表"</f>
        <v>2026年对下转移支付预算表</v>
      </c>
      <c r="B2" s="104"/>
      <c r="C2" s="104"/>
      <c r="D2" s="104"/>
      <c r="E2" s="104"/>
      <c r="F2" s="104"/>
      <c r="G2" s="104"/>
      <c r="H2" s="104"/>
      <c r="I2" s="104"/>
      <c r="J2" s="104"/>
      <c r="K2" s="104"/>
      <c r="L2" s="104"/>
      <c r="M2" s="104"/>
      <c r="N2" s="104"/>
      <c r="O2" s="104"/>
      <c r="P2" s="104"/>
      <c r="Q2" s="104"/>
      <c r="R2" s="104"/>
      <c r="S2" s="104"/>
      <c r="T2" s="104"/>
      <c r="U2" s="104"/>
      <c r="V2" s="104"/>
      <c r="W2" s="105"/>
      <c r="X2" s="105"/>
    </row>
    <row r="3" ht="18" customHeight="1" spans="1:24">
      <c r="A3" s="114" t="str">
        <f>"单位名称："&amp;"石林彝族自治县鹿阜街道办事处"</f>
        <v>单位名称：石林彝族自治县鹿阜街道办事处</v>
      </c>
      <c r="B3" s="115"/>
      <c r="C3" s="115"/>
      <c r="D3" s="116"/>
      <c r="E3" s="117"/>
      <c r="F3" s="117"/>
      <c r="G3" s="117"/>
      <c r="H3" s="117"/>
      <c r="I3" s="117"/>
      <c r="W3" s="128"/>
      <c r="X3" s="128" t="s">
        <v>1</v>
      </c>
    </row>
    <row r="4" ht="19.5" customHeight="1" spans="1:24">
      <c r="A4" s="118" t="s">
        <v>530</v>
      </c>
      <c r="B4" s="119" t="s">
        <v>231</v>
      </c>
      <c r="C4" s="120"/>
      <c r="D4" s="120"/>
      <c r="E4" s="119" t="s">
        <v>531</v>
      </c>
      <c r="F4" s="120"/>
      <c r="G4" s="120"/>
      <c r="H4" s="120"/>
      <c r="I4" s="120"/>
      <c r="J4" s="120"/>
      <c r="K4" s="120"/>
      <c r="L4" s="120"/>
      <c r="M4" s="120"/>
      <c r="N4" s="120"/>
      <c r="O4" s="120"/>
      <c r="P4" s="120"/>
      <c r="Q4" s="120"/>
      <c r="R4" s="120"/>
      <c r="S4" s="120"/>
      <c r="T4" s="120"/>
      <c r="U4" s="120"/>
      <c r="V4" s="120"/>
      <c r="W4" s="129"/>
      <c r="X4" s="130"/>
    </row>
    <row r="5" ht="40.5" customHeight="1" spans="1:24">
      <c r="A5" s="121"/>
      <c r="B5" s="122" t="s">
        <v>55</v>
      </c>
      <c r="C5" s="123" t="s">
        <v>58</v>
      </c>
      <c r="D5" s="124" t="s">
        <v>487</v>
      </c>
      <c r="E5" s="82" t="s">
        <v>532</v>
      </c>
      <c r="F5" s="82" t="s">
        <v>533</v>
      </c>
      <c r="G5" s="82" t="s">
        <v>534</v>
      </c>
      <c r="H5" s="82" t="s">
        <v>535</v>
      </c>
      <c r="I5" s="82" t="s">
        <v>536</v>
      </c>
      <c r="J5" s="82" t="s">
        <v>537</v>
      </c>
      <c r="K5" s="82" t="s">
        <v>538</v>
      </c>
      <c r="L5" s="82" t="s">
        <v>539</v>
      </c>
      <c r="M5" s="82" t="s">
        <v>540</v>
      </c>
      <c r="N5" s="82" t="s">
        <v>541</v>
      </c>
      <c r="O5" s="82" t="s">
        <v>542</v>
      </c>
      <c r="P5" s="82" t="s">
        <v>543</v>
      </c>
      <c r="Q5" s="82" t="s">
        <v>544</v>
      </c>
      <c r="R5" s="82" t="s">
        <v>545</v>
      </c>
      <c r="S5" s="82" t="s">
        <v>546</v>
      </c>
      <c r="T5" s="82" t="s">
        <v>547</v>
      </c>
      <c r="U5" s="82" t="s">
        <v>548</v>
      </c>
      <c r="V5" s="82" t="s">
        <v>549</v>
      </c>
      <c r="W5" s="82" t="s">
        <v>550</v>
      </c>
      <c r="X5" s="131" t="s">
        <v>551</v>
      </c>
    </row>
    <row r="6" ht="19.5" customHeight="1" spans="1:24">
      <c r="A6" s="125">
        <v>1</v>
      </c>
      <c r="B6" s="125">
        <v>2</v>
      </c>
      <c r="C6" s="125">
        <v>3</v>
      </c>
      <c r="D6" s="126">
        <v>4</v>
      </c>
      <c r="E6" s="84">
        <v>5</v>
      </c>
      <c r="F6" s="125">
        <v>6</v>
      </c>
      <c r="G6" s="125">
        <v>7</v>
      </c>
      <c r="H6" s="126">
        <v>8</v>
      </c>
      <c r="I6" s="125">
        <v>9</v>
      </c>
      <c r="J6" s="125">
        <v>10</v>
      </c>
      <c r="K6" s="125">
        <v>11</v>
      </c>
      <c r="L6" s="126">
        <v>12</v>
      </c>
      <c r="M6" s="125">
        <v>13</v>
      </c>
      <c r="N6" s="125">
        <v>14</v>
      </c>
      <c r="O6" s="125">
        <v>15</v>
      </c>
      <c r="P6" s="126">
        <v>16</v>
      </c>
      <c r="Q6" s="125">
        <v>17</v>
      </c>
      <c r="R6" s="125">
        <v>18</v>
      </c>
      <c r="S6" s="125">
        <v>19</v>
      </c>
      <c r="T6" s="126">
        <v>20</v>
      </c>
      <c r="U6" s="126">
        <v>21</v>
      </c>
      <c r="V6" s="126">
        <v>22</v>
      </c>
      <c r="W6" s="84">
        <v>23</v>
      </c>
      <c r="X6" s="84">
        <v>24</v>
      </c>
    </row>
    <row r="7" ht="19.5" customHeight="1" spans="1:24">
      <c r="A7" s="93"/>
      <c r="B7" s="127"/>
      <c r="C7" s="127"/>
      <c r="D7" s="127"/>
      <c r="E7" s="127"/>
      <c r="F7" s="127"/>
      <c r="G7" s="127"/>
      <c r="H7" s="127"/>
      <c r="I7" s="127"/>
      <c r="J7" s="127"/>
      <c r="K7" s="127"/>
      <c r="L7" s="127"/>
      <c r="M7" s="127"/>
      <c r="N7" s="127"/>
      <c r="O7" s="127"/>
      <c r="P7" s="127"/>
      <c r="Q7" s="127"/>
      <c r="R7" s="127"/>
      <c r="S7" s="127"/>
      <c r="T7" s="127"/>
      <c r="U7" s="127"/>
      <c r="V7" s="127"/>
      <c r="W7" s="127"/>
      <c r="X7" s="127"/>
    </row>
    <row r="8" ht="19.5" customHeight="1" spans="1:24">
      <c r="A8" s="109"/>
      <c r="B8" s="127"/>
      <c r="C8" s="127"/>
      <c r="D8" s="127"/>
      <c r="E8" s="127"/>
      <c r="F8" s="127"/>
      <c r="G8" s="127"/>
      <c r="H8" s="127"/>
      <c r="I8" s="127"/>
      <c r="J8" s="127"/>
      <c r="K8" s="127"/>
      <c r="L8" s="127"/>
      <c r="M8" s="127"/>
      <c r="N8" s="127"/>
      <c r="O8" s="127"/>
      <c r="P8" s="127"/>
      <c r="Q8" s="127"/>
      <c r="R8" s="127"/>
      <c r="S8" s="127"/>
      <c r="T8" s="127"/>
      <c r="U8" s="127"/>
      <c r="V8" s="127"/>
      <c r="W8" s="127"/>
      <c r="X8" s="127"/>
    </row>
    <row r="9" customHeight="1" spans="1:1">
      <c r="A9" t="s">
        <v>552</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11" t="s">
        <v>553</v>
      </c>
    </row>
    <row r="2" ht="41.25" customHeight="1" spans="1:10">
      <c r="A2" s="103" t="str">
        <f>"2026"&amp;"年对下转移支付绩效目标表"</f>
        <v>2026年对下转移支付绩效目标表</v>
      </c>
      <c r="B2" s="104"/>
      <c r="C2" s="104"/>
      <c r="D2" s="104"/>
      <c r="E2" s="104"/>
      <c r="F2" s="105"/>
      <c r="G2" s="104"/>
      <c r="H2" s="105"/>
      <c r="I2" s="105"/>
      <c r="J2" s="104"/>
    </row>
    <row r="3" ht="17.25" customHeight="1" spans="1:1">
      <c r="A3" s="106" t="str">
        <f>"单位名称："&amp;"石林彝族自治县鹿阜街道办事处"</f>
        <v>单位名称：石林彝族自治县鹿阜街道办事处</v>
      </c>
    </row>
    <row r="4" ht="44.25" customHeight="1" spans="1:10">
      <c r="A4" s="107" t="s">
        <v>530</v>
      </c>
      <c r="B4" s="107" t="s">
        <v>385</v>
      </c>
      <c r="C4" s="107" t="s">
        <v>386</v>
      </c>
      <c r="D4" s="107" t="s">
        <v>387</v>
      </c>
      <c r="E4" s="107" t="s">
        <v>388</v>
      </c>
      <c r="F4" s="108" t="s">
        <v>389</v>
      </c>
      <c r="G4" s="107" t="s">
        <v>390</v>
      </c>
      <c r="H4" s="108" t="s">
        <v>391</v>
      </c>
      <c r="I4" s="108" t="s">
        <v>392</v>
      </c>
      <c r="J4" s="107" t="s">
        <v>393</v>
      </c>
    </row>
    <row r="5" ht="14.25" customHeight="1" spans="1:10">
      <c r="A5" s="107">
        <v>1</v>
      </c>
      <c r="B5" s="107">
        <v>2</v>
      </c>
      <c r="C5" s="107">
        <v>3</v>
      </c>
      <c r="D5" s="107">
        <v>4</v>
      </c>
      <c r="E5" s="107">
        <v>5</v>
      </c>
      <c r="F5" s="108">
        <v>6</v>
      </c>
      <c r="G5" s="107">
        <v>7</v>
      </c>
      <c r="H5" s="108">
        <v>8</v>
      </c>
      <c r="I5" s="108">
        <v>9</v>
      </c>
      <c r="J5" s="107">
        <v>10</v>
      </c>
    </row>
    <row r="6" ht="42" customHeight="1" spans="1:10">
      <c r="A6" s="93"/>
      <c r="B6" s="109"/>
      <c r="C6" s="109"/>
      <c r="D6" s="109"/>
      <c r="E6" s="89"/>
      <c r="F6" s="110"/>
      <c r="G6" s="89"/>
      <c r="H6" s="110"/>
      <c r="I6" s="110"/>
      <c r="J6" s="89"/>
    </row>
    <row r="7" ht="42" customHeight="1" spans="1:10">
      <c r="A7" s="93"/>
      <c r="B7" s="94"/>
      <c r="C7" s="94"/>
      <c r="D7" s="94"/>
      <c r="E7" s="93"/>
      <c r="F7" s="94"/>
      <c r="G7" s="93"/>
      <c r="H7" s="94"/>
      <c r="I7" s="94"/>
      <c r="J7" s="93"/>
    </row>
    <row r="8" customHeight="1" spans="1:1">
      <c r="A8" t="s">
        <v>552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C1" workbookViewId="0">
      <selection activeCell="D17" sqref="D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2"/>
      <c r="B1" s="73"/>
      <c r="C1" s="73"/>
      <c r="D1" s="74"/>
      <c r="E1" s="74"/>
      <c r="F1" s="74"/>
      <c r="G1" s="73"/>
      <c r="H1" s="73"/>
      <c r="I1" s="101" t="s">
        <v>554</v>
      </c>
    </row>
    <row r="2" ht="41.25" customHeight="1" spans="1:9">
      <c r="A2" s="75" t="str">
        <f>"2026"&amp;"年新增资产配置预算表"</f>
        <v>2026年新增资产配置预算表</v>
      </c>
      <c r="B2" s="76"/>
      <c r="C2" s="76"/>
      <c r="D2" s="77"/>
      <c r="E2" s="77"/>
      <c r="F2" s="77"/>
      <c r="G2" s="76"/>
      <c r="H2" s="76"/>
      <c r="I2" s="77"/>
    </row>
    <row r="3" customHeight="1" spans="1:9">
      <c r="A3" s="78" t="str">
        <f>"单位名称："&amp;"石林彝族自治县鹿阜街道办事处"</f>
        <v>单位名称：石林彝族自治县鹿阜街道办事处</v>
      </c>
      <c r="B3" s="79"/>
      <c r="C3" s="79"/>
      <c r="D3" s="80"/>
      <c r="F3" s="77"/>
      <c r="G3" s="76"/>
      <c r="H3" s="76"/>
      <c r="I3" s="102" t="s">
        <v>1</v>
      </c>
    </row>
    <row r="4" ht="28.5" customHeight="1" spans="1:9">
      <c r="A4" s="81" t="s">
        <v>223</v>
      </c>
      <c r="B4" s="82" t="s">
        <v>224</v>
      </c>
      <c r="C4" s="83" t="s">
        <v>555</v>
      </c>
      <c r="D4" s="81" t="s">
        <v>556</v>
      </c>
      <c r="E4" s="81" t="s">
        <v>557</v>
      </c>
      <c r="F4" s="81" t="s">
        <v>558</v>
      </c>
      <c r="G4" s="82" t="s">
        <v>559</v>
      </c>
      <c r="H4" s="84"/>
      <c r="I4" s="81"/>
    </row>
    <row r="5" ht="21" customHeight="1" spans="1:9">
      <c r="A5" s="83"/>
      <c r="B5" s="85"/>
      <c r="C5" s="85"/>
      <c r="D5" s="86"/>
      <c r="E5" s="85"/>
      <c r="F5" s="85"/>
      <c r="G5" s="82" t="s">
        <v>485</v>
      </c>
      <c r="H5" s="82" t="s">
        <v>560</v>
      </c>
      <c r="I5" s="82" t="s">
        <v>419</v>
      </c>
    </row>
    <row r="6" ht="17.25" customHeight="1" spans="1:9">
      <c r="A6" s="87" t="s">
        <v>83</v>
      </c>
      <c r="B6" s="88" t="s">
        <v>84</v>
      </c>
      <c r="C6" s="87" t="s">
        <v>85</v>
      </c>
      <c r="D6" s="89" t="s">
        <v>86</v>
      </c>
      <c r="E6" s="87" t="s">
        <v>87</v>
      </c>
      <c r="F6" s="88" t="s">
        <v>88</v>
      </c>
      <c r="G6" s="90" t="s">
        <v>89</v>
      </c>
      <c r="H6" s="89" t="s">
        <v>90</v>
      </c>
      <c r="I6" s="89">
        <v>9</v>
      </c>
    </row>
    <row r="7" ht="19.5" customHeight="1" spans="1:9">
      <c r="A7" s="91"/>
      <c r="B7" s="92"/>
      <c r="C7" s="92"/>
      <c r="D7" s="93"/>
      <c r="E7" s="94"/>
      <c r="F7" s="90"/>
      <c r="G7" s="95"/>
      <c r="H7" s="96"/>
      <c r="I7" s="96"/>
    </row>
    <row r="8" ht="19.5" customHeight="1" spans="1:9">
      <c r="A8" s="97" t="s">
        <v>55</v>
      </c>
      <c r="B8" s="98"/>
      <c r="C8" s="98"/>
      <c r="D8" s="99"/>
      <c r="E8" s="100"/>
      <c r="F8" s="100"/>
      <c r="G8" s="95"/>
      <c r="H8" s="96"/>
      <c r="I8" s="96"/>
    </row>
    <row r="9" customHeight="1" spans="3:3">
      <c r="C9" s="1" t="s">
        <v>561</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E22" sqref="E22"/>
    </sheetView>
  </sheetViews>
  <sheetFormatPr defaultColWidth="9.14166666666667" defaultRowHeight="14.25" customHeight="1"/>
  <cols>
    <col min="1" max="1" width="19.2833333333333" style="1" customWidth="1"/>
    <col min="2" max="2" width="33.85" style="1" customWidth="1"/>
    <col min="3" max="3" width="23.85" style="1" customWidth="1"/>
    <col min="4" max="4" width="11.1416666666667" style="1" customWidth="1"/>
    <col min="5" max="5" width="17.7083333333333" style="1" customWidth="1"/>
    <col min="6" max="6" width="9.85" style="1" customWidth="1"/>
    <col min="7" max="7" width="17.7083333333333" style="1" customWidth="1"/>
    <col min="8" max="11" width="23.1416666666667" style="1" customWidth="1"/>
    <col min="12" max="16384" width="9.14166666666667" style="1"/>
  </cols>
  <sheetData>
    <row r="1" customHeight="1" spans="4:11">
      <c r="D1" s="48"/>
      <c r="E1" s="48"/>
      <c r="F1" s="48"/>
      <c r="G1" s="48"/>
      <c r="K1" s="68" t="s">
        <v>562</v>
      </c>
    </row>
    <row r="2" ht="41.25" customHeight="1" spans="1:11">
      <c r="A2" s="49" t="str">
        <f>"2026"&amp;"年上级转移支付补助项目支出预算表"</f>
        <v>2026年上级转移支付补助项目支出预算表</v>
      </c>
      <c r="B2" s="49"/>
      <c r="C2" s="49"/>
      <c r="D2" s="49"/>
      <c r="E2" s="49"/>
      <c r="F2" s="49"/>
      <c r="G2" s="49"/>
      <c r="H2" s="49"/>
      <c r="I2" s="49"/>
      <c r="J2" s="49"/>
      <c r="K2" s="49"/>
    </row>
    <row r="3" ht="13.5" customHeight="1" spans="1:11">
      <c r="A3" s="50" t="str">
        <f>"单位名称："&amp;"石林彝族自治县鹿阜街道办事处"</f>
        <v>单位名称：石林彝族自治县鹿阜街道办事处</v>
      </c>
      <c r="B3" s="51"/>
      <c r="C3" s="51"/>
      <c r="D3" s="51"/>
      <c r="E3" s="51"/>
      <c r="F3" s="51"/>
      <c r="G3" s="51"/>
      <c r="H3" s="52"/>
      <c r="I3" s="52"/>
      <c r="J3" s="52"/>
      <c r="K3" s="69" t="s">
        <v>1</v>
      </c>
    </row>
    <row r="4" ht="21.75" customHeight="1" spans="1:11">
      <c r="A4" s="53" t="s">
        <v>301</v>
      </c>
      <c r="B4" s="53" t="s">
        <v>226</v>
      </c>
      <c r="C4" s="53" t="s">
        <v>302</v>
      </c>
      <c r="D4" s="54" t="s">
        <v>227</v>
      </c>
      <c r="E4" s="54" t="s">
        <v>228</v>
      </c>
      <c r="F4" s="54" t="s">
        <v>303</v>
      </c>
      <c r="G4" s="54" t="s">
        <v>304</v>
      </c>
      <c r="H4" s="55" t="s">
        <v>55</v>
      </c>
      <c r="I4" s="12" t="s">
        <v>563</v>
      </c>
      <c r="J4" s="13"/>
      <c r="K4" s="34"/>
    </row>
    <row r="5" ht="21.75" customHeight="1" spans="1:11">
      <c r="A5" s="56"/>
      <c r="B5" s="56"/>
      <c r="C5" s="56"/>
      <c r="D5" s="57"/>
      <c r="E5" s="57"/>
      <c r="F5" s="57"/>
      <c r="G5" s="57"/>
      <c r="H5" s="58"/>
      <c r="I5" s="54" t="s">
        <v>58</v>
      </c>
      <c r="J5" s="54" t="s">
        <v>59</v>
      </c>
      <c r="K5" s="54" t="s">
        <v>60</v>
      </c>
    </row>
    <row r="6" ht="40.5" customHeight="1" spans="1:11">
      <c r="A6" s="59"/>
      <c r="B6" s="59"/>
      <c r="C6" s="59"/>
      <c r="D6" s="60"/>
      <c r="E6" s="60"/>
      <c r="F6" s="60"/>
      <c r="G6" s="60"/>
      <c r="H6" s="61"/>
      <c r="I6" s="60" t="s">
        <v>57</v>
      </c>
      <c r="J6" s="60"/>
      <c r="K6" s="60"/>
    </row>
    <row r="7" ht="15" customHeight="1" spans="1:11">
      <c r="A7" s="6">
        <v>1</v>
      </c>
      <c r="B7" s="6">
        <v>2</v>
      </c>
      <c r="C7" s="6">
        <v>3</v>
      </c>
      <c r="D7" s="6">
        <v>4</v>
      </c>
      <c r="E7" s="6">
        <v>5</v>
      </c>
      <c r="F7" s="6">
        <v>6</v>
      </c>
      <c r="G7" s="6">
        <v>7</v>
      </c>
      <c r="H7" s="6">
        <v>8</v>
      </c>
      <c r="I7" s="6">
        <v>9</v>
      </c>
      <c r="J7" s="70">
        <v>10</v>
      </c>
      <c r="K7" s="70">
        <v>11</v>
      </c>
    </row>
    <row r="8" ht="22.5" spans="1:11">
      <c r="A8" s="18"/>
      <c r="B8" s="31" t="s">
        <v>379</v>
      </c>
      <c r="C8" s="18"/>
      <c r="D8" s="18"/>
      <c r="E8" s="18"/>
      <c r="F8" s="18"/>
      <c r="G8" s="18"/>
      <c r="H8" s="62">
        <v>760000</v>
      </c>
      <c r="I8" s="71">
        <v>760000</v>
      </c>
      <c r="J8" s="71"/>
      <c r="K8" s="62"/>
    </row>
    <row r="9" ht="22.5" spans="1:11">
      <c r="A9" s="31" t="s">
        <v>369</v>
      </c>
      <c r="B9" s="31" t="s">
        <v>379</v>
      </c>
      <c r="C9" s="31" t="s">
        <v>70</v>
      </c>
      <c r="D9" s="31" t="s">
        <v>166</v>
      </c>
      <c r="E9" s="31" t="s">
        <v>167</v>
      </c>
      <c r="F9" s="31" t="s">
        <v>372</v>
      </c>
      <c r="G9" s="31" t="s">
        <v>373</v>
      </c>
      <c r="H9" s="63">
        <v>760000</v>
      </c>
      <c r="I9" s="63">
        <v>760000</v>
      </c>
      <c r="J9" s="63"/>
      <c r="K9" s="62"/>
    </row>
    <row r="10" ht="22.5" spans="1:11">
      <c r="A10" s="64"/>
      <c r="B10" s="31" t="s">
        <v>377</v>
      </c>
      <c r="C10" s="64"/>
      <c r="D10" s="64"/>
      <c r="E10" s="64"/>
      <c r="F10" s="64"/>
      <c r="G10" s="64"/>
      <c r="H10" s="62">
        <v>900000</v>
      </c>
      <c r="I10" s="71">
        <v>900000</v>
      </c>
      <c r="J10" s="71"/>
      <c r="K10" s="62"/>
    </row>
    <row r="11" ht="22.5" spans="1:11">
      <c r="A11" s="31" t="s">
        <v>369</v>
      </c>
      <c r="B11" s="31" t="s">
        <v>377</v>
      </c>
      <c r="C11" s="31" t="s">
        <v>70</v>
      </c>
      <c r="D11" s="31" t="s">
        <v>166</v>
      </c>
      <c r="E11" s="31" t="s">
        <v>167</v>
      </c>
      <c r="F11" s="31" t="s">
        <v>372</v>
      </c>
      <c r="G11" s="31" t="s">
        <v>373</v>
      </c>
      <c r="H11" s="63">
        <v>900000</v>
      </c>
      <c r="I11" s="63">
        <v>900000</v>
      </c>
      <c r="J11" s="63"/>
      <c r="K11" s="62"/>
    </row>
    <row r="12" ht="18.75" customHeight="1" spans="1:11">
      <c r="A12" s="65" t="s">
        <v>214</v>
      </c>
      <c r="B12" s="66"/>
      <c r="C12" s="66"/>
      <c r="D12" s="66"/>
      <c r="E12" s="66"/>
      <c r="F12" s="66"/>
      <c r="G12" s="67"/>
      <c r="H12" s="63">
        <v>1660000</v>
      </c>
      <c r="I12" s="63">
        <v>1660000</v>
      </c>
      <c r="J12" s="63"/>
      <c r="K12" s="62"/>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GridLines="0" showZeros="0" topLeftCell="B16" workbookViewId="0">
      <selection activeCell="C13" sqref="C13"/>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38"/>
      <c r="B1" s="38"/>
      <c r="C1" s="38"/>
      <c r="D1" s="38"/>
      <c r="E1" s="38"/>
      <c r="F1" s="38"/>
      <c r="G1" s="39" t="s">
        <v>564</v>
      </c>
    </row>
    <row r="2" ht="45" customHeight="1" spans="1:7">
      <c r="A2" s="40" t="str">
        <f>"2026"&amp;"年部门项目支出中期规划预算表"</f>
        <v>2026年部门项目支出中期规划预算表</v>
      </c>
      <c r="B2" s="40"/>
      <c r="C2" s="40"/>
      <c r="D2" s="40"/>
      <c r="E2" s="40"/>
      <c r="F2" s="40"/>
      <c r="G2" s="40"/>
    </row>
    <row r="3" ht="15" customHeight="1" spans="1:7">
      <c r="A3" s="41" t="str">
        <f>"单位名称："&amp;"石林彝族自治县鹿阜街道办事处"</f>
        <v>单位名称：石林彝族自治县鹿阜街道办事处</v>
      </c>
      <c r="B3" s="41"/>
      <c r="C3" s="38"/>
      <c r="D3" s="38"/>
      <c r="E3" s="38"/>
      <c r="F3" s="38"/>
      <c r="G3" s="39" t="s">
        <v>1</v>
      </c>
    </row>
    <row r="4" ht="45" customHeight="1" spans="1:7">
      <c r="A4" s="42" t="s">
        <v>302</v>
      </c>
      <c r="B4" s="42" t="s">
        <v>301</v>
      </c>
      <c r="C4" s="42" t="s">
        <v>226</v>
      </c>
      <c r="D4" s="42" t="s">
        <v>565</v>
      </c>
      <c r="E4" s="42" t="s">
        <v>58</v>
      </c>
      <c r="F4" s="42"/>
      <c r="G4" s="42"/>
    </row>
    <row r="5" ht="45" customHeight="1" spans="1:7">
      <c r="A5" s="42"/>
      <c r="B5" s="42"/>
      <c r="C5" s="42"/>
      <c r="D5" s="42"/>
      <c r="E5" s="42" t="s">
        <v>566</v>
      </c>
      <c r="F5" s="42" t="s">
        <v>567</v>
      </c>
      <c r="G5" s="42" t="s">
        <v>568</v>
      </c>
    </row>
    <row r="6" ht="15" customHeight="1" spans="1:7">
      <c r="A6" s="43">
        <v>1</v>
      </c>
      <c r="B6" s="43">
        <v>2</v>
      </c>
      <c r="C6" s="43">
        <v>3</v>
      </c>
      <c r="D6" s="43">
        <v>4</v>
      </c>
      <c r="E6" s="43">
        <v>5</v>
      </c>
      <c r="F6" s="43">
        <v>6</v>
      </c>
      <c r="G6" s="43">
        <v>7</v>
      </c>
    </row>
    <row r="7" ht="22.5" customHeight="1" spans="1:7">
      <c r="A7" s="44" t="s">
        <v>70</v>
      </c>
      <c r="B7" s="44"/>
      <c r="C7" s="44"/>
      <c r="D7" s="44"/>
      <c r="E7" s="45">
        <v>19988303</v>
      </c>
      <c r="F7" s="45"/>
      <c r="G7" s="45"/>
    </row>
    <row r="8" ht="22.5" customHeight="1" spans="1:7">
      <c r="A8" s="46" t="s">
        <v>70</v>
      </c>
      <c r="B8" s="44"/>
      <c r="C8" s="44"/>
      <c r="D8" s="44"/>
      <c r="E8" s="45">
        <v>19988303</v>
      </c>
      <c r="F8" s="45"/>
      <c r="G8" s="45"/>
    </row>
    <row r="9" ht="22.5" customHeight="1" spans="1:7">
      <c r="A9" s="44"/>
      <c r="B9" s="44" t="s">
        <v>569</v>
      </c>
      <c r="C9" s="44" t="s">
        <v>362</v>
      </c>
      <c r="D9" s="44" t="s">
        <v>570</v>
      </c>
      <c r="E9" s="45">
        <v>2394000</v>
      </c>
      <c r="F9" s="45"/>
      <c r="G9" s="45"/>
    </row>
    <row r="10" ht="22.5" customHeight="1" spans="1:7">
      <c r="A10" s="44"/>
      <c r="B10" s="44" t="s">
        <v>569</v>
      </c>
      <c r="C10" s="44" t="s">
        <v>348</v>
      </c>
      <c r="D10" s="44" t="s">
        <v>570</v>
      </c>
      <c r="E10" s="45">
        <v>330000</v>
      </c>
      <c r="F10" s="45"/>
      <c r="G10" s="45"/>
    </row>
    <row r="11" ht="22.5" customHeight="1" spans="1:7">
      <c r="A11" s="44"/>
      <c r="B11" s="44" t="s">
        <v>569</v>
      </c>
      <c r="C11" s="44" t="s">
        <v>352</v>
      </c>
      <c r="D11" s="44" t="s">
        <v>570</v>
      </c>
      <c r="E11" s="45">
        <v>880000</v>
      </c>
      <c r="F11" s="45"/>
      <c r="G11" s="45"/>
    </row>
    <row r="12" ht="22.5" customHeight="1" spans="1:7">
      <c r="A12" s="44"/>
      <c r="B12" s="44" t="s">
        <v>569</v>
      </c>
      <c r="C12" s="44" t="s">
        <v>358</v>
      </c>
      <c r="D12" s="44" t="s">
        <v>570</v>
      </c>
      <c r="E12" s="45">
        <v>850000</v>
      </c>
      <c r="F12" s="45"/>
      <c r="G12" s="45"/>
    </row>
    <row r="13" ht="22.5" customHeight="1" spans="1:7">
      <c r="A13" s="44"/>
      <c r="B13" s="44" t="s">
        <v>569</v>
      </c>
      <c r="C13" s="44" t="s">
        <v>324</v>
      </c>
      <c r="D13" s="44" t="s">
        <v>570</v>
      </c>
      <c r="E13" s="45">
        <v>830520</v>
      </c>
      <c r="F13" s="45"/>
      <c r="G13" s="45"/>
    </row>
    <row r="14" ht="22.5" customHeight="1" spans="1:7">
      <c r="A14" s="44"/>
      <c r="B14" s="44" t="s">
        <v>569</v>
      </c>
      <c r="C14" s="44" t="s">
        <v>342</v>
      </c>
      <c r="D14" s="44" t="s">
        <v>570</v>
      </c>
      <c r="E14" s="45">
        <v>1900800</v>
      </c>
      <c r="F14" s="45"/>
      <c r="G14" s="45"/>
    </row>
    <row r="15" ht="22.5" customHeight="1" spans="1:7">
      <c r="A15" s="44"/>
      <c r="B15" s="44" t="s">
        <v>569</v>
      </c>
      <c r="C15" s="44" t="s">
        <v>326</v>
      </c>
      <c r="D15" s="44" t="s">
        <v>570</v>
      </c>
      <c r="E15" s="45">
        <v>2692800</v>
      </c>
      <c r="F15" s="45"/>
      <c r="G15" s="45"/>
    </row>
    <row r="16" ht="22.5" customHeight="1" spans="1:7">
      <c r="A16" s="44"/>
      <c r="B16" s="44" t="s">
        <v>569</v>
      </c>
      <c r="C16" s="44" t="s">
        <v>332</v>
      </c>
      <c r="D16" s="44" t="s">
        <v>570</v>
      </c>
      <c r="E16" s="45">
        <v>183600</v>
      </c>
      <c r="F16" s="45"/>
      <c r="G16" s="45"/>
    </row>
    <row r="17" ht="22.5" customHeight="1" spans="1:7">
      <c r="A17" s="44"/>
      <c r="B17" s="44" t="s">
        <v>569</v>
      </c>
      <c r="C17" s="44" t="s">
        <v>350</v>
      </c>
      <c r="D17" s="44" t="s">
        <v>570</v>
      </c>
      <c r="E17" s="45">
        <v>692400</v>
      </c>
      <c r="F17" s="45"/>
      <c r="G17" s="45"/>
    </row>
    <row r="18" ht="22.5" customHeight="1" spans="1:7">
      <c r="A18" s="44"/>
      <c r="B18" s="44" t="s">
        <v>569</v>
      </c>
      <c r="C18" s="44" t="s">
        <v>354</v>
      </c>
      <c r="D18" s="44" t="s">
        <v>570</v>
      </c>
      <c r="E18" s="45">
        <v>132000</v>
      </c>
      <c r="F18" s="45"/>
      <c r="G18" s="45"/>
    </row>
    <row r="19" ht="22.5" customHeight="1" spans="1:7">
      <c r="A19" s="44"/>
      <c r="B19" s="44" t="s">
        <v>569</v>
      </c>
      <c r="C19" s="44" t="s">
        <v>338</v>
      </c>
      <c r="D19" s="44" t="s">
        <v>570</v>
      </c>
      <c r="E19" s="45">
        <v>640200</v>
      </c>
      <c r="F19" s="45"/>
      <c r="G19" s="45"/>
    </row>
    <row r="20" ht="22.5" customHeight="1" spans="1:7">
      <c r="A20" s="44"/>
      <c r="B20" s="44" t="s">
        <v>569</v>
      </c>
      <c r="C20" s="44" t="s">
        <v>334</v>
      </c>
      <c r="D20" s="44" t="s">
        <v>570</v>
      </c>
      <c r="E20" s="45">
        <v>49725</v>
      </c>
      <c r="F20" s="45"/>
      <c r="G20" s="45"/>
    </row>
    <row r="21" ht="22.5" customHeight="1" spans="1:7">
      <c r="A21" s="44"/>
      <c r="B21" s="44" t="s">
        <v>569</v>
      </c>
      <c r="C21" s="44" t="s">
        <v>360</v>
      </c>
      <c r="D21" s="44" t="s">
        <v>570</v>
      </c>
      <c r="E21" s="45">
        <v>39600</v>
      </c>
      <c r="F21" s="45"/>
      <c r="G21" s="45"/>
    </row>
    <row r="22" ht="22.5" customHeight="1" spans="1:7">
      <c r="A22" s="44"/>
      <c r="B22" s="44" t="s">
        <v>571</v>
      </c>
      <c r="C22" s="44" t="s">
        <v>311</v>
      </c>
      <c r="D22" s="44" t="s">
        <v>570</v>
      </c>
      <c r="E22" s="45">
        <v>50000</v>
      </c>
      <c r="F22" s="45"/>
      <c r="G22" s="45"/>
    </row>
    <row r="23" ht="22.5" customHeight="1" spans="1:7">
      <c r="A23" s="44"/>
      <c r="B23" s="44" t="s">
        <v>569</v>
      </c>
      <c r="C23" s="44" t="s">
        <v>336</v>
      </c>
      <c r="D23" s="44" t="s">
        <v>570</v>
      </c>
      <c r="E23" s="45">
        <v>55080</v>
      </c>
      <c r="F23" s="45"/>
      <c r="G23" s="45"/>
    </row>
    <row r="24" ht="22.5" customHeight="1" spans="1:7">
      <c r="A24" s="44"/>
      <c r="B24" s="44" t="s">
        <v>569</v>
      </c>
      <c r="C24" s="44" t="s">
        <v>330</v>
      </c>
      <c r="D24" s="44" t="s">
        <v>570</v>
      </c>
      <c r="E24" s="45">
        <v>985200</v>
      </c>
      <c r="F24" s="45"/>
      <c r="G24" s="45"/>
    </row>
    <row r="25" ht="22.5" customHeight="1" spans="1:7">
      <c r="A25" s="44"/>
      <c r="B25" s="44" t="s">
        <v>569</v>
      </c>
      <c r="C25" s="44" t="s">
        <v>368</v>
      </c>
      <c r="D25" s="44" t="s">
        <v>570</v>
      </c>
      <c r="E25" s="45">
        <v>110000</v>
      </c>
      <c r="F25" s="45"/>
      <c r="G25" s="45"/>
    </row>
    <row r="26" ht="22.5" customHeight="1" spans="1:7">
      <c r="A26" s="44"/>
      <c r="B26" s="44" t="s">
        <v>569</v>
      </c>
      <c r="C26" s="44" t="s">
        <v>322</v>
      </c>
      <c r="D26" s="44" t="s">
        <v>570</v>
      </c>
      <c r="E26" s="45">
        <v>171828</v>
      </c>
      <c r="F26" s="45"/>
      <c r="G26" s="45"/>
    </row>
    <row r="27" ht="22.5" customHeight="1" spans="1:7">
      <c r="A27" s="44"/>
      <c r="B27" s="44" t="s">
        <v>569</v>
      </c>
      <c r="C27" s="44" t="s">
        <v>346</v>
      </c>
      <c r="D27" s="44" t="s">
        <v>570</v>
      </c>
      <c r="E27" s="45">
        <v>1716000</v>
      </c>
      <c r="F27" s="45"/>
      <c r="G27" s="45"/>
    </row>
    <row r="28" ht="22.5" customHeight="1" spans="1:7">
      <c r="A28" s="44"/>
      <c r="B28" s="44" t="s">
        <v>569</v>
      </c>
      <c r="C28" s="44" t="s">
        <v>364</v>
      </c>
      <c r="D28" s="44" t="s">
        <v>570</v>
      </c>
      <c r="E28" s="45">
        <v>280000</v>
      </c>
      <c r="F28" s="45"/>
      <c r="G28" s="45"/>
    </row>
    <row r="29" ht="22.5" customHeight="1" spans="1:7">
      <c r="A29" s="44"/>
      <c r="B29" s="44" t="s">
        <v>571</v>
      </c>
      <c r="C29" s="44" t="s">
        <v>319</v>
      </c>
      <c r="D29" s="44" t="s">
        <v>570</v>
      </c>
      <c r="E29" s="45">
        <v>20000</v>
      </c>
      <c r="F29" s="45"/>
      <c r="G29" s="45"/>
    </row>
    <row r="30" ht="22.5" customHeight="1" spans="1:7">
      <c r="A30" s="44"/>
      <c r="B30" s="44" t="s">
        <v>569</v>
      </c>
      <c r="C30" s="44" t="s">
        <v>344</v>
      </c>
      <c r="D30" s="44" t="s">
        <v>570</v>
      </c>
      <c r="E30" s="45">
        <v>122000</v>
      </c>
      <c r="F30" s="45"/>
      <c r="G30" s="45"/>
    </row>
    <row r="31" ht="22.5" customHeight="1" spans="1:7">
      <c r="A31" s="44"/>
      <c r="B31" s="44" t="s">
        <v>571</v>
      </c>
      <c r="C31" s="44" t="s">
        <v>313</v>
      </c>
      <c r="D31" s="44" t="s">
        <v>570</v>
      </c>
      <c r="E31" s="45">
        <v>1000000</v>
      </c>
      <c r="F31" s="45"/>
      <c r="G31" s="45"/>
    </row>
    <row r="32" ht="22.5" customHeight="1" spans="1:7">
      <c r="A32" s="44"/>
      <c r="B32" s="44" t="s">
        <v>569</v>
      </c>
      <c r="C32" s="44" t="s">
        <v>366</v>
      </c>
      <c r="D32" s="44" t="s">
        <v>570</v>
      </c>
      <c r="E32" s="45">
        <v>170000</v>
      </c>
      <c r="F32" s="45"/>
      <c r="G32" s="45"/>
    </row>
    <row r="33" ht="22.5" customHeight="1" spans="1:7">
      <c r="A33" s="44"/>
      <c r="B33" s="44" t="s">
        <v>569</v>
      </c>
      <c r="C33" s="44" t="s">
        <v>356</v>
      </c>
      <c r="D33" s="44" t="s">
        <v>570</v>
      </c>
      <c r="E33" s="45">
        <v>35750</v>
      </c>
      <c r="F33" s="45"/>
      <c r="G33" s="45"/>
    </row>
    <row r="34" ht="22.5" customHeight="1" spans="1:7">
      <c r="A34" s="44"/>
      <c r="B34" s="44" t="s">
        <v>571</v>
      </c>
      <c r="C34" s="44" t="s">
        <v>309</v>
      </c>
      <c r="D34" s="44" t="s">
        <v>570</v>
      </c>
      <c r="E34" s="45">
        <v>1550000</v>
      </c>
      <c r="F34" s="45"/>
      <c r="G34" s="45"/>
    </row>
    <row r="35" ht="22.5" customHeight="1" spans="1:7">
      <c r="A35" s="44"/>
      <c r="B35" s="44" t="s">
        <v>569</v>
      </c>
      <c r="C35" s="44" t="s">
        <v>340</v>
      </c>
      <c r="D35" s="44" t="s">
        <v>570</v>
      </c>
      <c r="E35" s="45">
        <v>200000</v>
      </c>
      <c r="F35" s="45"/>
      <c r="G35" s="45"/>
    </row>
    <row r="36" ht="22.5" customHeight="1" spans="1:7">
      <c r="A36" s="44"/>
      <c r="B36" s="44" t="s">
        <v>571</v>
      </c>
      <c r="C36" s="44" t="s">
        <v>317</v>
      </c>
      <c r="D36" s="44" t="s">
        <v>570</v>
      </c>
      <c r="E36" s="45">
        <v>30000</v>
      </c>
      <c r="F36" s="45"/>
      <c r="G36" s="45"/>
    </row>
    <row r="37" ht="22.5" customHeight="1" spans="1:7">
      <c r="A37" s="44"/>
      <c r="B37" s="44" t="s">
        <v>569</v>
      </c>
      <c r="C37" s="44" t="s">
        <v>328</v>
      </c>
      <c r="D37" s="44" t="s">
        <v>570</v>
      </c>
      <c r="E37" s="45">
        <v>1876800</v>
      </c>
      <c r="F37" s="45"/>
      <c r="G37" s="45"/>
    </row>
    <row r="38" ht="22.5" customHeight="1" spans="1:7">
      <c r="A38" s="47" t="s">
        <v>55</v>
      </c>
      <c r="B38" s="47"/>
      <c r="C38" s="47"/>
      <c r="D38" s="47"/>
      <c r="E38" s="45">
        <v>19988303</v>
      </c>
      <c r="F38" s="45"/>
      <c r="G38" s="45"/>
    </row>
  </sheetData>
  <mergeCells count="8">
    <mergeCell ref="A2:G2"/>
    <mergeCell ref="A3:B3"/>
    <mergeCell ref="E4:G4"/>
    <mergeCell ref="A38:D38"/>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topLeftCell="A49" workbookViewId="0">
      <selection activeCell="C6" sqref="C6:I6"/>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1" customHeight="1" spans="1:10">
      <c r="A1" s="2"/>
      <c r="B1" s="2"/>
      <c r="C1" s="2"/>
      <c r="D1" s="2"/>
      <c r="E1" s="2"/>
      <c r="F1" s="2"/>
      <c r="G1" s="2"/>
      <c r="H1" s="2"/>
      <c r="I1" s="2"/>
      <c r="J1" s="33" t="s">
        <v>572</v>
      </c>
    </row>
    <row r="2" ht="41.25" customHeight="1" spans="1:10">
      <c r="A2" s="2" t="str">
        <f>"2026"&amp;"年部门整体支出绩效目标表"</f>
        <v>2026年部门整体支出绩效目标表</v>
      </c>
      <c r="B2" s="2"/>
      <c r="C2" s="2"/>
      <c r="D2" s="2"/>
      <c r="E2" s="2"/>
      <c r="F2" s="2"/>
      <c r="G2" s="2"/>
      <c r="H2" s="2"/>
      <c r="I2" s="2"/>
      <c r="J2" s="2"/>
    </row>
    <row r="3" ht="17.25" customHeight="1" spans="1:10">
      <c r="A3" s="3" t="str">
        <f>"单位名称："&amp;"石林彝族自治县鹿阜街道办事处"</f>
        <v>单位名称：石林彝族自治县鹿阜街道办事处</v>
      </c>
      <c r="B3" s="3"/>
      <c r="C3" s="4"/>
      <c r="D3" s="5"/>
      <c r="E3" s="5"/>
      <c r="F3" s="5"/>
      <c r="G3" s="5"/>
      <c r="H3" s="5"/>
      <c r="I3" s="5"/>
      <c r="J3" s="258" t="s">
        <v>1</v>
      </c>
    </row>
    <row r="4" ht="30" customHeight="1" spans="1:10">
      <c r="A4" s="6" t="s">
        <v>573</v>
      </c>
      <c r="B4" s="7" t="s">
        <v>71</v>
      </c>
      <c r="C4" s="8"/>
      <c r="D4" s="8"/>
      <c r="E4" s="9"/>
      <c r="F4" s="10" t="s">
        <v>574</v>
      </c>
      <c r="G4" s="9"/>
      <c r="H4" s="11" t="s">
        <v>70</v>
      </c>
      <c r="I4" s="8"/>
      <c r="J4" s="9"/>
    </row>
    <row r="5" ht="32.25" customHeight="1" spans="1:10">
      <c r="A5" s="12" t="s">
        <v>575</v>
      </c>
      <c r="B5" s="13"/>
      <c r="C5" s="13"/>
      <c r="D5" s="13"/>
      <c r="E5" s="13"/>
      <c r="F5" s="13"/>
      <c r="G5" s="13"/>
      <c r="H5" s="13"/>
      <c r="I5" s="34"/>
      <c r="J5" s="14" t="s">
        <v>576</v>
      </c>
    </row>
    <row r="6" ht="99.75" customHeight="1" spans="1:10">
      <c r="A6" s="14" t="s">
        <v>577</v>
      </c>
      <c r="B6" s="15" t="s">
        <v>578</v>
      </c>
      <c r="C6" s="16" t="s">
        <v>579</v>
      </c>
      <c r="D6" s="16"/>
      <c r="E6" s="16"/>
      <c r="F6" s="16"/>
      <c r="G6" s="16"/>
      <c r="H6" s="16"/>
      <c r="I6" s="16"/>
      <c r="J6" s="35" t="s">
        <v>580</v>
      </c>
    </row>
    <row r="7" ht="146" customHeight="1" spans="1:10">
      <c r="A7" s="14"/>
      <c r="B7" s="15" t="str">
        <f>"总体绩效目标（"&amp;"2026"&amp;"-"&amp;("2026"+2)&amp;"年期间）"</f>
        <v>总体绩效目标（2026-2028年期间）</v>
      </c>
      <c r="C7" s="16" t="s">
        <v>581</v>
      </c>
      <c r="D7" s="16"/>
      <c r="E7" s="16"/>
      <c r="F7" s="16"/>
      <c r="G7" s="16"/>
      <c r="H7" s="16"/>
      <c r="I7" s="16"/>
      <c r="J7" s="35" t="s">
        <v>582</v>
      </c>
    </row>
    <row r="8" ht="144" customHeight="1" spans="1:10">
      <c r="A8" s="15" t="s">
        <v>583</v>
      </c>
      <c r="B8" s="17" t="str">
        <f>"预算年度（"&amp;"2026"&amp;"年）绩效目标"</f>
        <v>预算年度（2026年）绩效目标</v>
      </c>
      <c r="C8" s="18" t="s">
        <v>584</v>
      </c>
      <c r="D8" s="18"/>
      <c r="E8" s="18"/>
      <c r="F8" s="18"/>
      <c r="G8" s="18"/>
      <c r="H8" s="18"/>
      <c r="I8" s="18"/>
      <c r="J8" s="36" t="s">
        <v>585</v>
      </c>
    </row>
    <row r="9" ht="32.25" customHeight="1" spans="1:10">
      <c r="A9" s="19" t="s">
        <v>586</v>
      </c>
      <c r="B9" s="19"/>
      <c r="C9" s="19"/>
      <c r="D9" s="19"/>
      <c r="E9" s="19"/>
      <c r="F9" s="19"/>
      <c r="G9" s="19"/>
      <c r="H9" s="19"/>
      <c r="I9" s="19"/>
      <c r="J9" s="19"/>
    </row>
    <row r="10" ht="32.25" customHeight="1" spans="1:10">
      <c r="A10" s="15" t="s">
        <v>587</v>
      </c>
      <c r="B10" s="15"/>
      <c r="C10" s="14" t="s">
        <v>588</v>
      </c>
      <c r="D10" s="14"/>
      <c r="E10" s="14"/>
      <c r="F10" s="14" t="s">
        <v>589</v>
      </c>
      <c r="G10" s="14"/>
      <c r="H10" s="14" t="s">
        <v>590</v>
      </c>
      <c r="I10" s="14"/>
      <c r="J10" s="14"/>
    </row>
    <row r="11" ht="32.25" customHeight="1" spans="1:10">
      <c r="A11" s="15"/>
      <c r="B11" s="15"/>
      <c r="C11" s="14"/>
      <c r="D11" s="14"/>
      <c r="E11" s="14"/>
      <c r="F11" s="14"/>
      <c r="G11" s="14"/>
      <c r="H11" s="15" t="s">
        <v>591</v>
      </c>
      <c r="I11" s="15" t="s">
        <v>592</v>
      </c>
      <c r="J11" s="15" t="s">
        <v>593</v>
      </c>
    </row>
    <row r="12" ht="24" customHeight="1" spans="1:10">
      <c r="A12" s="20" t="s">
        <v>55</v>
      </c>
      <c r="B12" s="21"/>
      <c r="C12" s="21"/>
      <c r="D12" s="21"/>
      <c r="E12" s="21"/>
      <c r="F12" s="21"/>
      <c r="G12" s="21"/>
      <c r="H12" s="22">
        <v>44329629.58</v>
      </c>
      <c r="I12" s="22">
        <v>43877520</v>
      </c>
      <c r="J12" s="22">
        <v>452109.58</v>
      </c>
    </row>
    <row r="13" ht="34.5" customHeight="1" spans="1:10">
      <c r="A13" s="16" t="s">
        <v>594</v>
      </c>
      <c r="B13" s="23"/>
      <c r="C13" s="16" t="s">
        <v>595</v>
      </c>
      <c r="D13" s="23"/>
      <c r="E13" s="23"/>
      <c r="F13" s="23"/>
      <c r="G13" s="23"/>
      <c r="H13" s="24">
        <v>44329629.58</v>
      </c>
      <c r="I13" s="24">
        <v>43877520</v>
      </c>
      <c r="J13" s="24">
        <v>452109.58</v>
      </c>
    </row>
    <row r="14" ht="32.25" customHeight="1" spans="1:10">
      <c r="A14" s="19" t="s">
        <v>596</v>
      </c>
      <c r="B14" s="19"/>
      <c r="C14" s="19"/>
      <c r="D14" s="19"/>
      <c r="E14" s="19"/>
      <c r="F14" s="19"/>
      <c r="G14" s="19"/>
      <c r="H14" s="19"/>
      <c r="I14" s="19"/>
      <c r="J14" s="19"/>
    </row>
    <row r="15" ht="32.25" customHeight="1" spans="1:10">
      <c r="A15" s="25" t="s">
        <v>597</v>
      </c>
      <c r="B15" s="25"/>
      <c r="C15" s="25"/>
      <c r="D15" s="25"/>
      <c r="E15" s="25"/>
      <c r="F15" s="25"/>
      <c r="G15" s="25"/>
      <c r="H15" s="26" t="s">
        <v>598</v>
      </c>
      <c r="I15" s="37" t="s">
        <v>393</v>
      </c>
      <c r="J15" s="26" t="s">
        <v>599</v>
      </c>
    </row>
    <row r="16" ht="36" customHeight="1" spans="1:10">
      <c r="A16" s="27" t="s">
        <v>386</v>
      </c>
      <c r="B16" s="27" t="s">
        <v>600</v>
      </c>
      <c r="C16" s="28" t="s">
        <v>388</v>
      </c>
      <c r="D16" s="28" t="s">
        <v>389</v>
      </c>
      <c r="E16" s="28" t="s">
        <v>390</v>
      </c>
      <c r="F16" s="28" t="s">
        <v>391</v>
      </c>
      <c r="G16" s="28" t="s">
        <v>392</v>
      </c>
      <c r="H16" s="29"/>
      <c r="I16" s="29"/>
      <c r="J16" s="29"/>
    </row>
    <row r="17" ht="32.25" customHeight="1" spans="1:10">
      <c r="A17" s="30" t="s">
        <v>394</v>
      </c>
      <c r="B17" s="30"/>
      <c r="C17" s="31"/>
      <c r="D17" s="30"/>
      <c r="E17" s="30"/>
      <c r="F17" s="30"/>
      <c r="G17" s="30"/>
      <c r="H17" s="32"/>
      <c r="I17" s="18"/>
      <c r="J17" s="32"/>
    </row>
    <row r="18" ht="32.25" customHeight="1" spans="1:10">
      <c r="A18" s="30"/>
      <c r="B18" s="30" t="s">
        <v>395</v>
      </c>
      <c r="C18" s="31"/>
      <c r="D18" s="30"/>
      <c r="E18" s="30"/>
      <c r="F18" s="30"/>
      <c r="G18" s="30"/>
      <c r="H18" s="32"/>
      <c r="I18" s="18"/>
      <c r="J18" s="32"/>
    </row>
    <row r="19" ht="32.25" customHeight="1" spans="1:10">
      <c r="A19" s="30"/>
      <c r="B19" s="30"/>
      <c r="C19" s="31" t="s">
        <v>601</v>
      </c>
      <c r="D19" s="30" t="s">
        <v>408</v>
      </c>
      <c r="E19" s="30" t="s">
        <v>94</v>
      </c>
      <c r="F19" s="30" t="s">
        <v>602</v>
      </c>
      <c r="G19" s="30" t="s">
        <v>400</v>
      </c>
      <c r="H19" s="32" t="s">
        <v>603</v>
      </c>
      <c r="I19" s="18" t="s">
        <v>604</v>
      </c>
      <c r="J19" s="32" t="s">
        <v>605</v>
      </c>
    </row>
    <row r="20" ht="32.25" customHeight="1" spans="1:10">
      <c r="A20" s="30"/>
      <c r="B20" s="30"/>
      <c r="C20" s="31" t="s">
        <v>606</v>
      </c>
      <c r="D20" s="30" t="s">
        <v>408</v>
      </c>
      <c r="E20" s="30">
        <v>15</v>
      </c>
      <c r="F20" s="30" t="s">
        <v>607</v>
      </c>
      <c r="G20" s="30" t="s">
        <v>400</v>
      </c>
      <c r="H20" s="32" t="s">
        <v>608</v>
      </c>
      <c r="I20" s="18" t="s">
        <v>606</v>
      </c>
      <c r="J20" s="32" t="s">
        <v>605</v>
      </c>
    </row>
    <row r="21" ht="32.25" customHeight="1" spans="1:10">
      <c r="A21" s="30"/>
      <c r="B21" s="30"/>
      <c r="C21" s="31" t="s">
        <v>609</v>
      </c>
      <c r="D21" s="30" t="s">
        <v>408</v>
      </c>
      <c r="E21" s="30" t="s">
        <v>610</v>
      </c>
      <c r="F21" s="30" t="s">
        <v>607</v>
      </c>
      <c r="G21" s="30" t="s">
        <v>400</v>
      </c>
      <c r="H21" s="32" t="s">
        <v>611</v>
      </c>
      <c r="I21" s="18" t="s">
        <v>606</v>
      </c>
      <c r="J21" s="32" t="s">
        <v>605</v>
      </c>
    </row>
    <row r="22" ht="32.25" customHeight="1" spans="1:10">
      <c r="A22" s="30"/>
      <c r="B22" s="30" t="s">
        <v>612</v>
      </c>
      <c r="C22" s="31"/>
      <c r="D22" s="30"/>
      <c r="E22" s="30"/>
      <c r="F22" s="30"/>
      <c r="G22" s="30"/>
      <c r="H22" s="32"/>
      <c r="I22" s="18"/>
      <c r="J22" s="32"/>
    </row>
    <row r="23" ht="32.25" customHeight="1" spans="1:10">
      <c r="A23" s="30"/>
      <c r="B23" s="30"/>
      <c r="C23" s="31" t="s">
        <v>613</v>
      </c>
      <c r="D23" s="30" t="s">
        <v>614</v>
      </c>
      <c r="E23" s="30" t="s">
        <v>615</v>
      </c>
      <c r="F23" s="30" t="s">
        <v>404</v>
      </c>
      <c r="G23" s="30" t="s">
        <v>400</v>
      </c>
      <c r="H23" s="32" t="s">
        <v>616</v>
      </c>
      <c r="I23" s="18" t="s">
        <v>617</v>
      </c>
      <c r="J23" s="32" t="s">
        <v>605</v>
      </c>
    </row>
    <row r="24" ht="32.25" customHeight="1" spans="1:10">
      <c r="A24" s="30"/>
      <c r="B24" s="30" t="s">
        <v>618</v>
      </c>
      <c r="C24" s="31"/>
      <c r="D24" s="30"/>
      <c r="E24" s="30"/>
      <c r="F24" s="30"/>
      <c r="G24" s="30"/>
      <c r="H24" s="32"/>
      <c r="I24" s="18"/>
      <c r="J24" s="32"/>
    </row>
    <row r="25" ht="32.25" customHeight="1" spans="1:10">
      <c r="A25" s="30"/>
      <c r="B25" s="30"/>
      <c r="C25" s="31" t="s">
        <v>619</v>
      </c>
      <c r="D25" s="30" t="s">
        <v>397</v>
      </c>
      <c r="E25" s="30" t="s">
        <v>620</v>
      </c>
      <c r="F25" s="30"/>
      <c r="G25" s="30" t="s">
        <v>621</v>
      </c>
      <c r="H25" s="32" t="s">
        <v>622</v>
      </c>
      <c r="I25" s="18" t="s">
        <v>623</v>
      </c>
      <c r="J25" s="32" t="s">
        <v>605</v>
      </c>
    </row>
    <row r="26" ht="32.25" customHeight="1" spans="1:10">
      <c r="A26" s="30" t="s">
        <v>402</v>
      </c>
      <c r="B26" s="30"/>
      <c r="C26" s="31"/>
      <c r="D26" s="30"/>
      <c r="E26" s="30"/>
      <c r="F26" s="30"/>
      <c r="G26" s="30"/>
      <c r="H26" s="32"/>
      <c r="I26" s="18"/>
      <c r="J26" s="32"/>
    </row>
    <row r="27" ht="32.25" customHeight="1" spans="1:10">
      <c r="A27" s="30"/>
      <c r="B27" s="30" t="s">
        <v>624</v>
      </c>
      <c r="C27" s="31"/>
      <c r="D27" s="30"/>
      <c r="E27" s="30"/>
      <c r="F27" s="30"/>
      <c r="G27" s="30"/>
      <c r="H27" s="32"/>
      <c r="I27" s="18"/>
      <c r="J27" s="32"/>
    </row>
    <row r="28" ht="32.25" customHeight="1" spans="1:10">
      <c r="A28" s="30"/>
      <c r="B28" s="30"/>
      <c r="C28" s="31" t="s">
        <v>625</v>
      </c>
      <c r="D28" s="30" t="s">
        <v>614</v>
      </c>
      <c r="E28" s="30" t="s">
        <v>626</v>
      </c>
      <c r="F28" s="30" t="s">
        <v>404</v>
      </c>
      <c r="G28" s="30" t="s">
        <v>400</v>
      </c>
      <c r="H28" s="32" t="s">
        <v>627</v>
      </c>
      <c r="I28" s="18" t="s">
        <v>625</v>
      </c>
      <c r="J28" s="32" t="s">
        <v>605</v>
      </c>
    </row>
    <row r="29" ht="32.25" customHeight="1" spans="1:10">
      <c r="A29" s="30"/>
      <c r="B29" s="30" t="s">
        <v>403</v>
      </c>
      <c r="C29" s="31"/>
      <c r="D29" s="30"/>
      <c r="E29" s="30"/>
      <c r="F29" s="30"/>
      <c r="G29" s="30"/>
      <c r="H29" s="32"/>
      <c r="I29" s="18"/>
      <c r="J29" s="32"/>
    </row>
    <row r="30" ht="32.25" customHeight="1" spans="1:10">
      <c r="A30" s="30"/>
      <c r="B30" s="30"/>
      <c r="C30" s="31" t="s">
        <v>628</v>
      </c>
      <c r="D30" s="30" t="s">
        <v>614</v>
      </c>
      <c r="E30" s="30" t="s">
        <v>626</v>
      </c>
      <c r="F30" s="30" t="s">
        <v>404</v>
      </c>
      <c r="G30" s="30" t="s">
        <v>400</v>
      </c>
      <c r="H30" s="32" t="s">
        <v>629</v>
      </c>
      <c r="I30" s="18" t="s">
        <v>630</v>
      </c>
      <c r="J30" s="32" t="s">
        <v>605</v>
      </c>
    </row>
    <row r="31" ht="32.25" customHeight="1" spans="1:10">
      <c r="A31" s="30"/>
      <c r="B31" s="30" t="s">
        <v>631</v>
      </c>
      <c r="C31" s="31"/>
      <c r="D31" s="30"/>
      <c r="E31" s="30"/>
      <c r="F31" s="30"/>
      <c r="G31" s="30"/>
      <c r="H31" s="32"/>
      <c r="I31" s="18"/>
      <c r="J31" s="32"/>
    </row>
    <row r="32" ht="32.25" customHeight="1" spans="1:10">
      <c r="A32" s="30"/>
      <c r="B32" s="30"/>
      <c r="C32" s="31" t="s">
        <v>632</v>
      </c>
      <c r="D32" s="30" t="s">
        <v>614</v>
      </c>
      <c r="E32" s="30" t="s">
        <v>615</v>
      </c>
      <c r="F32" s="30" t="s">
        <v>404</v>
      </c>
      <c r="G32" s="30" t="s">
        <v>400</v>
      </c>
      <c r="H32" s="32" t="s">
        <v>633</v>
      </c>
      <c r="I32" s="18" t="s">
        <v>634</v>
      </c>
      <c r="J32" s="32" t="s">
        <v>605</v>
      </c>
    </row>
    <row r="33" ht="32.25" customHeight="1" spans="1:10">
      <c r="A33" s="30" t="s">
        <v>405</v>
      </c>
      <c r="B33" s="30"/>
      <c r="C33" s="31"/>
      <c r="D33" s="30"/>
      <c r="E33" s="30"/>
      <c r="F33" s="30"/>
      <c r="G33" s="30"/>
      <c r="H33" s="32"/>
      <c r="I33" s="18"/>
      <c r="J33" s="32"/>
    </row>
    <row r="34" ht="32.25" customHeight="1" spans="1:10">
      <c r="A34" s="30"/>
      <c r="B34" s="30" t="s">
        <v>406</v>
      </c>
      <c r="C34" s="31"/>
      <c r="D34" s="30"/>
      <c r="E34" s="30"/>
      <c r="F34" s="30"/>
      <c r="G34" s="30"/>
      <c r="H34" s="32"/>
      <c r="I34" s="18"/>
      <c r="J34" s="32"/>
    </row>
    <row r="35" ht="32.25" customHeight="1" spans="1:10">
      <c r="A35" s="30"/>
      <c r="B35" s="30"/>
      <c r="C35" s="31" t="s">
        <v>635</v>
      </c>
      <c r="D35" s="30" t="s">
        <v>408</v>
      </c>
      <c r="E35" s="30" t="s">
        <v>636</v>
      </c>
      <c r="F35" s="30" t="s">
        <v>404</v>
      </c>
      <c r="G35" s="30" t="s">
        <v>400</v>
      </c>
      <c r="H35" s="32" t="s">
        <v>637</v>
      </c>
      <c r="I35" s="18" t="s">
        <v>638</v>
      </c>
      <c r="J35" s="32" t="s">
        <v>605</v>
      </c>
    </row>
    <row r="36" ht="32.25" customHeight="1" spans="1:10">
      <c r="A36" s="30" t="s">
        <v>639</v>
      </c>
      <c r="B36" s="30"/>
      <c r="C36" s="31"/>
      <c r="D36" s="30"/>
      <c r="E36" s="30"/>
      <c r="F36" s="30"/>
      <c r="G36" s="30"/>
      <c r="H36" s="32"/>
      <c r="I36" s="18"/>
      <c r="J36" s="32"/>
    </row>
    <row r="37" ht="32.25" customHeight="1" spans="1:10">
      <c r="A37" s="30"/>
      <c r="B37" s="30" t="s">
        <v>640</v>
      </c>
      <c r="C37" s="31"/>
      <c r="D37" s="30"/>
      <c r="E37" s="30"/>
      <c r="F37" s="30"/>
      <c r="G37" s="30"/>
      <c r="H37" s="32"/>
      <c r="I37" s="18"/>
      <c r="J37" s="32"/>
    </row>
    <row r="38" ht="32.25" customHeight="1" spans="1:10">
      <c r="A38" s="30"/>
      <c r="B38" s="30"/>
      <c r="C38" s="31" t="s">
        <v>641</v>
      </c>
      <c r="D38" s="30" t="s">
        <v>642</v>
      </c>
      <c r="E38" s="30" t="s">
        <v>626</v>
      </c>
      <c r="F38" s="30" t="s">
        <v>404</v>
      </c>
      <c r="G38" s="30" t="s">
        <v>400</v>
      </c>
      <c r="H38" s="32" t="s">
        <v>643</v>
      </c>
      <c r="I38" s="18" t="s">
        <v>641</v>
      </c>
      <c r="J38" s="32" t="s">
        <v>605</v>
      </c>
    </row>
  </sheetData>
  <mergeCells count="27">
    <mergeCell ref="A2:J2"/>
    <mergeCell ref="A3:C3"/>
    <mergeCell ref="B4:E4"/>
    <mergeCell ref="B4:E4"/>
    <mergeCell ref="F4:G4"/>
    <mergeCell ref="H4:J4"/>
    <mergeCell ref="H4:J4"/>
    <mergeCell ref="A5:I5"/>
    <mergeCell ref="C6:I6"/>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C14" sqref="C14"/>
    </sheetView>
  </sheetViews>
  <sheetFormatPr defaultColWidth="8.575" defaultRowHeight="12.75" customHeight="1"/>
  <cols>
    <col min="1" max="1" width="15.8916666666667" customWidth="1"/>
    <col min="2" max="2" width="35" customWidth="1"/>
    <col min="3" max="19" width="22" customWidth="1"/>
  </cols>
  <sheetData>
    <row r="1" ht="17.25" customHeight="1" spans="1:1">
      <c r="A1" s="102" t="s">
        <v>52</v>
      </c>
    </row>
    <row r="2" ht="41.25" customHeight="1" spans="1:1">
      <c r="A2" s="75" t="str">
        <f>"2026"&amp;"年部门收入预算表"</f>
        <v>2026年部门收入预算表</v>
      </c>
    </row>
    <row r="3" ht="17.25" customHeight="1" spans="1:19">
      <c r="A3" s="78" t="str">
        <f>"单位名称："&amp;"石林彝族自治县鹿阜街道办事处"</f>
        <v>单位名称：石林彝族自治县鹿阜街道办事处</v>
      </c>
      <c r="S3" s="80" t="s">
        <v>1</v>
      </c>
    </row>
    <row r="4" ht="21.75" customHeight="1" spans="1:19">
      <c r="A4" s="243" t="s">
        <v>53</v>
      </c>
      <c r="B4" s="244" t="s">
        <v>54</v>
      </c>
      <c r="C4" s="244" t="s">
        <v>55</v>
      </c>
      <c r="D4" s="245" t="s">
        <v>56</v>
      </c>
      <c r="E4" s="245"/>
      <c r="F4" s="245"/>
      <c r="G4" s="245"/>
      <c r="H4" s="245"/>
      <c r="I4" s="184"/>
      <c r="J4" s="245"/>
      <c r="K4" s="245"/>
      <c r="L4" s="245"/>
      <c r="M4" s="245"/>
      <c r="N4" s="252"/>
      <c r="O4" s="245" t="s">
        <v>45</v>
      </c>
      <c r="P4" s="245"/>
      <c r="Q4" s="245"/>
      <c r="R4" s="245"/>
      <c r="S4" s="252"/>
    </row>
    <row r="5" ht="27" customHeight="1" spans="1:19">
      <c r="A5" s="246"/>
      <c r="B5" s="247"/>
      <c r="C5" s="247"/>
      <c r="D5" s="247" t="s">
        <v>57</v>
      </c>
      <c r="E5" s="247" t="s">
        <v>58</v>
      </c>
      <c r="F5" s="247" t="s">
        <v>59</v>
      </c>
      <c r="G5" s="247" t="s">
        <v>60</v>
      </c>
      <c r="H5" s="247" t="s">
        <v>61</v>
      </c>
      <c r="I5" s="253" t="s">
        <v>62</v>
      </c>
      <c r="J5" s="254"/>
      <c r="K5" s="254"/>
      <c r="L5" s="254"/>
      <c r="M5" s="254"/>
      <c r="N5" s="255"/>
      <c r="O5" s="247" t="s">
        <v>57</v>
      </c>
      <c r="P5" s="247" t="s">
        <v>58</v>
      </c>
      <c r="Q5" s="247" t="s">
        <v>59</v>
      </c>
      <c r="R5" s="247" t="s">
        <v>60</v>
      </c>
      <c r="S5" s="247" t="s">
        <v>63</v>
      </c>
    </row>
    <row r="6" ht="30" customHeight="1" spans="1:19">
      <c r="A6" s="248"/>
      <c r="B6" s="156"/>
      <c r="C6" s="166"/>
      <c r="D6" s="166"/>
      <c r="E6" s="166"/>
      <c r="F6" s="166"/>
      <c r="G6" s="166"/>
      <c r="H6" s="166"/>
      <c r="I6" s="110" t="s">
        <v>57</v>
      </c>
      <c r="J6" s="255" t="s">
        <v>64</v>
      </c>
      <c r="K6" s="255" t="s">
        <v>65</v>
      </c>
      <c r="L6" s="255" t="s">
        <v>66</v>
      </c>
      <c r="M6" s="255" t="s">
        <v>67</v>
      </c>
      <c r="N6" s="255" t="s">
        <v>68</v>
      </c>
      <c r="O6" s="256"/>
      <c r="P6" s="256"/>
      <c r="Q6" s="256"/>
      <c r="R6" s="256"/>
      <c r="S6" s="166"/>
    </row>
    <row r="7" ht="15" customHeight="1" spans="1:19">
      <c r="A7" s="249">
        <v>1</v>
      </c>
      <c r="B7" s="249">
        <v>2</v>
      </c>
      <c r="C7" s="249">
        <v>3</v>
      </c>
      <c r="D7" s="249">
        <v>4</v>
      </c>
      <c r="E7" s="249">
        <v>5</v>
      </c>
      <c r="F7" s="249">
        <v>6</v>
      </c>
      <c r="G7" s="249">
        <v>7</v>
      </c>
      <c r="H7" s="249">
        <v>8</v>
      </c>
      <c r="I7" s="110">
        <v>9</v>
      </c>
      <c r="J7" s="249">
        <v>10</v>
      </c>
      <c r="K7" s="249">
        <v>11</v>
      </c>
      <c r="L7" s="249">
        <v>12</v>
      </c>
      <c r="M7" s="249">
        <v>13</v>
      </c>
      <c r="N7" s="249">
        <v>14</v>
      </c>
      <c r="O7" s="249">
        <v>15</v>
      </c>
      <c r="P7" s="249">
        <v>16</v>
      </c>
      <c r="Q7" s="249">
        <v>17</v>
      </c>
      <c r="R7" s="249">
        <v>18</v>
      </c>
      <c r="S7" s="249">
        <v>19</v>
      </c>
    </row>
    <row r="8" ht="18" customHeight="1" spans="1:19">
      <c r="A8" s="94" t="s">
        <v>69</v>
      </c>
      <c r="B8" s="94" t="s">
        <v>70</v>
      </c>
      <c r="C8" s="127">
        <v>44329629.58</v>
      </c>
      <c r="D8" s="127">
        <v>44329629.58</v>
      </c>
      <c r="E8" s="127">
        <v>43877520</v>
      </c>
      <c r="F8" s="127"/>
      <c r="G8" s="127"/>
      <c r="H8" s="127"/>
      <c r="I8" s="127">
        <v>452109.58</v>
      </c>
      <c r="J8" s="127"/>
      <c r="K8" s="127"/>
      <c r="L8" s="127"/>
      <c r="M8" s="127"/>
      <c r="N8" s="127">
        <v>452109.58</v>
      </c>
      <c r="O8" s="127"/>
      <c r="P8" s="127"/>
      <c r="Q8" s="127"/>
      <c r="R8" s="127"/>
      <c r="S8" s="127"/>
    </row>
    <row r="9" ht="18" customHeight="1" spans="1:19">
      <c r="A9" s="250" t="s">
        <v>71</v>
      </c>
      <c r="B9" s="250" t="s">
        <v>70</v>
      </c>
      <c r="C9" s="127">
        <v>44329629.58</v>
      </c>
      <c r="D9" s="127">
        <v>44329629.58</v>
      </c>
      <c r="E9" s="127">
        <v>43877520</v>
      </c>
      <c r="F9" s="127"/>
      <c r="G9" s="127"/>
      <c r="H9" s="127"/>
      <c r="I9" s="127">
        <v>452109.58</v>
      </c>
      <c r="J9" s="127"/>
      <c r="K9" s="127"/>
      <c r="L9" s="127"/>
      <c r="M9" s="127"/>
      <c r="N9" s="127">
        <v>452109.58</v>
      </c>
      <c r="O9" s="127"/>
      <c r="P9" s="127"/>
      <c r="Q9" s="127"/>
      <c r="R9" s="127"/>
      <c r="S9" s="127"/>
    </row>
    <row r="10" ht="18" customHeight="1" spans="1:19">
      <c r="A10" s="83" t="s">
        <v>55</v>
      </c>
      <c r="B10" s="251"/>
      <c r="C10" s="127">
        <v>44329629.58</v>
      </c>
      <c r="D10" s="127">
        <v>44329629.58</v>
      </c>
      <c r="E10" s="127">
        <v>43877520</v>
      </c>
      <c r="F10" s="127"/>
      <c r="G10" s="127"/>
      <c r="H10" s="127"/>
      <c r="I10" s="127">
        <v>452109.58</v>
      </c>
      <c r="J10" s="127"/>
      <c r="K10" s="127"/>
      <c r="L10" s="127"/>
      <c r="M10" s="127"/>
      <c r="N10" s="127">
        <v>452109.58</v>
      </c>
      <c r="O10" s="127"/>
      <c r="P10" s="127"/>
      <c r="Q10" s="127"/>
      <c r="R10" s="127"/>
      <c r="S10" s="12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8"/>
  <sheetViews>
    <sheetView showGridLines="0" showZeros="0" zoomScale="115" zoomScaleNormal="115" workbookViewId="0">
      <selection activeCell="B53" sqref="B53"/>
    </sheetView>
  </sheetViews>
  <sheetFormatPr defaultColWidth="8.575" defaultRowHeight="12.75" customHeight="1"/>
  <cols>
    <col min="1" max="1" width="14.2833333333333" customWidth="1"/>
    <col min="2" max="2" width="37.575" customWidth="1"/>
    <col min="3" max="3" width="16.625" customWidth="1"/>
    <col min="4" max="5" width="18.75" customWidth="1"/>
    <col min="6" max="6" width="16.875" customWidth="1"/>
    <col min="7" max="8" width="24.575" customWidth="1"/>
    <col min="9" max="9" width="26.7083333333333" customWidth="1"/>
    <col min="10" max="11" width="24.425" customWidth="1"/>
    <col min="12" max="15" width="24.575" customWidth="1"/>
  </cols>
  <sheetData>
    <row r="1" ht="17.25" customHeight="1" spans="1:1">
      <c r="A1" s="80" t="s">
        <v>72</v>
      </c>
    </row>
    <row r="2" ht="41.25" customHeight="1" spans="1:1">
      <c r="A2" s="75" t="str">
        <f>"2026"&amp;"年部门支出预算表"</f>
        <v>2026年部门支出预算表</v>
      </c>
    </row>
    <row r="3" ht="17.25" customHeight="1" spans="1:15">
      <c r="A3" s="78" t="str">
        <f>"单位名称："&amp;"石林彝族自治县鹿阜街道办事处"</f>
        <v>单位名称：石林彝族自治县鹿阜街道办事处</v>
      </c>
      <c r="O3" s="80" t="s">
        <v>1</v>
      </c>
    </row>
    <row r="4" ht="27" customHeight="1" spans="1:15">
      <c r="A4" s="229" t="s">
        <v>73</v>
      </c>
      <c r="B4" s="229" t="s">
        <v>74</v>
      </c>
      <c r="C4" s="229" t="s">
        <v>55</v>
      </c>
      <c r="D4" s="230" t="s">
        <v>58</v>
      </c>
      <c r="E4" s="231"/>
      <c r="F4" s="232"/>
      <c r="G4" s="233" t="s">
        <v>59</v>
      </c>
      <c r="H4" s="233" t="s">
        <v>60</v>
      </c>
      <c r="I4" s="233" t="s">
        <v>75</v>
      </c>
      <c r="J4" s="230" t="s">
        <v>62</v>
      </c>
      <c r="K4" s="231"/>
      <c r="L4" s="231"/>
      <c r="M4" s="231"/>
      <c r="N4" s="240"/>
      <c r="O4" s="241"/>
    </row>
    <row r="5" ht="42" customHeight="1" spans="1:15">
      <c r="A5" s="234"/>
      <c r="B5" s="234"/>
      <c r="C5" s="235"/>
      <c r="D5" s="236" t="s">
        <v>57</v>
      </c>
      <c r="E5" s="236" t="s">
        <v>76</v>
      </c>
      <c r="F5" s="236" t="s">
        <v>77</v>
      </c>
      <c r="G5" s="235"/>
      <c r="H5" s="235"/>
      <c r="I5" s="242"/>
      <c r="J5" s="236" t="s">
        <v>57</v>
      </c>
      <c r="K5" s="223" t="s">
        <v>78</v>
      </c>
      <c r="L5" s="223" t="s">
        <v>79</v>
      </c>
      <c r="M5" s="223" t="s">
        <v>80</v>
      </c>
      <c r="N5" s="223" t="s">
        <v>81</v>
      </c>
      <c r="O5" s="223" t="s">
        <v>82</v>
      </c>
    </row>
    <row r="6" ht="18" customHeight="1" spans="1:15">
      <c r="A6" s="87" t="s">
        <v>83</v>
      </c>
      <c r="B6" s="87" t="s">
        <v>84</v>
      </c>
      <c r="C6" s="87" t="s">
        <v>85</v>
      </c>
      <c r="D6" s="90" t="s">
        <v>86</v>
      </c>
      <c r="E6" s="90" t="s">
        <v>87</v>
      </c>
      <c r="F6" s="90" t="s">
        <v>88</v>
      </c>
      <c r="G6" s="90" t="s">
        <v>89</v>
      </c>
      <c r="H6" s="90" t="s">
        <v>90</v>
      </c>
      <c r="I6" s="90" t="s">
        <v>91</v>
      </c>
      <c r="J6" s="90" t="s">
        <v>92</v>
      </c>
      <c r="K6" s="90" t="s">
        <v>93</v>
      </c>
      <c r="L6" s="90" t="s">
        <v>94</v>
      </c>
      <c r="M6" s="90" t="s">
        <v>95</v>
      </c>
      <c r="N6" s="87" t="s">
        <v>96</v>
      </c>
      <c r="O6" s="90" t="s">
        <v>97</v>
      </c>
    </row>
    <row r="7" ht="21" customHeight="1" spans="1:15">
      <c r="A7" s="91" t="s">
        <v>98</v>
      </c>
      <c r="B7" s="91" t="s">
        <v>99</v>
      </c>
      <c r="C7" s="127">
        <v>10474583.58</v>
      </c>
      <c r="D7" s="127">
        <v>10051414</v>
      </c>
      <c r="E7" s="127">
        <v>7401414</v>
      </c>
      <c r="F7" s="127">
        <v>2650000</v>
      </c>
      <c r="G7" s="127"/>
      <c r="H7" s="127"/>
      <c r="I7" s="127"/>
      <c r="J7" s="127">
        <v>423169.58</v>
      </c>
      <c r="K7" s="127"/>
      <c r="L7" s="127"/>
      <c r="M7" s="127"/>
      <c r="N7" s="127"/>
      <c r="O7" s="127">
        <v>423169.58</v>
      </c>
    </row>
    <row r="8" ht="21" customHeight="1" spans="1:15">
      <c r="A8" s="237" t="s">
        <v>100</v>
      </c>
      <c r="B8" s="237" t="s">
        <v>101</v>
      </c>
      <c r="C8" s="127">
        <v>20000</v>
      </c>
      <c r="D8" s="127">
        <v>20000</v>
      </c>
      <c r="E8" s="127"/>
      <c r="F8" s="127">
        <v>20000</v>
      </c>
      <c r="G8" s="127"/>
      <c r="H8" s="127"/>
      <c r="I8" s="127"/>
      <c r="J8" s="127"/>
      <c r="K8" s="127"/>
      <c r="L8" s="127"/>
      <c r="M8" s="127"/>
      <c r="N8" s="127"/>
      <c r="O8" s="127"/>
    </row>
    <row r="9" ht="21" customHeight="1" spans="1:15">
      <c r="A9" s="238" t="s">
        <v>102</v>
      </c>
      <c r="B9" s="238" t="s">
        <v>103</v>
      </c>
      <c r="C9" s="127">
        <v>20000</v>
      </c>
      <c r="D9" s="127">
        <v>20000</v>
      </c>
      <c r="E9" s="127"/>
      <c r="F9" s="127">
        <v>20000</v>
      </c>
      <c r="G9" s="127"/>
      <c r="H9" s="127"/>
      <c r="I9" s="127"/>
      <c r="J9" s="127"/>
      <c r="K9" s="127"/>
      <c r="L9" s="127"/>
      <c r="M9" s="127"/>
      <c r="N9" s="127"/>
      <c r="O9" s="127"/>
    </row>
    <row r="10" ht="21" customHeight="1" spans="1:15">
      <c r="A10" s="237" t="s">
        <v>104</v>
      </c>
      <c r="B10" s="237" t="s">
        <v>105</v>
      </c>
      <c r="C10" s="127">
        <v>9530972.58</v>
      </c>
      <c r="D10" s="127">
        <v>9107803</v>
      </c>
      <c r="E10" s="127">
        <v>6477803</v>
      </c>
      <c r="F10" s="127">
        <v>2630000</v>
      </c>
      <c r="G10" s="127"/>
      <c r="H10" s="127"/>
      <c r="I10" s="127"/>
      <c r="J10" s="127">
        <v>423169.58</v>
      </c>
      <c r="K10" s="127"/>
      <c r="L10" s="127"/>
      <c r="M10" s="127"/>
      <c r="N10" s="127"/>
      <c r="O10" s="127">
        <v>423169.58</v>
      </c>
    </row>
    <row r="11" ht="21" customHeight="1" spans="1:15">
      <c r="A11" s="238" t="s">
        <v>106</v>
      </c>
      <c r="B11" s="238" t="s">
        <v>107</v>
      </c>
      <c r="C11" s="127">
        <v>6477803</v>
      </c>
      <c r="D11" s="127">
        <v>6477803</v>
      </c>
      <c r="E11" s="127">
        <v>6477803</v>
      </c>
      <c r="F11" s="127"/>
      <c r="G11" s="127"/>
      <c r="H11" s="127"/>
      <c r="I11" s="127"/>
      <c r="J11" s="127"/>
      <c r="K11" s="127"/>
      <c r="L11" s="127"/>
      <c r="M11" s="127"/>
      <c r="N11" s="127"/>
      <c r="O11" s="127"/>
    </row>
    <row r="12" ht="21" customHeight="1" spans="1:15">
      <c r="A12" s="238" t="s">
        <v>108</v>
      </c>
      <c r="B12" s="238" t="s">
        <v>109</v>
      </c>
      <c r="C12" s="127">
        <v>3053169.58</v>
      </c>
      <c r="D12" s="127">
        <v>2630000</v>
      </c>
      <c r="E12" s="127"/>
      <c r="F12" s="127">
        <v>2630000</v>
      </c>
      <c r="G12" s="127"/>
      <c r="H12" s="127"/>
      <c r="I12" s="127"/>
      <c r="J12" s="127">
        <v>423169.58</v>
      </c>
      <c r="K12" s="127"/>
      <c r="L12" s="127"/>
      <c r="M12" s="127"/>
      <c r="N12" s="127"/>
      <c r="O12" s="127">
        <v>423169.58</v>
      </c>
    </row>
    <row r="13" ht="21" customHeight="1" spans="1:15">
      <c r="A13" s="237" t="s">
        <v>110</v>
      </c>
      <c r="B13" s="237" t="s">
        <v>111</v>
      </c>
      <c r="C13" s="127">
        <v>737356</v>
      </c>
      <c r="D13" s="127">
        <v>737356</v>
      </c>
      <c r="E13" s="127">
        <v>737356</v>
      </c>
      <c r="F13" s="127"/>
      <c r="G13" s="127"/>
      <c r="H13" s="127"/>
      <c r="I13" s="127"/>
      <c r="J13" s="127"/>
      <c r="K13" s="127"/>
      <c r="L13" s="127"/>
      <c r="M13" s="127"/>
      <c r="N13" s="127"/>
      <c r="O13" s="127"/>
    </row>
    <row r="14" ht="21" customHeight="1" spans="1:15">
      <c r="A14" s="238" t="s">
        <v>112</v>
      </c>
      <c r="B14" s="238" t="s">
        <v>107</v>
      </c>
      <c r="C14" s="127">
        <v>737356</v>
      </c>
      <c r="D14" s="127">
        <v>737356</v>
      </c>
      <c r="E14" s="127">
        <v>737356</v>
      </c>
      <c r="F14" s="127"/>
      <c r="G14" s="127"/>
      <c r="H14" s="127"/>
      <c r="I14" s="127"/>
      <c r="J14" s="127"/>
      <c r="K14" s="127"/>
      <c r="L14" s="127"/>
      <c r="M14" s="127"/>
      <c r="N14" s="127"/>
      <c r="O14" s="127"/>
    </row>
    <row r="15" ht="21" customHeight="1" spans="1:15">
      <c r="A15" s="237" t="s">
        <v>113</v>
      </c>
      <c r="B15" s="237" t="s">
        <v>114</v>
      </c>
      <c r="C15" s="127">
        <v>186255</v>
      </c>
      <c r="D15" s="127">
        <v>186255</v>
      </c>
      <c r="E15" s="127">
        <v>186255</v>
      </c>
      <c r="F15" s="127"/>
      <c r="G15" s="127"/>
      <c r="H15" s="127"/>
      <c r="I15" s="127"/>
      <c r="J15" s="127"/>
      <c r="K15" s="127"/>
      <c r="L15" s="127"/>
      <c r="M15" s="127"/>
      <c r="N15" s="127"/>
      <c r="O15" s="127"/>
    </row>
    <row r="16" ht="21" customHeight="1" spans="1:15">
      <c r="A16" s="238" t="s">
        <v>115</v>
      </c>
      <c r="B16" s="238" t="s">
        <v>107</v>
      </c>
      <c r="C16" s="127">
        <v>186255</v>
      </c>
      <c r="D16" s="127">
        <v>186255</v>
      </c>
      <c r="E16" s="127">
        <v>186255</v>
      </c>
      <c r="F16" s="127"/>
      <c r="G16" s="127"/>
      <c r="H16" s="127"/>
      <c r="I16" s="127"/>
      <c r="J16" s="127"/>
      <c r="K16" s="127"/>
      <c r="L16" s="127"/>
      <c r="M16" s="127"/>
      <c r="N16" s="127"/>
      <c r="O16" s="127"/>
    </row>
    <row r="17" ht="21" customHeight="1" spans="1:15">
      <c r="A17" s="91" t="s">
        <v>116</v>
      </c>
      <c r="B17" s="91" t="s">
        <v>117</v>
      </c>
      <c r="C17" s="127">
        <v>289724</v>
      </c>
      <c r="D17" s="127">
        <v>289724</v>
      </c>
      <c r="E17" s="127">
        <v>289724</v>
      </c>
      <c r="F17" s="127"/>
      <c r="G17" s="127"/>
      <c r="H17" s="127"/>
      <c r="I17" s="127"/>
      <c r="J17" s="127"/>
      <c r="K17" s="127"/>
      <c r="L17" s="127"/>
      <c r="M17" s="127"/>
      <c r="N17" s="127"/>
      <c r="O17" s="127"/>
    </row>
    <row r="18" ht="21" customHeight="1" spans="1:15">
      <c r="A18" s="237" t="s">
        <v>118</v>
      </c>
      <c r="B18" s="237" t="s">
        <v>119</v>
      </c>
      <c r="C18" s="127">
        <v>289724</v>
      </c>
      <c r="D18" s="127">
        <v>289724</v>
      </c>
      <c r="E18" s="127">
        <v>289724</v>
      </c>
      <c r="F18" s="127"/>
      <c r="G18" s="127"/>
      <c r="H18" s="127"/>
      <c r="I18" s="127"/>
      <c r="J18" s="127"/>
      <c r="K18" s="127"/>
      <c r="L18" s="127"/>
      <c r="M18" s="127"/>
      <c r="N18" s="127"/>
      <c r="O18" s="127"/>
    </row>
    <row r="19" ht="21" customHeight="1" spans="1:15">
      <c r="A19" s="238" t="s">
        <v>120</v>
      </c>
      <c r="B19" s="238" t="s">
        <v>121</v>
      </c>
      <c r="C19" s="127">
        <v>289724</v>
      </c>
      <c r="D19" s="127">
        <v>289724</v>
      </c>
      <c r="E19" s="127">
        <v>289724</v>
      </c>
      <c r="F19" s="127"/>
      <c r="G19" s="127"/>
      <c r="H19" s="127"/>
      <c r="I19" s="127"/>
      <c r="J19" s="127"/>
      <c r="K19" s="127"/>
      <c r="L19" s="127"/>
      <c r="M19" s="127"/>
      <c r="N19" s="127"/>
      <c r="O19" s="127"/>
    </row>
    <row r="20" ht="21" customHeight="1" spans="1:15">
      <c r="A20" s="91" t="s">
        <v>122</v>
      </c>
      <c r="B20" s="91" t="s">
        <v>123</v>
      </c>
      <c r="C20" s="127">
        <v>4254360</v>
      </c>
      <c r="D20" s="127">
        <v>4254360</v>
      </c>
      <c r="E20" s="127">
        <v>4082532</v>
      </c>
      <c r="F20" s="127">
        <v>171828</v>
      </c>
      <c r="G20" s="127"/>
      <c r="H20" s="127"/>
      <c r="I20" s="127"/>
      <c r="J20" s="127"/>
      <c r="K20" s="127"/>
      <c r="L20" s="127"/>
      <c r="M20" s="127"/>
      <c r="N20" s="127"/>
      <c r="O20" s="127"/>
    </row>
    <row r="21" ht="21" customHeight="1" spans="1:15">
      <c r="A21" s="237" t="s">
        <v>124</v>
      </c>
      <c r="B21" s="237" t="s">
        <v>125</v>
      </c>
      <c r="C21" s="127">
        <v>3411862</v>
      </c>
      <c r="D21" s="127">
        <v>3411862</v>
      </c>
      <c r="E21" s="127">
        <v>3411862</v>
      </c>
      <c r="F21" s="127"/>
      <c r="G21" s="127"/>
      <c r="H21" s="127"/>
      <c r="I21" s="127"/>
      <c r="J21" s="127"/>
      <c r="K21" s="127"/>
      <c r="L21" s="127"/>
      <c r="M21" s="127"/>
      <c r="N21" s="127"/>
      <c r="O21" s="127"/>
    </row>
    <row r="22" ht="21" customHeight="1" spans="1:15">
      <c r="A22" s="238" t="s">
        <v>126</v>
      </c>
      <c r="B22" s="238" t="s">
        <v>127</v>
      </c>
      <c r="C22" s="127">
        <v>964800</v>
      </c>
      <c r="D22" s="127">
        <v>964800</v>
      </c>
      <c r="E22" s="127">
        <v>964800</v>
      </c>
      <c r="F22" s="127"/>
      <c r="G22" s="127"/>
      <c r="H22" s="127"/>
      <c r="I22" s="127"/>
      <c r="J22" s="127"/>
      <c r="K22" s="127"/>
      <c r="L22" s="127"/>
      <c r="M22" s="127"/>
      <c r="N22" s="127"/>
      <c r="O22" s="127"/>
    </row>
    <row r="23" ht="21" customHeight="1" spans="1:15">
      <c r="A23" s="238" t="s">
        <v>128</v>
      </c>
      <c r="B23" s="238" t="s">
        <v>129</v>
      </c>
      <c r="C23" s="127">
        <v>1764012</v>
      </c>
      <c r="D23" s="127">
        <v>1764012</v>
      </c>
      <c r="E23" s="127">
        <v>1764012</v>
      </c>
      <c r="F23" s="127"/>
      <c r="G23" s="127"/>
      <c r="H23" s="127"/>
      <c r="I23" s="127"/>
      <c r="J23" s="127"/>
      <c r="K23" s="127"/>
      <c r="L23" s="127"/>
      <c r="M23" s="127"/>
      <c r="N23" s="127"/>
      <c r="O23" s="127"/>
    </row>
    <row r="24" ht="21" customHeight="1" spans="1:15">
      <c r="A24" s="238" t="s">
        <v>130</v>
      </c>
      <c r="B24" s="238" t="s">
        <v>131</v>
      </c>
      <c r="C24" s="127">
        <v>683050</v>
      </c>
      <c r="D24" s="127">
        <v>683050</v>
      </c>
      <c r="E24" s="127">
        <v>683050</v>
      </c>
      <c r="F24" s="127"/>
      <c r="G24" s="127"/>
      <c r="H24" s="127"/>
      <c r="I24" s="127"/>
      <c r="J24" s="127"/>
      <c r="K24" s="127"/>
      <c r="L24" s="127"/>
      <c r="M24" s="127"/>
      <c r="N24" s="127"/>
      <c r="O24" s="127"/>
    </row>
    <row r="25" ht="21" customHeight="1" spans="1:15">
      <c r="A25" s="237" t="s">
        <v>132</v>
      </c>
      <c r="B25" s="237" t="s">
        <v>133</v>
      </c>
      <c r="C25" s="127">
        <v>171828</v>
      </c>
      <c r="D25" s="127">
        <v>171828</v>
      </c>
      <c r="E25" s="127"/>
      <c r="F25" s="127">
        <v>171828</v>
      </c>
      <c r="G25" s="127"/>
      <c r="H25" s="127"/>
      <c r="I25" s="127"/>
      <c r="J25" s="127"/>
      <c r="K25" s="127"/>
      <c r="L25" s="127"/>
      <c r="M25" s="127"/>
      <c r="N25" s="127"/>
      <c r="O25" s="127"/>
    </row>
    <row r="26" ht="21" customHeight="1" spans="1:15">
      <c r="A26" s="238" t="s">
        <v>134</v>
      </c>
      <c r="B26" s="238" t="s">
        <v>135</v>
      </c>
      <c r="C26" s="127">
        <v>171828</v>
      </c>
      <c r="D26" s="127">
        <v>171828</v>
      </c>
      <c r="E26" s="127"/>
      <c r="F26" s="127">
        <v>171828</v>
      </c>
      <c r="G26" s="127"/>
      <c r="H26" s="127"/>
      <c r="I26" s="127"/>
      <c r="J26" s="127"/>
      <c r="K26" s="127"/>
      <c r="L26" s="127"/>
      <c r="M26" s="127"/>
      <c r="N26" s="127"/>
      <c r="O26" s="127"/>
    </row>
    <row r="27" ht="21" customHeight="1" spans="1:15">
      <c r="A27" s="237" t="s">
        <v>136</v>
      </c>
      <c r="B27" s="237" t="s">
        <v>137</v>
      </c>
      <c r="C27" s="127">
        <v>670670</v>
      </c>
      <c r="D27" s="127">
        <v>670670</v>
      </c>
      <c r="E27" s="127">
        <v>670670</v>
      </c>
      <c r="F27" s="127"/>
      <c r="G27" s="127"/>
      <c r="H27" s="127"/>
      <c r="I27" s="127"/>
      <c r="J27" s="127"/>
      <c r="K27" s="127"/>
      <c r="L27" s="127"/>
      <c r="M27" s="127"/>
      <c r="N27" s="127"/>
      <c r="O27" s="127"/>
    </row>
    <row r="28" ht="21" customHeight="1" spans="1:15">
      <c r="A28" s="238" t="s">
        <v>138</v>
      </c>
      <c r="B28" s="238" t="s">
        <v>137</v>
      </c>
      <c r="C28" s="127">
        <v>670670</v>
      </c>
      <c r="D28" s="127">
        <v>670670</v>
      </c>
      <c r="E28" s="127">
        <v>670670</v>
      </c>
      <c r="F28" s="127"/>
      <c r="G28" s="127"/>
      <c r="H28" s="127"/>
      <c r="I28" s="127"/>
      <c r="J28" s="127"/>
      <c r="K28" s="127"/>
      <c r="L28" s="127"/>
      <c r="M28" s="127"/>
      <c r="N28" s="127"/>
      <c r="O28" s="127"/>
    </row>
    <row r="29" ht="21" customHeight="1" spans="1:15">
      <c r="A29" s="91" t="s">
        <v>139</v>
      </c>
      <c r="B29" s="91" t="s">
        <v>140</v>
      </c>
      <c r="C29" s="127">
        <v>1700890</v>
      </c>
      <c r="D29" s="127">
        <v>1700890</v>
      </c>
      <c r="E29" s="127">
        <v>1700890</v>
      </c>
      <c r="F29" s="127"/>
      <c r="G29" s="127"/>
      <c r="H29" s="127"/>
      <c r="I29" s="127"/>
      <c r="J29" s="127"/>
      <c r="K29" s="127"/>
      <c r="L29" s="127"/>
      <c r="M29" s="127"/>
      <c r="N29" s="127"/>
      <c r="O29" s="127"/>
    </row>
    <row r="30" ht="21" customHeight="1" spans="1:15">
      <c r="A30" s="237" t="s">
        <v>141</v>
      </c>
      <c r="B30" s="237" t="s">
        <v>142</v>
      </c>
      <c r="C30" s="127">
        <v>1700890</v>
      </c>
      <c r="D30" s="127">
        <v>1700890</v>
      </c>
      <c r="E30" s="127">
        <v>1700890</v>
      </c>
      <c r="F30" s="127"/>
      <c r="G30" s="127"/>
      <c r="H30" s="127"/>
      <c r="I30" s="127"/>
      <c r="J30" s="127"/>
      <c r="K30" s="127"/>
      <c r="L30" s="127"/>
      <c r="M30" s="127"/>
      <c r="N30" s="127"/>
      <c r="O30" s="127"/>
    </row>
    <row r="31" ht="21" customHeight="1" spans="1:15">
      <c r="A31" s="238" t="s">
        <v>143</v>
      </c>
      <c r="B31" s="238" t="s">
        <v>144</v>
      </c>
      <c r="C31" s="127">
        <v>334813</v>
      </c>
      <c r="D31" s="127">
        <v>334813</v>
      </c>
      <c r="E31" s="127">
        <v>334813</v>
      </c>
      <c r="F31" s="127"/>
      <c r="G31" s="127"/>
      <c r="H31" s="127"/>
      <c r="I31" s="127"/>
      <c r="J31" s="127"/>
      <c r="K31" s="127"/>
      <c r="L31" s="127"/>
      <c r="M31" s="127"/>
      <c r="N31" s="127"/>
      <c r="O31" s="127"/>
    </row>
    <row r="32" ht="21" customHeight="1" spans="1:15">
      <c r="A32" s="238" t="s">
        <v>145</v>
      </c>
      <c r="B32" s="238" t="s">
        <v>146</v>
      </c>
      <c r="C32" s="127">
        <v>452450</v>
      </c>
      <c r="D32" s="127">
        <v>452450</v>
      </c>
      <c r="E32" s="127">
        <v>452450</v>
      </c>
      <c r="F32" s="127"/>
      <c r="G32" s="127"/>
      <c r="H32" s="127"/>
      <c r="I32" s="127"/>
      <c r="J32" s="127"/>
      <c r="K32" s="127"/>
      <c r="L32" s="127"/>
      <c r="M32" s="127"/>
      <c r="N32" s="127"/>
      <c r="O32" s="127"/>
    </row>
    <row r="33" ht="21" customHeight="1" spans="1:15">
      <c r="A33" s="238" t="s">
        <v>147</v>
      </c>
      <c r="B33" s="238" t="s">
        <v>148</v>
      </c>
      <c r="C33" s="127">
        <v>789900</v>
      </c>
      <c r="D33" s="127">
        <v>789900</v>
      </c>
      <c r="E33" s="127">
        <v>789900</v>
      </c>
      <c r="F33" s="127"/>
      <c r="G33" s="127"/>
      <c r="H33" s="127"/>
      <c r="I33" s="127"/>
      <c r="J33" s="127"/>
      <c r="K33" s="127"/>
      <c r="L33" s="127"/>
      <c r="M33" s="127"/>
      <c r="N33" s="127"/>
      <c r="O33" s="127"/>
    </row>
    <row r="34" ht="21" customHeight="1" spans="1:15">
      <c r="A34" s="238" t="s">
        <v>149</v>
      </c>
      <c r="B34" s="238" t="s">
        <v>150</v>
      </c>
      <c r="C34" s="127">
        <v>123727</v>
      </c>
      <c r="D34" s="127">
        <v>123727</v>
      </c>
      <c r="E34" s="127">
        <v>123727</v>
      </c>
      <c r="F34" s="127"/>
      <c r="G34" s="127"/>
      <c r="H34" s="127"/>
      <c r="I34" s="127"/>
      <c r="J34" s="127"/>
      <c r="K34" s="127"/>
      <c r="L34" s="127"/>
      <c r="M34" s="127"/>
      <c r="N34" s="127"/>
      <c r="O34" s="127"/>
    </row>
    <row r="35" ht="21" customHeight="1" spans="1:15">
      <c r="A35" s="91" t="s">
        <v>151</v>
      </c>
      <c r="B35" s="91" t="s">
        <v>152</v>
      </c>
      <c r="C35" s="127">
        <v>1695402</v>
      </c>
      <c r="D35" s="127">
        <v>1695402</v>
      </c>
      <c r="E35" s="127">
        <v>1695402</v>
      </c>
      <c r="F35" s="127"/>
      <c r="G35" s="127"/>
      <c r="H35" s="127"/>
      <c r="I35" s="127"/>
      <c r="J35" s="127"/>
      <c r="K35" s="127"/>
      <c r="L35" s="127"/>
      <c r="M35" s="127"/>
      <c r="N35" s="127"/>
      <c r="O35" s="127"/>
    </row>
    <row r="36" ht="21" customHeight="1" spans="1:15">
      <c r="A36" s="237" t="s">
        <v>153</v>
      </c>
      <c r="B36" s="237" t="s">
        <v>154</v>
      </c>
      <c r="C36" s="127">
        <v>1695402</v>
      </c>
      <c r="D36" s="127">
        <v>1695402</v>
      </c>
      <c r="E36" s="127">
        <v>1695402</v>
      </c>
      <c r="F36" s="127"/>
      <c r="G36" s="127"/>
      <c r="H36" s="127"/>
      <c r="I36" s="127"/>
      <c r="J36" s="127"/>
      <c r="K36" s="127"/>
      <c r="L36" s="127"/>
      <c r="M36" s="127"/>
      <c r="N36" s="127"/>
      <c r="O36" s="127"/>
    </row>
    <row r="37" ht="21" customHeight="1" spans="1:15">
      <c r="A37" s="238" t="s">
        <v>155</v>
      </c>
      <c r="B37" s="238" t="s">
        <v>154</v>
      </c>
      <c r="C37" s="127">
        <v>1695402</v>
      </c>
      <c r="D37" s="127">
        <v>1695402</v>
      </c>
      <c r="E37" s="127">
        <v>1695402</v>
      </c>
      <c r="F37" s="127"/>
      <c r="G37" s="127"/>
      <c r="H37" s="127"/>
      <c r="I37" s="127"/>
      <c r="J37" s="127"/>
      <c r="K37" s="127"/>
      <c r="L37" s="127"/>
      <c r="M37" s="127"/>
      <c r="N37" s="127"/>
      <c r="O37" s="127"/>
    </row>
    <row r="38" ht="21" customHeight="1" spans="1:15">
      <c r="A38" s="91" t="s">
        <v>156</v>
      </c>
      <c r="B38" s="91" t="s">
        <v>157</v>
      </c>
      <c r="C38" s="127">
        <v>24553990</v>
      </c>
      <c r="D38" s="127">
        <v>24525050</v>
      </c>
      <c r="E38" s="127">
        <v>5658975</v>
      </c>
      <c r="F38" s="127">
        <v>18866075</v>
      </c>
      <c r="G38" s="127"/>
      <c r="H38" s="127"/>
      <c r="I38" s="127"/>
      <c r="J38" s="127">
        <v>28940</v>
      </c>
      <c r="K38" s="127"/>
      <c r="L38" s="127"/>
      <c r="M38" s="127"/>
      <c r="N38" s="127"/>
      <c r="O38" s="127">
        <v>28940</v>
      </c>
    </row>
    <row r="39" ht="21" customHeight="1" spans="1:15">
      <c r="A39" s="237" t="s">
        <v>158</v>
      </c>
      <c r="B39" s="237" t="s">
        <v>159</v>
      </c>
      <c r="C39" s="127">
        <v>4593375</v>
      </c>
      <c r="D39" s="127">
        <v>4593375</v>
      </c>
      <c r="E39" s="127">
        <v>4593375</v>
      </c>
      <c r="F39" s="127"/>
      <c r="G39" s="127"/>
      <c r="H39" s="127"/>
      <c r="I39" s="127"/>
      <c r="J39" s="127"/>
      <c r="K39" s="127"/>
      <c r="L39" s="127"/>
      <c r="M39" s="127"/>
      <c r="N39" s="127"/>
      <c r="O39" s="127"/>
    </row>
    <row r="40" ht="21" customHeight="1" spans="1:15">
      <c r="A40" s="238" t="s">
        <v>160</v>
      </c>
      <c r="B40" s="238" t="s">
        <v>161</v>
      </c>
      <c r="C40" s="127">
        <v>4470875</v>
      </c>
      <c r="D40" s="127">
        <v>4470875</v>
      </c>
      <c r="E40" s="127">
        <v>4470875</v>
      </c>
      <c r="F40" s="127"/>
      <c r="G40" s="127"/>
      <c r="H40" s="127"/>
      <c r="I40" s="127"/>
      <c r="J40" s="127"/>
      <c r="K40" s="127"/>
      <c r="L40" s="127"/>
      <c r="M40" s="127"/>
      <c r="N40" s="127"/>
      <c r="O40" s="127"/>
    </row>
    <row r="41" ht="21" customHeight="1" spans="1:15">
      <c r="A41" s="238" t="s">
        <v>162</v>
      </c>
      <c r="B41" s="238" t="s">
        <v>163</v>
      </c>
      <c r="C41" s="127">
        <v>122500</v>
      </c>
      <c r="D41" s="127">
        <v>122500</v>
      </c>
      <c r="E41" s="127">
        <v>122500</v>
      </c>
      <c r="F41" s="127"/>
      <c r="G41" s="127"/>
      <c r="H41" s="127"/>
      <c r="I41" s="127"/>
      <c r="J41" s="127"/>
      <c r="K41" s="127"/>
      <c r="L41" s="127"/>
      <c r="M41" s="127"/>
      <c r="N41" s="127"/>
      <c r="O41" s="127"/>
    </row>
    <row r="42" ht="21" customHeight="1" spans="1:15">
      <c r="A42" s="237" t="s">
        <v>164</v>
      </c>
      <c r="B42" s="237" t="s">
        <v>165</v>
      </c>
      <c r="C42" s="127">
        <v>19960615</v>
      </c>
      <c r="D42" s="127">
        <v>19931675</v>
      </c>
      <c r="E42" s="127">
        <v>1065600</v>
      </c>
      <c r="F42" s="127">
        <v>18866075</v>
      </c>
      <c r="G42" s="127"/>
      <c r="H42" s="127"/>
      <c r="I42" s="127"/>
      <c r="J42" s="127">
        <v>28940</v>
      </c>
      <c r="K42" s="127"/>
      <c r="L42" s="127"/>
      <c r="M42" s="127"/>
      <c r="N42" s="127"/>
      <c r="O42" s="127">
        <v>28940</v>
      </c>
    </row>
    <row r="43" ht="21" customHeight="1" spans="1:15">
      <c r="A43" s="238" t="s">
        <v>166</v>
      </c>
      <c r="B43" s="238" t="s">
        <v>167</v>
      </c>
      <c r="C43" s="127">
        <v>1688940</v>
      </c>
      <c r="D43" s="127">
        <v>1660000</v>
      </c>
      <c r="E43" s="127"/>
      <c r="F43" s="127">
        <v>1660000</v>
      </c>
      <c r="G43" s="127"/>
      <c r="H43" s="127"/>
      <c r="I43" s="127"/>
      <c r="J43" s="127">
        <v>28940</v>
      </c>
      <c r="K43" s="127"/>
      <c r="L43" s="127"/>
      <c r="M43" s="127"/>
      <c r="N43" s="127"/>
      <c r="O43" s="127">
        <v>28940</v>
      </c>
    </row>
    <row r="44" ht="21" customHeight="1" spans="1:15">
      <c r="A44" s="238" t="s">
        <v>168</v>
      </c>
      <c r="B44" s="238" t="s">
        <v>169</v>
      </c>
      <c r="C44" s="127">
        <v>18271675</v>
      </c>
      <c r="D44" s="127">
        <v>18271675</v>
      </c>
      <c r="E44" s="127">
        <v>1065600</v>
      </c>
      <c r="F44" s="127">
        <v>17206075</v>
      </c>
      <c r="G44" s="127"/>
      <c r="H44" s="127"/>
      <c r="I44" s="127"/>
      <c r="J44" s="127"/>
      <c r="K44" s="127"/>
      <c r="L44" s="127"/>
      <c r="M44" s="127"/>
      <c r="N44" s="127"/>
      <c r="O44" s="127"/>
    </row>
    <row r="45" ht="21" customHeight="1" spans="1:15">
      <c r="A45" s="91" t="s">
        <v>170</v>
      </c>
      <c r="B45" s="91" t="s">
        <v>171</v>
      </c>
      <c r="C45" s="127">
        <v>1360680</v>
      </c>
      <c r="D45" s="127">
        <v>1360680</v>
      </c>
      <c r="E45" s="127">
        <v>1360680</v>
      </c>
      <c r="F45" s="127"/>
      <c r="G45" s="127"/>
      <c r="H45" s="127"/>
      <c r="I45" s="127"/>
      <c r="J45" s="127"/>
      <c r="K45" s="127"/>
      <c r="L45" s="127"/>
      <c r="M45" s="127"/>
      <c r="N45" s="127"/>
      <c r="O45" s="127"/>
    </row>
    <row r="46" ht="21" customHeight="1" spans="1:15">
      <c r="A46" s="237" t="s">
        <v>172</v>
      </c>
      <c r="B46" s="237" t="s">
        <v>173</v>
      </c>
      <c r="C46" s="127">
        <v>1360680</v>
      </c>
      <c r="D46" s="127">
        <v>1360680</v>
      </c>
      <c r="E46" s="127">
        <v>1360680</v>
      </c>
      <c r="F46" s="127"/>
      <c r="G46" s="127"/>
      <c r="H46" s="127"/>
      <c r="I46" s="127"/>
      <c r="J46" s="127"/>
      <c r="K46" s="127"/>
      <c r="L46" s="127"/>
      <c r="M46" s="127"/>
      <c r="N46" s="127"/>
      <c r="O46" s="127"/>
    </row>
    <row r="47" ht="21" customHeight="1" spans="1:15">
      <c r="A47" s="238" t="s">
        <v>174</v>
      </c>
      <c r="B47" s="238" t="s">
        <v>175</v>
      </c>
      <c r="C47" s="127">
        <v>1360680</v>
      </c>
      <c r="D47" s="127">
        <v>1360680</v>
      </c>
      <c r="E47" s="127">
        <v>1360680</v>
      </c>
      <c r="F47" s="127"/>
      <c r="G47" s="127"/>
      <c r="H47" s="127"/>
      <c r="I47" s="127"/>
      <c r="J47" s="127"/>
      <c r="K47" s="127"/>
      <c r="L47" s="127"/>
      <c r="M47" s="127"/>
      <c r="N47" s="127"/>
      <c r="O47" s="127"/>
    </row>
    <row r="48" ht="21" customHeight="1" spans="1:15">
      <c r="A48" s="239" t="s">
        <v>55</v>
      </c>
      <c r="B48" s="197"/>
      <c r="C48" s="127">
        <v>44329629.58</v>
      </c>
      <c r="D48" s="127">
        <v>43877520</v>
      </c>
      <c r="E48" s="127">
        <v>22189617</v>
      </c>
      <c r="F48" s="127">
        <v>21687903</v>
      </c>
      <c r="G48" s="127"/>
      <c r="H48" s="127"/>
      <c r="I48" s="127"/>
      <c r="J48" s="127">
        <v>452109.58</v>
      </c>
      <c r="K48" s="127"/>
      <c r="L48" s="127"/>
      <c r="M48" s="127"/>
      <c r="N48" s="127"/>
      <c r="O48" s="127">
        <v>452109.58</v>
      </c>
    </row>
  </sheetData>
  <autoFilter ref="A6:O48">
    <extLst/>
  </autoFilter>
  <mergeCells count="12">
    <mergeCell ref="A1:O1"/>
    <mergeCell ref="A2:O2"/>
    <mergeCell ref="A3:B3"/>
    <mergeCell ref="D4:F4"/>
    <mergeCell ref="J4:O4"/>
    <mergeCell ref="A48:B4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6"/>
      <c r="B1" s="80"/>
      <c r="C1" s="80"/>
      <c r="D1" s="80" t="s">
        <v>176</v>
      </c>
    </row>
    <row r="2" ht="41.25" customHeight="1" spans="1:1">
      <c r="A2" s="75" t="str">
        <f>"2026"&amp;"年部门财政拨款收支预算总表"</f>
        <v>2026年部门财政拨款收支预算总表</v>
      </c>
    </row>
    <row r="3" ht="17.25" customHeight="1" spans="1:4">
      <c r="A3" s="78" t="str">
        <f>"单位名称："&amp;"石林彝族自治县鹿阜街道办事处"</f>
        <v>单位名称：石林彝族自治县鹿阜街道办事处</v>
      </c>
      <c r="B3" s="222"/>
      <c r="D3" s="80" t="s">
        <v>1</v>
      </c>
    </row>
    <row r="4" ht="17.25" customHeight="1" spans="1:4">
      <c r="A4" s="223" t="s">
        <v>2</v>
      </c>
      <c r="B4" s="224"/>
      <c r="C4" s="223" t="s">
        <v>3</v>
      </c>
      <c r="D4" s="224"/>
    </row>
    <row r="5" ht="18.75" customHeight="1" spans="1:4">
      <c r="A5" s="223" t="s">
        <v>4</v>
      </c>
      <c r="B5" s="223" t="s">
        <v>5</v>
      </c>
      <c r="C5" s="223" t="s">
        <v>6</v>
      </c>
      <c r="D5" s="223" t="s">
        <v>5</v>
      </c>
    </row>
    <row r="6" ht="16.5" customHeight="1" spans="1:4">
      <c r="A6" s="225" t="s">
        <v>177</v>
      </c>
      <c r="B6" s="127">
        <v>43877520</v>
      </c>
      <c r="C6" s="225" t="s">
        <v>178</v>
      </c>
      <c r="D6" s="127">
        <v>43877520</v>
      </c>
    </row>
    <row r="7" ht="16.5" customHeight="1" spans="1:4">
      <c r="A7" s="225" t="s">
        <v>179</v>
      </c>
      <c r="B7" s="127">
        <v>43877520</v>
      </c>
      <c r="C7" s="225" t="s">
        <v>180</v>
      </c>
      <c r="D7" s="127">
        <v>10051414</v>
      </c>
    </row>
    <row r="8" ht="16.5" customHeight="1" spans="1:4">
      <c r="A8" s="225" t="s">
        <v>181</v>
      </c>
      <c r="B8" s="127"/>
      <c r="C8" s="225" t="s">
        <v>182</v>
      </c>
      <c r="D8" s="127"/>
    </row>
    <row r="9" ht="16.5" customHeight="1" spans="1:4">
      <c r="A9" s="225" t="s">
        <v>183</v>
      </c>
      <c r="B9" s="127"/>
      <c r="C9" s="225" t="s">
        <v>184</v>
      </c>
      <c r="D9" s="127"/>
    </row>
    <row r="10" ht="16.5" customHeight="1" spans="1:4">
      <c r="A10" s="225" t="s">
        <v>185</v>
      </c>
      <c r="B10" s="127"/>
      <c r="C10" s="225" t="s">
        <v>186</v>
      </c>
      <c r="D10" s="127"/>
    </row>
    <row r="11" ht="16.5" customHeight="1" spans="1:4">
      <c r="A11" s="225" t="s">
        <v>179</v>
      </c>
      <c r="B11" s="127"/>
      <c r="C11" s="225" t="s">
        <v>187</v>
      </c>
      <c r="D11" s="127"/>
    </row>
    <row r="12" ht="16.5" customHeight="1" spans="1:4">
      <c r="A12" s="207" t="s">
        <v>181</v>
      </c>
      <c r="B12" s="127"/>
      <c r="C12" s="109" t="s">
        <v>188</v>
      </c>
      <c r="D12" s="127"/>
    </row>
    <row r="13" ht="16.5" customHeight="1" spans="1:4">
      <c r="A13" s="207" t="s">
        <v>183</v>
      </c>
      <c r="B13" s="127"/>
      <c r="C13" s="109" t="s">
        <v>189</v>
      </c>
      <c r="D13" s="127">
        <v>289724</v>
      </c>
    </row>
    <row r="14" ht="16.5" customHeight="1" spans="1:4">
      <c r="A14" s="226"/>
      <c r="B14" s="127"/>
      <c r="C14" s="109" t="s">
        <v>190</v>
      </c>
      <c r="D14" s="127">
        <v>4254360</v>
      </c>
    </row>
    <row r="15" ht="16.5" customHeight="1" spans="1:4">
      <c r="A15" s="226"/>
      <c r="B15" s="127"/>
      <c r="C15" s="109" t="s">
        <v>191</v>
      </c>
      <c r="D15" s="127">
        <v>1700890</v>
      </c>
    </row>
    <row r="16" ht="16.5" customHeight="1" spans="1:4">
      <c r="A16" s="226"/>
      <c r="B16" s="127"/>
      <c r="C16" s="109" t="s">
        <v>192</v>
      </c>
      <c r="D16" s="127"/>
    </row>
    <row r="17" ht="16.5" customHeight="1" spans="1:4">
      <c r="A17" s="226"/>
      <c r="B17" s="127"/>
      <c r="C17" s="109" t="s">
        <v>193</v>
      </c>
      <c r="D17" s="127">
        <v>1695402</v>
      </c>
    </row>
    <row r="18" ht="16.5" customHeight="1" spans="1:4">
      <c r="A18" s="226"/>
      <c r="B18" s="127"/>
      <c r="C18" s="109" t="s">
        <v>194</v>
      </c>
      <c r="D18" s="127">
        <v>24525050</v>
      </c>
    </row>
    <row r="19" ht="16.5" customHeight="1" spans="1:4">
      <c r="A19" s="226"/>
      <c r="B19" s="127"/>
      <c r="C19" s="109" t="s">
        <v>195</v>
      </c>
      <c r="D19" s="127"/>
    </row>
    <row r="20" ht="16.5" customHeight="1" spans="1:4">
      <c r="A20" s="226"/>
      <c r="B20" s="127"/>
      <c r="C20" s="109" t="s">
        <v>196</v>
      </c>
      <c r="D20" s="127"/>
    </row>
    <row r="21" ht="16.5" customHeight="1" spans="1:4">
      <c r="A21" s="226"/>
      <c r="B21" s="127"/>
      <c r="C21" s="109" t="s">
        <v>197</v>
      </c>
      <c r="D21" s="127"/>
    </row>
    <row r="22" ht="16.5" customHeight="1" spans="1:4">
      <c r="A22" s="226"/>
      <c r="B22" s="127"/>
      <c r="C22" s="109" t="s">
        <v>198</v>
      </c>
      <c r="D22" s="127"/>
    </row>
    <row r="23" ht="16.5" customHeight="1" spans="1:4">
      <c r="A23" s="226"/>
      <c r="B23" s="127"/>
      <c r="C23" s="109" t="s">
        <v>199</v>
      </c>
      <c r="D23" s="127"/>
    </row>
    <row r="24" ht="16.5" customHeight="1" spans="1:4">
      <c r="A24" s="226"/>
      <c r="B24" s="127"/>
      <c r="C24" s="109" t="s">
        <v>200</v>
      </c>
      <c r="D24" s="127"/>
    </row>
    <row r="25" ht="16.5" customHeight="1" spans="1:4">
      <c r="A25" s="226"/>
      <c r="B25" s="127"/>
      <c r="C25" s="109" t="s">
        <v>201</v>
      </c>
      <c r="D25" s="127">
        <v>1360680</v>
      </c>
    </row>
    <row r="26" ht="16.5" customHeight="1" spans="1:4">
      <c r="A26" s="226"/>
      <c r="B26" s="127"/>
      <c r="C26" s="109" t="s">
        <v>202</v>
      </c>
      <c r="D26" s="127"/>
    </row>
    <row r="27" ht="16.5" customHeight="1" spans="1:4">
      <c r="A27" s="226"/>
      <c r="B27" s="127"/>
      <c r="C27" s="109" t="s">
        <v>203</v>
      </c>
      <c r="D27" s="127"/>
    </row>
    <row r="28" ht="16.5" customHeight="1" spans="1:4">
      <c r="A28" s="226"/>
      <c r="B28" s="127"/>
      <c r="C28" s="109" t="s">
        <v>204</v>
      </c>
      <c r="D28" s="127"/>
    </row>
    <row r="29" ht="16.5" customHeight="1" spans="1:4">
      <c r="A29" s="226"/>
      <c r="B29" s="127"/>
      <c r="C29" s="109" t="s">
        <v>205</v>
      </c>
      <c r="D29" s="127"/>
    </row>
    <row r="30" ht="16.5" customHeight="1" spans="1:4">
      <c r="A30" s="226"/>
      <c r="B30" s="127"/>
      <c r="C30" s="109" t="s">
        <v>206</v>
      </c>
      <c r="D30" s="127"/>
    </row>
    <row r="31" ht="16.5" customHeight="1" spans="1:4">
      <c r="A31" s="226"/>
      <c r="B31" s="127"/>
      <c r="C31" s="207" t="s">
        <v>207</v>
      </c>
      <c r="D31" s="127"/>
    </row>
    <row r="32" ht="16.5" customHeight="1" spans="1:4">
      <c r="A32" s="226"/>
      <c r="B32" s="127"/>
      <c r="C32" s="207" t="s">
        <v>208</v>
      </c>
      <c r="D32" s="127"/>
    </row>
    <row r="33" ht="16.5" customHeight="1" spans="1:4">
      <c r="A33" s="226"/>
      <c r="B33" s="127"/>
      <c r="C33" s="93" t="s">
        <v>209</v>
      </c>
      <c r="D33" s="127"/>
    </row>
    <row r="34" ht="15" customHeight="1" spans="1:4">
      <c r="A34" s="227" t="s">
        <v>50</v>
      </c>
      <c r="B34" s="228">
        <v>43877520</v>
      </c>
      <c r="C34" s="227" t="s">
        <v>51</v>
      </c>
      <c r="D34" s="228">
        <v>43877520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8"/>
  <sheetViews>
    <sheetView showZeros="0" topLeftCell="B19" workbookViewId="0">
      <selection activeCell="F57" sqref="F5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89"/>
      <c r="F1" s="112"/>
      <c r="G1" s="202" t="s">
        <v>210</v>
      </c>
    </row>
    <row r="2" ht="41.25" customHeight="1" spans="1:7">
      <c r="A2" s="175" t="str">
        <f>"2026"&amp;"年一般公共预算支出预算表（按功能科目分类）"</f>
        <v>2026年一般公共预算支出预算表（按功能科目分类）</v>
      </c>
      <c r="B2" s="175"/>
      <c r="C2" s="175"/>
      <c r="D2" s="175"/>
      <c r="E2" s="175"/>
      <c r="F2" s="175"/>
      <c r="G2" s="175"/>
    </row>
    <row r="3" ht="18" customHeight="1" spans="1:7">
      <c r="A3" s="106" t="str">
        <f>"单位名称："&amp;"石林彝族自治县鹿阜街道办事处"</f>
        <v>单位名称：石林彝族自治县鹿阜街道办事处</v>
      </c>
      <c r="F3" s="172"/>
      <c r="G3" s="202" t="s">
        <v>1</v>
      </c>
    </row>
    <row r="4" ht="20.25" customHeight="1" spans="1:7">
      <c r="A4" s="218" t="s">
        <v>211</v>
      </c>
      <c r="B4" s="219"/>
      <c r="C4" s="176" t="s">
        <v>55</v>
      </c>
      <c r="D4" s="208" t="s">
        <v>76</v>
      </c>
      <c r="E4" s="120"/>
      <c r="F4" s="178"/>
      <c r="G4" s="199" t="s">
        <v>77</v>
      </c>
    </row>
    <row r="5" ht="20.25" customHeight="1" spans="1:7">
      <c r="A5" s="220" t="s">
        <v>73</v>
      </c>
      <c r="B5" s="220" t="s">
        <v>74</v>
      </c>
      <c r="C5" s="121"/>
      <c r="D5" s="183" t="s">
        <v>57</v>
      </c>
      <c r="E5" s="183" t="s">
        <v>212</v>
      </c>
      <c r="F5" s="183" t="s">
        <v>213</v>
      </c>
      <c r="G5" s="201"/>
    </row>
    <row r="6" ht="15" customHeight="1" spans="1:7">
      <c r="A6" s="97" t="s">
        <v>83</v>
      </c>
      <c r="B6" s="97" t="s">
        <v>84</v>
      </c>
      <c r="C6" s="97" t="s">
        <v>85</v>
      </c>
      <c r="D6" s="97" t="s">
        <v>86</v>
      </c>
      <c r="E6" s="97" t="s">
        <v>87</v>
      </c>
      <c r="F6" s="97" t="s">
        <v>88</v>
      </c>
      <c r="G6" s="97" t="s">
        <v>89</v>
      </c>
    </row>
    <row r="7" ht="18" customHeight="1" spans="1:7">
      <c r="A7" s="93" t="s">
        <v>98</v>
      </c>
      <c r="B7" s="93" t="s">
        <v>99</v>
      </c>
      <c r="C7" s="127">
        <v>10051414</v>
      </c>
      <c r="D7" s="127">
        <v>7401414</v>
      </c>
      <c r="E7" s="127">
        <v>6522454</v>
      </c>
      <c r="F7" s="127">
        <v>878960</v>
      </c>
      <c r="G7" s="127">
        <v>2650000</v>
      </c>
    </row>
    <row r="8" ht="18" customHeight="1" spans="1:7">
      <c r="A8" s="187" t="s">
        <v>100</v>
      </c>
      <c r="B8" s="187" t="s">
        <v>101</v>
      </c>
      <c r="C8" s="127">
        <v>20000</v>
      </c>
      <c r="D8" s="127"/>
      <c r="E8" s="127"/>
      <c r="F8" s="127"/>
      <c r="G8" s="127">
        <v>20000</v>
      </c>
    </row>
    <row r="9" ht="18" customHeight="1" spans="1:7">
      <c r="A9" s="188" t="s">
        <v>102</v>
      </c>
      <c r="B9" s="188" t="s">
        <v>103</v>
      </c>
      <c r="C9" s="127">
        <v>20000</v>
      </c>
      <c r="D9" s="127"/>
      <c r="E9" s="127"/>
      <c r="F9" s="127"/>
      <c r="G9" s="127">
        <v>20000</v>
      </c>
    </row>
    <row r="10" ht="18" customHeight="1" spans="1:7">
      <c r="A10" s="187" t="s">
        <v>104</v>
      </c>
      <c r="B10" s="187" t="s">
        <v>105</v>
      </c>
      <c r="C10" s="127">
        <v>9107803</v>
      </c>
      <c r="D10" s="127">
        <v>6477803</v>
      </c>
      <c r="E10" s="127">
        <v>5814343</v>
      </c>
      <c r="F10" s="127">
        <v>663460</v>
      </c>
      <c r="G10" s="127">
        <v>2630000</v>
      </c>
    </row>
    <row r="11" ht="18" customHeight="1" spans="1:7">
      <c r="A11" s="188" t="s">
        <v>106</v>
      </c>
      <c r="B11" s="188" t="s">
        <v>107</v>
      </c>
      <c r="C11" s="127">
        <v>6477803</v>
      </c>
      <c r="D11" s="127">
        <v>6477803</v>
      </c>
      <c r="E11" s="127">
        <v>5814343</v>
      </c>
      <c r="F11" s="127">
        <v>663460</v>
      </c>
      <c r="G11" s="127"/>
    </row>
    <row r="12" ht="18" customHeight="1" spans="1:7">
      <c r="A12" s="188" t="s">
        <v>108</v>
      </c>
      <c r="B12" s="188" t="s">
        <v>109</v>
      </c>
      <c r="C12" s="127">
        <v>2630000</v>
      </c>
      <c r="D12" s="127"/>
      <c r="E12" s="127"/>
      <c r="F12" s="127"/>
      <c r="G12" s="127">
        <v>2630000</v>
      </c>
    </row>
    <row r="13" ht="18" customHeight="1" spans="1:7">
      <c r="A13" s="187" t="s">
        <v>110</v>
      </c>
      <c r="B13" s="187" t="s">
        <v>111</v>
      </c>
      <c r="C13" s="127">
        <v>737356</v>
      </c>
      <c r="D13" s="127">
        <v>737356</v>
      </c>
      <c r="E13" s="127">
        <v>541916</v>
      </c>
      <c r="F13" s="127">
        <v>195440</v>
      </c>
      <c r="G13" s="127"/>
    </row>
    <row r="14" ht="18" customHeight="1" spans="1:7">
      <c r="A14" s="188" t="s">
        <v>112</v>
      </c>
      <c r="B14" s="188" t="s">
        <v>107</v>
      </c>
      <c r="C14" s="127">
        <v>737356</v>
      </c>
      <c r="D14" s="127">
        <v>737356</v>
      </c>
      <c r="E14" s="127">
        <v>541916</v>
      </c>
      <c r="F14" s="127">
        <v>195440</v>
      </c>
      <c r="G14" s="127"/>
    </row>
    <row r="15" ht="18" customHeight="1" spans="1:7">
      <c r="A15" s="187" t="s">
        <v>113</v>
      </c>
      <c r="B15" s="187" t="s">
        <v>114</v>
      </c>
      <c r="C15" s="127">
        <v>186255</v>
      </c>
      <c r="D15" s="127">
        <v>186255</v>
      </c>
      <c r="E15" s="127">
        <v>166195</v>
      </c>
      <c r="F15" s="127">
        <v>20060</v>
      </c>
      <c r="G15" s="127"/>
    </row>
    <row r="16" ht="18" customHeight="1" spans="1:7">
      <c r="A16" s="188" t="s">
        <v>115</v>
      </c>
      <c r="B16" s="188" t="s">
        <v>107</v>
      </c>
      <c r="C16" s="127">
        <v>186255</v>
      </c>
      <c r="D16" s="127">
        <v>186255</v>
      </c>
      <c r="E16" s="127">
        <v>166195</v>
      </c>
      <c r="F16" s="127">
        <v>20060</v>
      </c>
      <c r="G16" s="127"/>
    </row>
    <row r="17" ht="18" customHeight="1" spans="1:7">
      <c r="A17" s="93" t="s">
        <v>116</v>
      </c>
      <c r="B17" s="93" t="s">
        <v>117</v>
      </c>
      <c r="C17" s="127">
        <v>289724</v>
      </c>
      <c r="D17" s="127">
        <v>289724</v>
      </c>
      <c r="E17" s="127">
        <v>278404</v>
      </c>
      <c r="F17" s="127">
        <v>11320</v>
      </c>
      <c r="G17" s="127"/>
    </row>
    <row r="18" ht="18" customHeight="1" spans="1:7">
      <c r="A18" s="187" t="s">
        <v>118</v>
      </c>
      <c r="B18" s="187" t="s">
        <v>119</v>
      </c>
      <c r="C18" s="127">
        <v>289724</v>
      </c>
      <c r="D18" s="127">
        <v>289724</v>
      </c>
      <c r="E18" s="127">
        <v>278404</v>
      </c>
      <c r="F18" s="127">
        <v>11320</v>
      </c>
      <c r="G18" s="127"/>
    </row>
    <row r="19" ht="18" customHeight="1" spans="1:7">
      <c r="A19" s="188" t="s">
        <v>120</v>
      </c>
      <c r="B19" s="188" t="s">
        <v>121</v>
      </c>
      <c r="C19" s="127">
        <v>289724</v>
      </c>
      <c r="D19" s="127">
        <v>289724</v>
      </c>
      <c r="E19" s="127">
        <v>278404</v>
      </c>
      <c r="F19" s="127">
        <v>11320</v>
      </c>
      <c r="G19" s="127"/>
    </row>
    <row r="20" ht="18" customHeight="1" spans="1:7">
      <c r="A20" s="93" t="s">
        <v>122</v>
      </c>
      <c r="B20" s="93" t="s">
        <v>123</v>
      </c>
      <c r="C20" s="127">
        <v>4254360</v>
      </c>
      <c r="D20" s="127">
        <v>4082532</v>
      </c>
      <c r="E20" s="127">
        <v>4054232</v>
      </c>
      <c r="F20" s="127">
        <v>28300</v>
      </c>
      <c r="G20" s="127">
        <v>171828</v>
      </c>
    </row>
    <row r="21" ht="18" customHeight="1" spans="1:7">
      <c r="A21" s="187" t="s">
        <v>124</v>
      </c>
      <c r="B21" s="187" t="s">
        <v>125</v>
      </c>
      <c r="C21" s="127">
        <v>3411862</v>
      </c>
      <c r="D21" s="127">
        <v>3411862</v>
      </c>
      <c r="E21" s="127">
        <v>3411862</v>
      </c>
      <c r="F21" s="127"/>
      <c r="G21" s="127"/>
    </row>
    <row r="22" ht="18" customHeight="1" spans="1:7">
      <c r="A22" s="188" t="s">
        <v>126</v>
      </c>
      <c r="B22" s="188" t="s">
        <v>127</v>
      </c>
      <c r="C22" s="127">
        <v>964800</v>
      </c>
      <c r="D22" s="127">
        <v>964800</v>
      </c>
      <c r="E22" s="127">
        <v>964800</v>
      </c>
      <c r="F22" s="127"/>
      <c r="G22" s="127"/>
    </row>
    <row r="23" ht="18" customHeight="1" spans="1:7">
      <c r="A23" s="188" t="s">
        <v>128</v>
      </c>
      <c r="B23" s="188" t="s">
        <v>129</v>
      </c>
      <c r="C23" s="127">
        <v>1764012</v>
      </c>
      <c r="D23" s="127">
        <v>1764012</v>
      </c>
      <c r="E23" s="127">
        <v>1764012</v>
      </c>
      <c r="F23" s="127"/>
      <c r="G23" s="127"/>
    </row>
    <row r="24" ht="18" customHeight="1" spans="1:7">
      <c r="A24" s="188" t="s">
        <v>130</v>
      </c>
      <c r="B24" s="188" t="s">
        <v>131</v>
      </c>
      <c r="C24" s="127">
        <v>683050</v>
      </c>
      <c r="D24" s="127">
        <v>683050</v>
      </c>
      <c r="E24" s="127">
        <v>683050</v>
      </c>
      <c r="F24" s="127"/>
      <c r="G24" s="127"/>
    </row>
    <row r="25" ht="18" customHeight="1" spans="1:7">
      <c r="A25" s="187" t="s">
        <v>132</v>
      </c>
      <c r="B25" s="187" t="s">
        <v>133</v>
      </c>
      <c r="C25" s="127">
        <v>171828</v>
      </c>
      <c r="D25" s="127"/>
      <c r="E25" s="127"/>
      <c r="F25" s="127"/>
      <c r="G25" s="127">
        <v>171828</v>
      </c>
    </row>
    <row r="26" ht="18" customHeight="1" spans="1:7">
      <c r="A26" s="188" t="s">
        <v>134</v>
      </c>
      <c r="B26" s="188" t="s">
        <v>135</v>
      </c>
      <c r="C26" s="127">
        <v>171828</v>
      </c>
      <c r="D26" s="127"/>
      <c r="E26" s="127"/>
      <c r="F26" s="127"/>
      <c r="G26" s="127">
        <v>171828</v>
      </c>
    </row>
    <row r="27" ht="18" customHeight="1" spans="1:7">
      <c r="A27" s="187" t="s">
        <v>136</v>
      </c>
      <c r="B27" s="187" t="s">
        <v>137</v>
      </c>
      <c r="C27" s="127">
        <v>670670</v>
      </c>
      <c r="D27" s="127">
        <v>670670</v>
      </c>
      <c r="E27" s="127">
        <v>642370</v>
      </c>
      <c r="F27" s="127">
        <v>28300</v>
      </c>
      <c r="G27" s="127"/>
    </row>
    <row r="28" ht="18" customHeight="1" spans="1:7">
      <c r="A28" s="188" t="s">
        <v>138</v>
      </c>
      <c r="B28" s="188" t="s">
        <v>137</v>
      </c>
      <c r="C28" s="127">
        <v>670670</v>
      </c>
      <c r="D28" s="127">
        <v>670670</v>
      </c>
      <c r="E28" s="127">
        <v>642370</v>
      </c>
      <c r="F28" s="127">
        <v>28300</v>
      </c>
      <c r="G28" s="127"/>
    </row>
    <row r="29" ht="18" customHeight="1" spans="1:7">
      <c r="A29" s="93" t="s">
        <v>139</v>
      </c>
      <c r="B29" s="93" t="s">
        <v>140</v>
      </c>
      <c r="C29" s="127">
        <v>1700890</v>
      </c>
      <c r="D29" s="127">
        <v>1700890</v>
      </c>
      <c r="E29" s="127">
        <v>1700890</v>
      </c>
      <c r="F29" s="127"/>
      <c r="G29" s="127"/>
    </row>
    <row r="30" ht="18" customHeight="1" spans="1:7">
      <c r="A30" s="187" t="s">
        <v>141</v>
      </c>
      <c r="B30" s="187" t="s">
        <v>142</v>
      </c>
      <c r="C30" s="127">
        <v>1700890</v>
      </c>
      <c r="D30" s="127">
        <v>1700890</v>
      </c>
      <c r="E30" s="127">
        <v>1700890</v>
      </c>
      <c r="F30" s="127"/>
      <c r="G30" s="127"/>
    </row>
    <row r="31" ht="18" customHeight="1" spans="1:7">
      <c r="A31" s="188" t="s">
        <v>143</v>
      </c>
      <c r="B31" s="188" t="s">
        <v>144</v>
      </c>
      <c r="C31" s="127">
        <v>334813</v>
      </c>
      <c r="D31" s="127">
        <v>334813</v>
      </c>
      <c r="E31" s="127">
        <v>334813</v>
      </c>
      <c r="F31" s="127"/>
      <c r="G31" s="127"/>
    </row>
    <row r="32" ht="18" customHeight="1" spans="1:7">
      <c r="A32" s="188" t="s">
        <v>145</v>
      </c>
      <c r="B32" s="188" t="s">
        <v>146</v>
      </c>
      <c r="C32" s="127">
        <v>452450</v>
      </c>
      <c r="D32" s="127">
        <v>452450</v>
      </c>
      <c r="E32" s="127">
        <v>452450</v>
      </c>
      <c r="F32" s="127"/>
      <c r="G32" s="127"/>
    </row>
    <row r="33" ht="18" customHeight="1" spans="1:7">
      <c r="A33" s="188" t="s">
        <v>147</v>
      </c>
      <c r="B33" s="188" t="s">
        <v>148</v>
      </c>
      <c r="C33" s="127">
        <v>789900</v>
      </c>
      <c r="D33" s="127">
        <v>789900</v>
      </c>
      <c r="E33" s="127">
        <v>789900</v>
      </c>
      <c r="F33" s="127"/>
      <c r="G33" s="127"/>
    </row>
    <row r="34" ht="18" customHeight="1" spans="1:7">
      <c r="A34" s="188" t="s">
        <v>149</v>
      </c>
      <c r="B34" s="188" t="s">
        <v>150</v>
      </c>
      <c r="C34" s="127">
        <v>123727</v>
      </c>
      <c r="D34" s="127">
        <v>123727</v>
      </c>
      <c r="E34" s="127">
        <v>123727</v>
      </c>
      <c r="F34" s="127"/>
      <c r="G34" s="127"/>
    </row>
    <row r="35" ht="18" customHeight="1" spans="1:7">
      <c r="A35" s="93" t="s">
        <v>151</v>
      </c>
      <c r="B35" s="93" t="s">
        <v>152</v>
      </c>
      <c r="C35" s="127">
        <v>1695402</v>
      </c>
      <c r="D35" s="127">
        <v>1695402</v>
      </c>
      <c r="E35" s="127">
        <v>1627482</v>
      </c>
      <c r="F35" s="127">
        <v>67920</v>
      </c>
      <c r="G35" s="127"/>
    </row>
    <row r="36" ht="18" customHeight="1" spans="1:7">
      <c r="A36" s="187" t="s">
        <v>153</v>
      </c>
      <c r="B36" s="187" t="s">
        <v>154</v>
      </c>
      <c r="C36" s="127">
        <v>1695402</v>
      </c>
      <c r="D36" s="127">
        <v>1695402</v>
      </c>
      <c r="E36" s="127">
        <v>1627482</v>
      </c>
      <c r="F36" s="127">
        <v>67920</v>
      </c>
      <c r="G36" s="127"/>
    </row>
    <row r="37" ht="18" customHeight="1" spans="1:7">
      <c r="A37" s="188" t="s">
        <v>155</v>
      </c>
      <c r="B37" s="188" t="s">
        <v>154</v>
      </c>
      <c r="C37" s="127">
        <v>1695402</v>
      </c>
      <c r="D37" s="127">
        <v>1695402</v>
      </c>
      <c r="E37" s="127">
        <v>1627482</v>
      </c>
      <c r="F37" s="127">
        <v>67920</v>
      </c>
      <c r="G37" s="127"/>
    </row>
    <row r="38" ht="18" customHeight="1" spans="1:7">
      <c r="A38" s="93" t="s">
        <v>156</v>
      </c>
      <c r="B38" s="93" t="s">
        <v>157</v>
      </c>
      <c r="C38" s="127">
        <v>24525050</v>
      </c>
      <c r="D38" s="127">
        <v>5658975</v>
      </c>
      <c r="E38" s="127">
        <v>5483515</v>
      </c>
      <c r="F38" s="127">
        <v>175460</v>
      </c>
      <c r="G38" s="127">
        <v>18866075</v>
      </c>
    </row>
    <row r="39" ht="18" customHeight="1" spans="1:7">
      <c r="A39" s="187" t="s">
        <v>158</v>
      </c>
      <c r="B39" s="187" t="s">
        <v>159</v>
      </c>
      <c r="C39" s="127">
        <v>4593375</v>
      </c>
      <c r="D39" s="127">
        <v>4593375</v>
      </c>
      <c r="E39" s="127">
        <v>4417915</v>
      </c>
      <c r="F39" s="127">
        <v>175460</v>
      </c>
      <c r="G39" s="127"/>
    </row>
    <row r="40" ht="18" customHeight="1" spans="1:7">
      <c r="A40" s="188" t="s">
        <v>160</v>
      </c>
      <c r="B40" s="188" t="s">
        <v>161</v>
      </c>
      <c r="C40" s="127">
        <v>4470875</v>
      </c>
      <c r="D40" s="127">
        <v>4470875</v>
      </c>
      <c r="E40" s="127">
        <v>4295415</v>
      </c>
      <c r="F40" s="127">
        <v>175460</v>
      </c>
      <c r="G40" s="127"/>
    </row>
    <row r="41" ht="18" customHeight="1" spans="1:7">
      <c r="A41" s="188" t="s">
        <v>162</v>
      </c>
      <c r="B41" s="188" t="s">
        <v>163</v>
      </c>
      <c r="C41" s="127">
        <v>122500</v>
      </c>
      <c r="D41" s="127">
        <v>122500</v>
      </c>
      <c r="E41" s="127">
        <v>122500</v>
      </c>
      <c r="F41" s="127"/>
      <c r="G41" s="127"/>
    </row>
    <row r="42" ht="18" customHeight="1" spans="1:7">
      <c r="A42" s="187" t="s">
        <v>164</v>
      </c>
      <c r="B42" s="187" t="s">
        <v>165</v>
      </c>
      <c r="C42" s="127">
        <v>19931675</v>
      </c>
      <c r="D42" s="127">
        <v>1065600</v>
      </c>
      <c r="E42" s="127">
        <v>1065600</v>
      </c>
      <c r="F42" s="127"/>
      <c r="G42" s="127">
        <v>18866075</v>
      </c>
    </row>
    <row r="43" ht="18" customHeight="1" spans="1:7">
      <c r="A43" s="188" t="s">
        <v>166</v>
      </c>
      <c r="B43" s="188" t="s">
        <v>167</v>
      </c>
      <c r="C43" s="127">
        <v>1660000</v>
      </c>
      <c r="D43" s="127"/>
      <c r="E43" s="127"/>
      <c r="F43" s="127"/>
      <c r="G43" s="127">
        <v>1660000</v>
      </c>
    </row>
    <row r="44" ht="18" customHeight="1" spans="1:7">
      <c r="A44" s="188" t="s">
        <v>168</v>
      </c>
      <c r="B44" s="188" t="s">
        <v>169</v>
      </c>
      <c r="C44" s="127">
        <v>18271675</v>
      </c>
      <c r="D44" s="127">
        <v>1065600</v>
      </c>
      <c r="E44" s="127">
        <v>1065600</v>
      </c>
      <c r="F44" s="127"/>
      <c r="G44" s="127">
        <v>17206075</v>
      </c>
    </row>
    <row r="45" ht="18" customHeight="1" spans="1:7">
      <c r="A45" s="93" t="s">
        <v>170</v>
      </c>
      <c r="B45" s="93" t="s">
        <v>171</v>
      </c>
      <c r="C45" s="127">
        <v>1360680</v>
      </c>
      <c r="D45" s="127">
        <v>1360680</v>
      </c>
      <c r="E45" s="127">
        <v>1360680</v>
      </c>
      <c r="F45" s="127"/>
      <c r="G45" s="127"/>
    </row>
    <row r="46" ht="18" customHeight="1" spans="1:7">
      <c r="A46" s="187" t="s">
        <v>172</v>
      </c>
      <c r="B46" s="187" t="s">
        <v>173</v>
      </c>
      <c r="C46" s="127">
        <v>1360680</v>
      </c>
      <c r="D46" s="127">
        <v>1360680</v>
      </c>
      <c r="E46" s="127">
        <v>1360680</v>
      </c>
      <c r="F46" s="127"/>
      <c r="G46" s="127"/>
    </row>
    <row r="47" ht="18" customHeight="1" spans="1:7">
      <c r="A47" s="188" t="s">
        <v>174</v>
      </c>
      <c r="B47" s="188" t="s">
        <v>175</v>
      </c>
      <c r="C47" s="127">
        <v>1360680</v>
      </c>
      <c r="D47" s="127">
        <v>1360680</v>
      </c>
      <c r="E47" s="127">
        <v>1360680</v>
      </c>
      <c r="F47" s="127"/>
      <c r="G47" s="127"/>
    </row>
    <row r="48" ht="18" customHeight="1" spans="1:7">
      <c r="A48" s="126" t="s">
        <v>214</v>
      </c>
      <c r="B48" s="221" t="s">
        <v>214</v>
      </c>
      <c r="C48" s="127">
        <v>43877520</v>
      </c>
      <c r="D48" s="127">
        <v>22189617</v>
      </c>
      <c r="E48" s="127">
        <v>21027657</v>
      </c>
      <c r="F48" s="127">
        <v>1161960</v>
      </c>
      <c r="G48" s="127">
        <v>21687903</v>
      </c>
    </row>
  </sheetData>
  <mergeCells count="6">
    <mergeCell ref="A2:G2"/>
    <mergeCell ref="A4:B4"/>
    <mergeCell ref="D4:F4"/>
    <mergeCell ref="A48:B4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9" sqref="D29"/>
    </sheetView>
  </sheetViews>
  <sheetFormatPr defaultColWidth="10.425" defaultRowHeight="14.25" customHeight="1" outlineLevelRow="6" outlineLevelCol="5"/>
  <cols>
    <col min="1" max="6" width="28.1416666666667" customWidth="1"/>
  </cols>
  <sheetData>
    <row r="1" customHeight="1" spans="1:6">
      <c r="A1" s="77"/>
      <c r="B1" s="77"/>
      <c r="C1" s="77"/>
      <c r="D1" s="77"/>
      <c r="E1" s="76"/>
      <c r="F1" s="214" t="s">
        <v>215</v>
      </c>
    </row>
    <row r="2" ht="41.25" customHeight="1" spans="1:6">
      <c r="A2" s="215" t="str">
        <f>"2026"&amp;"年一般公共预算“三公”经费支出预算表"</f>
        <v>2026年一般公共预算“三公”经费支出预算表</v>
      </c>
      <c r="B2" s="77"/>
      <c r="C2" s="77"/>
      <c r="D2" s="77"/>
      <c r="E2" s="76"/>
      <c r="F2" s="77"/>
    </row>
    <row r="3" customHeight="1" spans="1:6">
      <c r="A3" s="161" t="str">
        <f>"单位名称："&amp;"石林彝族自治县鹿阜街道办事处"</f>
        <v>单位名称：石林彝族自治县鹿阜街道办事处</v>
      </c>
      <c r="B3" s="216"/>
      <c r="D3" s="77"/>
      <c r="E3" s="76"/>
      <c r="F3" s="102" t="s">
        <v>1</v>
      </c>
    </row>
    <row r="4" ht="27" customHeight="1" spans="1:6">
      <c r="A4" s="81" t="s">
        <v>216</v>
      </c>
      <c r="B4" s="81" t="s">
        <v>217</v>
      </c>
      <c r="C4" s="83" t="s">
        <v>218</v>
      </c>
      <c r="D4" s="81"/>
      <c r="E4" s="82"/>
      <c r="F4" s="81" t="s">
        <v>219</v>
      </c>
    </row>
    <row r="5" ht="28.5" customHeight="1" spans="1:6">
      <c r="A5" s="217"/>
      <c r="B5" s="86"/>
      <c r="C5" s="82" t="s">
        <v>57</v>
      </c>
      <c r="D5" s="82" t="s">
        <v>220</v>
      </c>
      <c r="E5" s="82" t="s">
        <v>221</v>
      </c>
      <c r="F5" s="85"/>
    </row>
    <row r="6" ht="17.25" customHeight="1" spans="1:6">
      <c r="A6" s="90" t="s">
        <v>83</v>
      </c>
      <c r="B6" s="90" t="s">
        <v>84</v>
      </c>
      <c r="C6" s="90" t="s">
        <v>85</v>
      </c>
      <c r="D6" s="90" t="s">
        <v>86</v>
      </c>
      <c r="E6" s="90" t="s">
        <v>87</v>
      </c>
      <c r="F6" s="90" t="s">
        <v>88</v>
      </c>
    </row>
    <row r="7" ht="17.25" customHeight="1" spans="1:6">
      <c r="A7" s="127">
        <f>C7+F7</f>
        <v>730000</v>
      </c>
      <c r="B7" s="127"/>
      <c r="C7" s="127">
        <v>400000</v>
      </c>
      <c r="D7" s="127"/>
      <c r="E7" s="127">
        <v>400000</v>
      </c>
      <c r="F7" s="127">
        <v>330000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7"/>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89"/>
      <c r="C1" s="203"/>
      <c r="E1" s="204"/>
      <c r="F1" s="204"/>
      <c r="G1" s="204"/>
      <c r="H1" s="204"/>
      <c r="I1" s="132"/>
      <c r="J1" s="132"/>
      <c r="K1" s="132"/>
      <c r="L1" s="132"/>
      <c r="M1" s="132"/>
      <c r="N1" s="132"/>
      <c r="R1" s="132"/>
      <c r="V1" s="203"/>
      <c r="X1" s="111" t="s">
        <v>222</v>
      </c>
    </row>
    <row r="2" ht="45.75" customHeight="1" spans="1:24">
      <c r="A2" s="105" t="str">
        <f>"2026"&amp;"年部门基本支出预算表"</f>
        <v>2026年部门基本支出预算表</v>
      </c>
      <c r="B2" s="104"/>
      <c r="C2" s="105"/>
      <c r="D2" s="105"/>
      <c r="E2" s="105"/>
      <c r="F2" s="105"/>
      <c r="G2" s="105"/>
      <c r="H2" s="105"/>
      <c r="I2" s="105"/>
      <c r="J2" s="105"/>
      <c r="K2" s="105"/>
      <c r="L2" s="105"/>
      <c r="M2" s="105"/>
      <c r="N2" s="105"/>
      <c r="O2" s="104"/>
      <c r="P2" s="104"/>
      <c r="Q2" s="104"/>
      <c r="R2" s="105"/>
      <c r="S2" s="105"/>
      <c r="T2" s="105"/>
      <c r="U2" s="105"/>
      <c r="V2" s="105"/>
      <c r="W2" s="105"/>
      <c r="X2" s="105"/>
    </row>
    <row r="3" ht="18.75" customHeight="1" spans="1:24">
      <c r="A3" s="106" t="str">
        <f>"单位名称："&amp;"石林彝族自治县鹿阜街道办事处"</f>
        <v>单位名称：石林彝族自治县鹿阜街道办事处</v>
      </c>
      <c r="B3" s="191"/>
      <c r="C3" s="205"/>
      <c r="D3" s="205"/>
      <c r="E3" s="205"/>
      <c r="F3" s="205"/>
      <c r="G3" s="205"/>
      <c r="H3" s="205"/>
      <c r="I3" s="134"/>
      <c r="J3" s="134"/>
      <c r="K3" s="134"/>
      <c r="L3" s="134"/>
      <c r="M3" s="134"/>
      <c r="N3" s="134"/>
      <c r="O3" s="162"/>
      <c r="P3" s="162"/>
      <c r="Q3" s="162"/>
      <c r="R3" s="134"/>
      <c r="V3" s="203"/>
      <c r="X3" s="111" t="s">
        <v>1</v>
      </c>
    </row>
    <row r="4" ht="18" customHeight="1" spans="1:24">
      <c r="A4" s="192" t="s">
        <v>223</v>
      </c>
      <c r="B4" s="192" t="s">
        <v>224</v>
      </c>
      <c r="C4" s="192" t="s">
        <v>225</v>
      </c>
      <c r="D4" s="192" t="s">
        <v>226</v>
      </c>
      <c r="E4" s="192" t="s">
        <v>227</v>
      </c>
      <c r="F4" s="192" t="s">
        <v>228</v>
      </c>
      <c r="G4" s="192" t="s">
        <v>229</v>
      </c>
      <c r="H4" s="192" t="s">
        <v>230</v>
      </c>
      <c r="I4" s="208" t="s">
        <v>231</v>
      </c>
      <c r="J4" s="129" t="s">
        <v>231</v>
      </c>
      <c r="K4" s="129"/>
      <c r="L4" s="129"/>
      <c r="M4" s="129"/>
      <c r="N4" s="129"/>
      <c r="O4" s="120"/>
      <c r="P4" s="120"/>
      <c r="Q4" s="120"/>
      <c r="R4" s="152" t="s">
        <v>61</v>
      </c>
      <c r="S4" s="129" t="s">
        <v>62</v>
      </c>
      <c r="T4" s="129"/>
      <c r="U4" s="129"/>
      <c r="V4" s="129"/>
      <c r="W4" s="129"/>
      <c r="X4" s="130"/>
    </row>
    <row r="5" ht="18" customHeight="1" spans="1:24">
      <c r="A5" s="193"/>
      <c r="B5" s="122"/>
      <c r="C5" s="179"/>
      <c r="D5" s="193"/>
      <c r="E5" s="193"/>
      <c r="F5" s="193"/>
      <c r="G5" s="193"/>
      <c r="H5" s="193"/>
      <c r="I5" s="176" t="s">
        <v>232</v>
      </c>
      <c r="J5" s="208" t="s">
        <v>58</v>
      </c>
      <c r="K5" s="129"/>
      <c r="L5" s="129"/>
      <c r="M5" s="129"/>
      <c r="N5" s="130"/>
      <c r="O5" s="119" t="s">
        <v>233</v>
      </c>
      <c r="P5" s="120"/>
      <c r="Q5" s="178"/>
      <c r="R5" s="192" t="s">
        <v>61</v>
      </c>
      <c r="S5" s="208" t="s">
        <v>62</v>
      </c>
      <c r="T5" s="152" t="s">
        <v>64</v>
      </c>
      <c r="U5" s="129" t="s">
        <v>62</v>
      </c>
      <c r="V5" s="152" t="s">
        <v>66</v>
      </c>
      <c r="W5" s="152" t="s">
        <v>67</v>
      </c>
      <c r="X5" s="211" t="s">
        <v>68</v>
      </c>
    </row>
    <row r="6" ht="19.5" customHeight="1" spans="1:24">
      <c r="A6" s="122"/>
      <c r="B6" s="122"/>
      <c r="C6" s="122"/>
      <c r="D6" s="122"/>
      <c r="E6" s="122"/>
      <c r="F6" s="122"/>
      <c r="G6" s="122"/>
      <c r="H6" s="122"/>
      <c r="I6" s="122"/>
      <c r="J6" s="209" t="s">
        <v>234</v>
      </c>
      <c r="K6" s="192" t="s">
        <v>235</v>
      </c>
      <c r="L6" s="192" t="s">
        <v>236</v>
      </c>
      <c r="M6" s="192" t="s">
        <v>237</v>
      </c>
      <c r="N6" s="192" t="s">
        <v>238</v>
      </c>
      <c r="O6" s="192" t="s">
        <v>58</v>
      </c>
      <c r="P6" s="192" t="s">
        <v>59</v>
      </c>
      <c r="Q6" s="192" t="s">
        <v>60</v>
      </c>
      <c r="R6" s="122"/>
      <c r="S6" s="192" t="s">
        <v>57</v>
      </c>
      <c r="T6" s="192" t="s">
        <v>64</v>
      </c>
      <c r="U6" s="192" t="s">
        <v>239</v>
      </c>
      <c r="V6" s="192" t="s">
        <v>66</v>
      </c>
      <c r="W6" s="192" t="s">
        <v>67</v>
      </c>
      <c r="X6" s="192" t="s">
        <v>68</v>
      </c>
    </row>
    <row r="7" ht="37.5" customHeight="1" spans="1:24">
      <c r="A7" s="206"/>
      <c r="B7" s="121"/>
      <c r="C7" s="206"/>
      <c r="D7" s="206"/>
      <c r="E7" s="206"/>
      <c r="F7" s="206"/>
      <c r="G7" s="206"/>
      <c r="H7" s="206"/>
      <c r="I7" s="206"/>
      <c r="J7" s="210" t="s">
        <v>57</v>
      </c>
      <c r="K7" s="194" t="s">
        <v>240</v>
      </c>
      <c r="L7" s="194" t="s">
        <v>236</v>
      </c>
      <c r="M7" s="194" t="s">
        <v>237</v>
      </c>
      <c r="N7" s="194" t="s">
        <v>238</v>
      </c>
      <c r="O7" s="194" t="s">
        <v>236</v>
      </c>
      <c r="P7" s="194" t="s">
        <v>237</v>
      </c>
      <c r="Q7" s="194" t="s">
        <v>238</v>
      </c>
      <c r="R7" s="194" t="s">
        <v>61</v>
      </c>
      <c r="S7" s="194" t="s">
        <v>57</v>
      </c>
      <c r="T7" s="194" t="s">
        <v>64</v>
      </c>
      <c r="U7" s="194" t="s">
        <v>239</v>
      </c>
      <c r="V7" s="194" t="s">
        <v>66</v>
      </c>
      <c r="W7" s="194" t="s">
        <v>67</v>
      </c>
      <c r="X7" s="194" t="s">
        <v>68</v>
      </c>
    </row>
    <row r="8" customHeight="1" spans="1:24">
      <c r="A8" s="84">
        <v>1</v>
      </c>
      <c r="B8" s="84">
        <v>2</v>
      </c>
      <c r="C8" s="84">
        <v>3</v>
      </c>
      <c r="D8" s="84">
        <v>4</v>
      </c>
      <c r="E8" s="84">
        <v>5</v>
      </c>
      <c r="F8" s="84">
        <v>6</v>
      </c>
      <c r="G8" s="84">
        <v>7</v>
      </c>
      <c r="H8" s="84">
        <v>8</v>
      </c>
      <c r="I8" s="84">
        <v>9</v>
      </c>
      <c r="J8" s="84">
        <v>10</v>
      </c>
      <c r="K8" s="84">
        <v>11</v>
      </c>
      <c r="L8" s="84">
        <v>12</v>
      </c>
      <c r="M8" s="84">
        <v>13</v>
      </c>
      <c r="N8" s="84">
        <v>14</v>
      </c>
      <c r="O8" s="84">
        <v>15</v>
      </c>
      <c r="P8" s="84">
        <v>16</v>
      </c>
      <c r="Q8" s="84">
        <v>17</v>
      </c>
      <c r="R8" s="84">
        <v>18</v>
      </c>
      <c r="S8" s="84">
        <v>19</v>
      </c>
      <c r="T8" s="84">
        <v>20</v>
      </c>
      <c r="U8" s="84">
        <v>21</v>
      </c>
      <c r="V8" s="84">
        <v>22</v>
      </c>
      <c r="W8" s="84">
        <v>23</v>
      </c>
      <c r="X8" s="84">
        <v>24</v>
      </c>
    </row>
    <row r="9" ht="20.25" customHeight="1" spans="1:24">
      <c r="A9" s="207" t="s">
        <v>70</v>
      </c>
      <c r="B9" s="207" t="s">
        <v>70</v>
      </c>
      <c r="C9" s="207" t="s">
        <v>241</v>
      </c>
      <c r="D9" s="207" t="s">
        <v>242</v>
      </c>
      <c r="E9" s="207" t="s">
        <v>106</v>
      </c>
      <c r="F9" s="207" t="s">
        <v>107</v>
      </c>
      <c r="G9" s="207" t="s">
        <v>243</v>
      </c>
      <c r="H9" s="207" t="s">
        <v>244</v>
      </c>
      <c r="I9" s="127">
        <v>1575888</v>
      </c>
      <c r="J9" s="127">
        <v>1575888</v>
      </c>
      <c r="K9" s="127"/>
      <c r="L9" s="127"/>
      <c r="M9" s="127">
        <v>1575888</v>
      </c>
      <c r="N9" s="127"/>
      <c r="O9" s="127"/>
      <c r="P9" s="127"/>
      <c r="Q9" s="127"/>
      <c r="R9" s="127"/>
      <c r="S9" s="127"/>
      <c r="T9" s="127"/>
      <c r="U9" s="127"/>
      <c r="V9" s="127"/>
      <c r="W9" s="127"/>
      <c r="X9" s="127"/>
    </row>
    <row r="10" ht="20.25" customHeight="1" spans="1:24">
      <c r="A10" s="207" t="s">
        <v>70</v>
      </c>
      <c r="B10" s="207" t="s">
        <v>70</v>
      </c>
      <c r="C10" s="207" t="s">
        <v>241</v>
      </c>
      <c r="D10" s="207" t="s">
        <v>242</v>
      </c>
      <c r="E10" s="207" t="s">
        <v>112</v>
      </c>
      <c r="F10" s="207" t="s">
        <v>107</v>
      </c>
      <c r="G10" s="207" t="s">
        <v>243</v>
      </c>
      <c r="H10" s="207" t="s">
        <v>244</v>
      </c>
      <c r="I10" s="127">
        <v>183552</v>
      </c>
      <c r="J10" s="127">
        <v>183552</v>
      </c>
      <c r="K10" s="44"/>
      <c r="L10" s="44"/>
      <c r="M10" s="127">
        <v>183552</v>
      </c>
      <c r="N10" s="44"/>
      <c r="O10" s="127"/>
      <c r="P10" s="127"/>
      <c r="Q10" s="127"/>
      <c r="R10" s="127"/>
      <c r="S10" s="127"/>
      <c r="T10" s="127"/>
      <c r="U10" s="127"/>
      <c r="V10" s="127"/>
      <c r="W10" s="127"/>
      <c r="X10" s="127"/>
    </row>
    <row r="11" ht="20.25" customHeight="1" spans="1:24">
      <c r="A11" s="207" t="s">
        <v>70</v>
      </c>
      <c r="B11" s="207" t="s">
        <v>70</v>
      </c>
      <c r="C11" s="207" t="s">
        <v>241</v>
      </c>
      <c r="D11" s="207" t="s">
        <v>242</v>
      </c>
      <c r="E11" s="207" t="s">
        <v>115</v>
      </c>
      <c r="F11" s="207" t="s">
        <v>107</v>
      </c>
      <c r="G11" s="207" t="s">
        <v>243</v>
      </c>
      <c r="H11" s="207" t="s">
        <v>244</v>
      </c>
      <c r="I11" s="127">
        <v>61572</v>
      </c>
      <c r="J11" s="127">
        <v>61572</v>
      </c>
      <c r="K11" s="44"/>
      <c r="L11" s="44"/>
      <c r="M11" s="127">
        <v>61572</v>
      </c>
      <c r="N11" s="44"/>
      <c r="O11" s="127"/>
      <c r="P11" s="127"/>
      <c r="Q11" s="127"/>
      <c r="R11" s="127"/>
      <c r="S11" s="127"/>
      <c r="T11" s="127"/>
      <c r="U11" s="127"/>
      <c r="V11" s="127"/>
      <c r="W11" s="127"/>
      <c r="X11" s="127"/>
    </row>
    <row r="12" ht="20.25" customHeight="1" spans="1:24">
      <c r="A12" s="207" t="s">
        <v>70</v>
      </c>
      <c r="B12" s="207" t="s">
        <v>70</v>
      </c>
      <c r="C12" s="207" t="s">
        <v>241</v>
      </c>
      <c r="D12" s="207" t="s">
        <v>242</v>
      </c>
      <c r="E12" s="207" t="s">
        <v>106</v>
      </c>
      <c r="F12" s="207" t="s">
        <v>107</v>
      </c>
      <c r="G12" s="207" t="s">
        <v>245</v>
      </c>
      <c r="H12" s="207" t="s">
        <v>246</v>
      </c>
      <c r="I12" s="127">
        <v>192000</v>
      </c>
      <c r="J12" s="127">
        <v>192000</v>
      </c>
      <c r="K12" s="44"/>
      <c r="L12" s="44"/>
      <c r="M12" s="127">
        <v>192000</v>
      </c>
      <c r="N12" s="44"/>
      <c r="O12" s="127"/>
      <c r="P12" s="127"/>
      <c r="Q12" s="127"/>
      <c r="R12" s="127"/>
      <c r="S12" s="127"/>
      <c r="T12" s="127"/>
      <c r="U12" s="127"/>
      <c r="V12" s="127"/>
      <c r="W12" s="127"/>
      <c r="X12" s="127"/>
    </row>
    <row r="13" ht="20.25" customHeight="1" spans="1:24">
      <c r="A13" s="207" t="s">
        <v>70</v>
      </c>
      <c r="B13" s="207" t="s">
        <v>70</v>
      </c>
      <c r="C13" s="207" t="s">
        <v>241</v>
      </c>
      <c r="D13" s="207" t="s">
        <v>242</v>
      </c>
      <c r="E13" s="207" t="s">
        <v>106</v>
      </c>
      <c r="F13" s="207" t="s">
        <v>107</v>
      </c>
      <c r="G13" s="207" t="s">
        <v>245</v>
      </c>
      <c r="H13" s="207" t="s">
        <v>246</v>
      </c>
      <c r="I13" s="127">
        <v>2091144</v>
      </c>
      <c r="J13" s="127">
        <v>2091144</v>
      </c>
      <c r="K13" s="44"/>
      <c r="L13" s="44"/>
      <c r="M13" s="127">
        <v>2091144</v>
      </c>
      <c r="N13" s="44"/>
      <c r="O13" s="127"/>
      <c r="P13" s="127"/>
      <c r="Q13" s="127"/>
      <c r="R13" s="127"/>
      <c r="S13" s="127"/>
      <c r="T13" s="127"/>
      <c r="U13" s="127"/>
      <c r="V13" s="127"/>
      <c r="W13" s="127"/>
      <c r="X13" s="127"/>
    </row>
    <row r="14" ht="20.25" customHeight="1" spans="1:24">
      <c r="A14" s="207" t="s">
        <v>70</v>
      </c>
      <c r="B14" s="207" t="s">
        <v>70</v>
      </c>
      <c r="C14" s="207" t="s">
        <v>241</v>
      </c>
      <c r="D14" s="207" t="s">
        <v>242</v>
      </c>
      <c r="E14" s="207" t="s">
        <v>112</v>
      </c>
      <c r="F14" s="207" t="s">
        <v>107</v>
      </c>
      <c r="G14" s="207" t="s">
        <v>245</v>
      </c>
      <c r="H14" s="207" t="s">
        <v>246</v>
      </c>
      <c r="I14" s="127">
        <v>255828</v>
      </c>
      <c r="J14" s="127">
        <v>255828</v>
      </c>
      <c r="K14" s="44"/>
      <c r="L14" s="44"/>
      <c r="M14" s="127">
        <v>255828</v>
      </c>
      <c r="N14" s="44"/>
      <c r="O14" s="127"/>
      <c r="P14" s="127"/>
      <c r="Q14" s="127"/>
      <c r="R14" s="127"/>
      <c r="S14" s="127"/>
      <c r="T14" s="127"/>
      <c r="U14" s="127"/>
      <c r="V14" s="127"/>
      <c r="W14" s="127"/>
      <c r="X14" s="127"/>
    </row>
    <row r="15" ht="20.25" customHeight="1" spans="1:24">
      <c r="A15" s="207" t="s">
        <v>70</v>
      </c>
      <c r="B15" s="207" t="s">
        <v>70</v>
      </c>
      <c r="C15" s="207" t="s">
        <v>241</v>
      </c>
      <c r="D15" s="207" t="s">
        <v>242</v>
      </c>
      <c r="E15" s="207" t="s">
        <v>112</v>
      </c>
      <c r="F15" s="207" t="s">
        <v>107</v>
      </c>
      <c r="G15" s="207" t="s">
        <v>245</v>
      </c>
      <c r="H15" s="207" t="s">
        <v>246</v>
      </c>
      <c r="I15" s="127">
        <v>24000</v>
      </c>
      <c r="J15" s="127">
        <v>24000</v>
      </c>
      <c r="K15" s="44"/>
      <c r="L15" s="44"/>
      <c r="M15" s="127">
        <v>24000</v>
      </c>
      <c r="N15" s="44"/>
      <c r="O15" s="127"/>
      <c r="P15" s="127"/>
      <c r="Q15" s="127"/>
      <c r="R15" s="127"/>
      <c r="S15" s="127"/>
      <c r="T15" s="127"/>
      <c r="U15" s="127"/>
      <c r="V15" s="127"/>
      <c r="W15" s="127"/>
      <c r="X15" s="127"/>
    </row>
    <row r="16" ht="20.25" customHeight="1" spans="1:24">
      <c r="A16" s="207" t="s">
        <v>70</v>
      </c>
      <c r="B16" s="207" t="s">
        <v>70</v>
      </c>
      <c r="C16" s="207" t="s">
        <v>241</v>
      </c>
      <c r="D16" s="207" t="s">
        <v>242</v>
      </c>
      <c r="E16" s="207" t="s">
        <v>115</v>
      </c>
      <c r="F16" s="207" t="s">
        <v>107</v>
      </c>
      <c r="G16" s="207" t="s">
        <v>245</v>
      </c>
      <c r="H16" s="207" t="s">
        <v>246</v>
      </c>
      <c r="I16" s="127">
        <v>74772</v>
      </c>
      <c r="J16" s="127">
        <v>74772</v>
      </c>
      <c r="K16" s="44"/>
      <c r="L16" s="44"/>
      <c r="M16" s="127">
        <v>74772</v>
      </c>
      <c r="N16" s="44"/>
      <c r="O16" s="127"/>
      <c r="P16" s="127"/>
      <c r="Q16" s="127"/>
      <c r="R16" s="127"/>
      <c r="S16" s="127"/>
      <c r="T16" s="127"/>
      <c r="U16" s="127"/>
      <c r="V16" s="127"/>
      <c r="W16" s="127"/>
      <c r="X16" s="127"/>
    </row>
    <row r="17" ht="20.25" customHeight="1" spans="1:24">
      <c r="A17" s="207" t="s">
        <v>70</v>
      </c>
      <c r="B17" s="207" t="s">
        <v>70</v>
      </c>
      <c r="C17" s="207" t="s">
        <v>241</v>
      </c>
      <c r="D17" s="207" t="s">
        <v>242</v>
      </c>
      <c r="E17" s="207" t="s">
        <v>115</v>
      </c>
      <c r="F17" s="207" t="s">
        <v>107</v>
      </c>
      <c r="G17" s="207" t="s">
        <v>245</v>
      </c>
      <c r="H17" s="207" t="s">
        <v>246</v>
      </c>
      <c r="I17" s="127">
        <v>6000</v>
      </c>
      <c r="J17" s="127">
        <v>6000</v>
      </c>
      <c r="K17" s="44"/>
      <c r="L17" s="44"/>
      <c r="M17" s="127">
        <v>6000</v>
      </c>
      <c r="N17" s="44"/>
      <c r="O17" s="127"/>
      <c r="P17" s="127"/>
      <c r="Q17" s="127"/>
      <c r="R17" s="127"/>
      <c r="S17" s="127"/>
      <c r="T17" s="127"/>
      <c r="U17" s="127"/>
      <c r="V17" s="127"/>
      <c r="W17" s="127"/>
      <c r="X17" s="127"/>
    </row>
    <row r="18" ht="20.25" customHeight="1" spans="1:24">
      <c r="A18" s="207" t="s">
        <v>70</v>
      </c>
      <c r="B18" s="207" t="s">
        <v>70</v>
      </c>
      <c r="C18" s="207" t="s">
        <v>241</v>
      </c>
      <c r="D18" s="207" t="s">
        <v>242</v>
      </c>
      <c r="E18" s="207" t="s">
        <v>106</v>
      </c>
      <c r="F18" s="207" t="s">
        <v>107</v>
      </c>
      <c r="G18" s="207" t="s">
        <v>247</v>
      </c>
      <c r="H18" s="207" t="s">
        <v>248</v>
      </c>
      <c r="I18" s="127">
        <v>131324</v>
      </c>
      <c r="J18" s="127">
        <v>131324</v>
      </c>
      <c r="K18" s="44"/>
      <c r="L18" s="44"/>
      <c r="M18" s="127">
        <v>131324</v>
      </c>
      <c r="N18" s="44"/>
      <c r="O18" s="127"/>
      <c r="P18" s="127"/>
      <c r="Q18" s="127"/>
      <c r="R18" s="127"/>
      <c r="S18" s="127"/>
      <c r="T18" s="127"/>
      <c r="U18" s="127"/>
      <c r="V18" s="127"/>
      <c r="W18" s="127"/>
      <c r="X18" s="127"/>
    </row>
    <row r="19" ht="20.25" customHeight="1" spans="1:24">
      <c r="A19" s="207" t="s">
        <v>70</v>
      </c>
      <c r="B19" s="207" t="s">
        <v>70</v>
      </c>
      <c r="C19" s="207" t="s">
        <v>241</v>
      </c>
      <c r="D19" s="207" t="s">
        <v>242</v>
      </c>
      <c r="E19" s="207" t="s">
        <v>106</v>
      </c>
      <c r="F19" s="207" t="s">
        <v>107</v>
      </c>
      <c r="G19" s="207" t="s">
        <v>247</v>
      </c>
      <c r="H19" s="207" t="s">
        <v>248</v>
      </c>
      <c r="I19" s="127">
        <v>19500</v>
      </c>
      <c r="J19" s="127">
        <v>19500</v>
      </c>
      <c r="K19" s="44"/>
      <c r="L19" s="44"/>
      <c r="M19" s="127">
        <v>19500</v>
      </c>
      <c r="N19" s="44"/>
      <c r="O19" s="127"/>
      <c r="P19" s="127"/>
      <c r="Q19" s="127"/>
      <c r="R19" s="127"/>
      <c r="S19" s="127"/>
      <c r="T19" s="127"/>
      <c r="U19" s="127"/>
      <c r="V19" s="127"/>
      <c r="W19" s="127"/>
      <c r="X19" s="127"/>
    </row>
    <row r="20" ht="20.25" customHeight="1" spans="1:24">
      <c r="A20" s="207" t="s">
        <v>70</v>
      </c>
      <c r="B20" s="207" t="s">
        <v>70</v>
      </c>
      <c r="C20" s="207" t="s">
        <v>241</v>
      </c>
      <c r="D20" s="207" t="s">
        <v>242</v>
      </c>
      <c r="E20" s="207" t="s">
        <v>112</v>
      </c>
      <c r="F20" s="207" t="s">
        <v>107</v>
      </c>
      <c r="G20" s="207" t="s">
        <v>247</v>
      </c>
      <c r="H20" s="207" t="s">
        <v>248</v>
      </c>
      <c r="I20" s="127">
        <v>15296</v>
      </c>
      <c r="J20" s="127">
        <v>15296</v>
      </c>
      <c r="K20" s="44"/>
      <c r="L20" s="44"/>
      <c r="M20" s="127">
        <v>15296</v>
      </c>
      <c r="N20" s="44"/>
      <c r="O20" s="127"/>
      <c r="P20" s="127"/>
      <c r="Q20" s="127"/>
      <c r="R20" s="127"/>
      <c r="S20" s="127"/>
      <c r="T20" s="127"/>
      <c r="U20" s="127"/>
      <c r="V20" s="127"/>
      <c r="W20" s="127"/>
      <c r="X20" s="127"/>
    </row>
    <row r="21" ht="20.25" customHeight="1" spans="1:24">
      <c r="A21" s="207" t="s">
        <v>70</v>
      </c>
      <c r="B21" s="207" t="s">
        <v>70</v>
      </c>
      <c r="C21" s="207" t="s">
        <v>241</v>
      </c>
      <c r="D21" s="207" t="s">
        <v>242</v>
      </c>
      <c r="E21" s="207" t="s">
        <v>115</v>
      </c>
      <c r="F21" s="207" t="s">
        <v>107</v>
      </c>
      <c r="G21" s="207" t="s">
        <v>247</v>
      </c>
      <c r="H21" s="207" t="s">
        <v>248</v>
      </c>
      <c r="I21" s="127">
        <v>5131</v>
      </c>
      <c r="J21" s="127">
        <v>5131</v>
      </c>
      <c r="K21" s="44"/>
      <c r="L21" s="44"/>
      <c r="M21" s="127">
        <v>5131</v>
      </c>
      <c r="N21" s="44"/>
      <c r="O21" s="127"/>
      <c r="P21" s="127"/>
      <c r="Q21" s="127"/>
      <c r="R21" s="127"/>
      <c r="S21" s="127"/>
      <c r="T21" s="127"/>
      <c r="U21" s="127"/>
      <c r="V21" s="127"/>
      <c r="W21" s="127"/>
      <c r="X21" s="127"/>
    </row>
    <row r="22" ht="20.25" customHeight="1" spans="1:24">
      <c r="A22" s="207" t="s">
        <v>70</v>
      </c>
      <c r="B22" s="207" t="s">
        <v>70</v>
      </c>
      <c r="C22" s="207" t="s">
        <v>249</v>
      </c>
      <c r="D22" s="207" t="s">
        <v>250</v>
      </c>
      <c r="E22" s="207" t="s">
        <v>120</v>
      </c>
      <c r="F22" s="207" t="s">
        <v>121</v>
      </c>
      <c r="G22" s="207" t="s">
        <v>243</v>
      </c>
      <c r="H22" s="207" t="s">
        <v>244</v>
      </c>
      <c r="I22" s="127">
        <v>125160</v>
      </c>
      <c r="J22" s="127">
        <v>125160</v>
      </c>
      <c r="K22" s="44"/>
      <c r="L22" s="44"/>
      <c r="M22" s="127">
        <v>125160</v>
      </c>
      <c r="N22" s="44"/>
      <c r="O22" s="127"/>
      <c r="P22" s="127"/>
      <c r="Q22" s="127"/>
      <c r="R22" s="127"/>
      <c r="S22" s="127"/>
      <c r="T22" s="127"/>
      <c r="U22" s="127"/>
      <c r="V22" s="127"/>
      <c r="W22" s="127"/>
      <c r="X22" s="127"/>
    </row>
    <row r="23" ht="20.25" customHeight="1" spans="1:24">
      <c r="A23" s="207" t="s">
        <v>70</v>
      </c>
      <c r="B23" s="207" t="s">
        <v>70</v>
      </c>
      <c r="C23" s="207" t="s">
        <v>249</v>
      </c>
      <c r="D23" s="207" t="s">
        <v>250</v>
      </c>
      <c r="E23" s="207" t="s">
        <v>138</v>
      </c>
      <c r="F23" s="207" t="s">
        <v>137</v>
      </c>
      <c r="G23" s="207" t="s">
        <v>243</v>
      </c>
      <c r="H23" s="207" t="s">
        <v>244</v>
      </c>
      <c r="I23" s="127">
        <v>270420</v>
      </c>
      <c r="J23" s="127">
        <v>270420</v>
      </c>
      <c r="K23" s="44"/>
      <c r="L23" s="44"/>
      <c r="M23" s="127">
        <v>270420</v>
      </c>
      <c r="N23" s="44"/>
      <c r="O23" s="127"/>
      <c r="P23" s="127"/>
      <c r="Q23" s="127"/>
      <c r="R23" s="127"/>
      <c r="S23" s="127"/>
      <c r="T23" s="127"/>
      <c r="U23" s="127"/>
      <c r="V23" s="127"/>
      <c r="W23" s="127"/>
      <c r="X23" s="127"/>
    </row>
    <row r="24" ht="20.25" customHeight="1" spans="1:24">
      <c r="A24" s="207" t="s">
        <v>70</v>
      </c>
      <c r="B24" s="207" t="s">
        <v>70</v>
      </c>
      <c r="C24" s="207" t="s">
        <v>249</v>
      </c>
      <c r="D24" s="207" t="s">
        <v>250</v>
      </c>
      <c r="E24" s="207" t="s">
        <v>155</v>
      </c>
      <c r="F24" s="207" t="s">
        <v>154</v>
      </c>
      <c r="G24" s="207" t="s">
        <v>243</v>
      </c>
      <c r="H24" s="207" t="s">
        <v>244</v>
      </c>
      <c r="I24" s="127">
        <v>728568</v>
      </c>
      <c r="J24" s="127">
        <v>728568</v>
      </c>
      <c r="K24" s="44"/>
      <c r="L24" s="44"/>
      <c r="M24" s="127">
        <v>728568</v>
      </c>
      <c r="N24" s="44"/>
      <c r="O24" s="127"/>
      <c r="P24" s="127"/>
      <c r="Q24" s="127"/>
      <c r="R24" s="127"/>
      <c r="S24" s="127"/>
      <c r="T24" s="127"/>
      <c r="U24" s="127"/>
      <c r="V24" s="127"/>
      <c r="W24" s="127"/>
      <c r="X24" s="127"/>
    </row>
    <row r="25" ht="20.25" customHeight="1" spans="1:24">
      <c r="A25" s="207" t="s">
        <v>70</v>
      </c>
      <c r="B25" s="207" t="s">
        <v>70</v>
      </c>
      <c r="C25" s="207" t="s">
        <v>249</v>
      </c>
      <c r="D25" s="207" t="s">
        <v>250</v>
      </c>
      <c r="E25" s="207" t="s">
        <v>160</v>
      </c>
      <c r="F25" s="207" t="s">
        <v>161</v>
      </c>
      <c r="G25" s="207" t="s">
        <v>243</v>
      </c>
      <c r="H25" s="207" t="s">
        <v>244</v>
      </c>
      <c r="I25" s="127">
        <v>1929048</v>
      </c>
      <c r="J25" s="127">
        <v>1929048</v>
      </c>
      <c r="K25" s="44"/>
      <c r="L25" s="44"/>
      <c r="M25" s="127">
        <v>1929048</v>
      </c>
      <c r="N25" s="44"/>
      <c r="O25" s="127"/>
      <c r="P25" s="127"/>
      <c r="Q25" s="127"/>
      <c r="R25" s="127"/>
      <c r="S25" s="127"/>
      <c r="T25" s="127"/>
      <c r="U25" s="127"/>
      <c r="V25" s="127"/>
      <c r="W25" s="127"/>
      <c r="X25" s="127"/>
    </row>
    <row r="26" ht="20.25" customHeight="1" spans="1:24">
      <c r="A26" s="207" t="s">
        <v>70</v>
      </c>
      <c r="B26" s="207" t="s">
        <v>70</v>
      </c>
      <c r="C26" s="207" t="s">
        <v>249</v>
      </c>
      <c r="D26" s="207" t="s">
        <v>250</v>
      </c>
      <c r="E26" s="207" t="s">
        <v>120</v>
      </c>
      <c r="F26" s="207" t="s">
        <v>121</v>
      </c>
      <c r="G26" s="207" t="s">
        <v>245</v>
      </c>
      <c r="H26" s="207" t="s">
        <v>246</v>
      </c>
      <c r="I26" s="127">
        <v>12000</v>
      </c>
      <c r="J26" s="127">
        <v>12000</v>
      </c>
      <c r="K26" s="44"/>
      <c r="L26" s="44"/>
      <c r="M26" s="127">
        <v>12000</v>
      </c>
      <c r="N26" s="44"/>
      <c r="O26" s="127"/>
      <c r="P26" s="127"/>
      <c r="Q26" s="127"/>
      <c r="R26" s="127"/>
      <c r="S26" s="127"/>
      <c r="T26" s="127"/>
      <c r="U26" s="127"/>
      <c r="V26" s="127"/>
      <c r="W26" s="127"/>
      <c r="X26" s="127"/>
    </row>
    <row r="27" ht="20.25" customHeight="1" spans="1:24">
      <c r="A27" s="207" t="s">
        <v>70</v>
      </c>
      <c r="B27" s="207" t="s">
        <v>70</v>
      </c>
      <c r="C27" s="207" t="s">
        <v>249</v>
      </c>
      <c r="D27" s="207" t="s">
        <v>250</v>
      </c>
      <c r="E27" s="207" t="s">
        <v>120</v>
      </c>
      <c r="F27" s="207" t="s">
        <v>121</v>
      </c>
      <c r="G27" s="207" t="s">
        <v>245</v>
      </c>
      <c r="H27" s="207" t="s">
        <v>246</v>
      </c>
      <c r="I27" s="127">
        <v>51216</v>
      </c>
      <c r="J27" s="127">
        <v>51216</v>
      </c>
      <c r="K27" s="44"/>
      <c r="L27" s="44"/>
      <c r="M27" s="127">
        <v>51216</v>
      </c>
      <c r="N27" s="44"/>
      <c r="O27" s="127"/>
      <c r="P27" s="127"/>
      <c r="Q27" s="127"/>
      <c r="R27" s="127"/>
      <c r="S27" s="127"/>
      <c r="T27" s="127"/>
      <c r="U27" s="127"/>
      <c r="V27" s="127"/>
      <c r="W27" s="127"/>
      <c r="X27" s="127"/>
    </row>
    <row r="28" ht="20.25" customHeight="1" spans="1:24">
      <c r="A28" s="207" t="s">
        <v>70</v>
      </c>
      <c r="B28" s="207" t="s">
        <v>70</v>
      </c>
      <c r="C28" s="207" t="s">
        <v>249</v>
      </c>
      <c r="D28" s="207" t="s">
        <v>250</v>
      </c>
      <c r="E28" s="207" t="s">
        <v>138</v>
      </c>
      <c r="F28" s="207" t="s">
        <v>137</v>
      </c>
      <c r="G28" s="207" t="s">
        <v>245</v>
      </c>
      <c r="H28" s="207" t="s">
        <v>246</v>
      </c>
      <c r="I28" s="127">
        <v>30000</v>
      </c>
      <c r="J28" s="127">
        <v>30000</v>
      </c>
      <c r="K28" s="44"/>
      <c r="L28" s="44"/>
      <c r="M28" s="127">
        <v>30000</v>
      </c>
      <c r="N28" s="44"/>
      <c r="O28" s="127"/>
      <c r="P28" s="127"/>
      <c r="Q28" s="127"/>
      <c r="R28" s="127"/>
      <c r="S28" s="127"/>
      <c r="T28" s="127"/>
      <c r="U28" s="127"/>
      <c r="V28" s="127"/>
      <c r="W28" s="127"/>
      <c r="X28" s="127"/>
    </row>
    <row r="29" ht="20.25" customHeight="1" spans="1:24">
      <c r="A29" s="207" t="s">
        <v>70</v>
      </c>
      <c r="B29" s="207" t="s">
        <v>70</v>
      </c>
      <c r="C29" s="207" t="s">
        <v>249</v>
      </c>
      <c r="D29" s="207" t="s">
        <v>250</v>
      </c>
      <c r="E29" s="207" t="s">
        <v>138</v>
      </c>
      <c r="F29" s="207" t="s">
        <v>137</v>
      </c>
      <c r="G29" s="207" t="s">
        <v>245</v>
      </c>
      <c r="H29" s="207" t="s">
        <v>246</v>
      </c>
      <c r="I29" s="127">
        <v>125940</v>
      </c>
      <c r="J29" s="127">
        <v>125940</v>
      </c>
      <c r="K29" s="44"/>
      <c r="L29" s="44"/>
      <c r="M29" s="127">
        <v>125940</v>
      </c>
      <c r="N29" s="44"/>
      <c r="O29" s="127"/>
      <c r="P29" s="127"/>
      <c r="Q29" s="127"/>
      <c r="R29" s="127"/>
      <c r="S29" s="127"/>
      <c r="T29" s="127"/>
      <c r="U29" s="127"/>
      <c r="V29" s="127"/>
      <c r="W29" s="127"/>
      <c r="X29" s="127"/>
    </row>
    <row r="30" ht="20.25" customHeight="1" spans="1:24">
      <c r="A30" s="207" t="s">
        <v>70</v>
      </c>
      <c r="B30" s="207" t="s">
        <v>70</v>
      </c>
      <c r="C30" s="207" t="s">
        <v>249</v>
      </c>
      <c r="D30" s="207" t="s">
        <v>250</v>
      </c>
      <c r="E30" s="207" t="s">
        <v>155</v>
      </c>
      <c r="F30" s="207" t="s">
        <v>154</v>
      </c>
      <c r="G30" s="207" t="s">
        <v>245</v>
      </c>
      <c r="H30" s="207" t="s">
        <v>246</v>
      </c>
      <c r="I30" s="127">
        <v>300540</v>
      </c>
      <c r="J30" s="127">
        <v>300540</v>
      </c>
      <c r="K30" s="44"/>
      <c r="L30" s="44"/>
      <c r="M30" s="127">
        <v>300540</v>
      </c>
      <c r="N30" s="44"/>
      <c r="O30" s="127"/>
      <c r="P30" s="127"/>
      <c r="Q30" s="127"/>
      <c r="R30" s="127"/>
      <c r="S30" s="127"/>
      <c r="T30" s="127"/>
      <c r="U30" s="127"/>
      <c r="V30" s="127"/>
      <c r="W30" s="127"/>
      <c r="X30" s="127"/>
    </row>
    <row r="31" ht="20.25" customHeight="1" spans="1:24">
      <c r="A31" s="207" t="s">
        <v>70</v>
      </c>
      <c r="B31" s="207" t="s">
        <v>70</v>
      </c>
      <c r="C31" s="207" t="s">
        <v>249</v>
      </c>
      <c r="D31" s="207" t="s">
        <v>250</v>
      </c>
      <c r="E31" s="207" t="s">
        <v>155</v>
      </c>
      <c r="F31" s="207" t="s">
        <v>154</v>
      </c>
      <c r="G31" s="207" t="s">
        <v>245</v>
      </c>
      <c r="H31" s="207" t="s">
        <v>246</v>
      </c>
      <c r="I31" s="127">
        <v>72000</v>
      </c>
      <c r="J31" s="127">
        <v>72000</v>
      </c>
      <c r="K31" s="44"/>
      <c r="L31" s="44"/>
      <c r="M31" s="127">
        <v>72000</v>
      </c>
      <c r="N31" s="44"/>
      <c r="O31" s="127"/>
      <c r="P31" s="127"/>
      <c r="Q31" s="127"/>
      <c r="R31" s="127"/>
      <c r="S31" s="127"/>
      <c r="T31" s="127"/>
      <c r="U31" s="127"/>
      <c r="V31" s="127"/>
      <c r="W31" s="127"/>
      <c r="X31" s="127"/>
    </row>
    <row r="32" ht="20.25" customHeight="1" spans="1:24">
      <c r="A32" s="207" t="s">
        <v>70</v>
      </c>
      <c r="B32" s="207" t="s">
        <v>70</v>
      </c>
      <c r="C32" s="207" t="s">
        <v>249</v>
      </c>
      <c r="D32" s="207" t="s">
        <v>250</v>
      </c>
      <c r="E32" s="207" t="s">
        <v>160</v>
      </c>
      <c r="F32" s="207" t="s">
        <v>161</v>
      </c>
      <c r="G32" s="207" t="s">
        <v>245</v>
      </c>
      <c r="H32" s="207" t="s">
        <v>246</v>
      </c>
      <c r="I32" s="127">
        <v>186000</v>
      </c>
      <c r="J32" s="127">
        <v>186000</v>
      </c>
      <c r="K32" s="44"/>
      <c r="L32" s="44"/>
      <c r="M32" s="127">
        <v>186000</v>
      </c>
      <c r="N32" s="44"/>
      <c r="O32" s="127"/>
      <c r="P32" s="127"/>
      <c r="Q32" s="127"/>
      <c r="R32" s="127"/>
      <c r="S32" s="127"/>
      <c r="T32" s="127"/>
      <c r="U32" s="127"/>
      <c r="V32" s="127"/>
      <c r="W32" s="127"/>
      <c r="X32" s="127"/>
    </row>
    <row r="33" ht="20.25" customHeight="1" spans="1:24">
      <c r="A33" s="207" t="s">
        <v>70</v>
      </c>
      <c r="B33" s="207" t="s">
        <v>70</v>
      </c>
      <c r="C33" s="207" t="s">
        <v>249</v>
      </c>
      <c r="D33" s="207" t="s">
        <v>250</v>
      </c>
      <c r="E33" s="207" t="s">
        <v>160</v>
      </c>
      <c r="F33" s="207" t="s">
        <v>161</v>
      </c>
      <c r="G33" s="207" t="s">
        <v>245</v>
      </c>
      <c r="H33" s="207" t="s">
        <v>246</v>
      </c>
      <c r="I33" s="127">
        <v>796992</v>
      </c>
      <c r="J33" s="127">
        <v>796992</v>
      </c>
      <c r="K33" s="44"/>
      <c r="L33" s="44"/>
      <c r="M33" s="127">
        <v>796992</v>
      </c>
      <c r="N33" s="44"/>
      <c r="O33" s="127"/>
      <c r="P33" s="127"/>
      <c r="Q33" s="127"/>
      <c r="R33" s="127"/>
      <c r="S33" s="127"/>
      <c r="T33" s="127"/>
      <c r="U33" s="127"/>
      <c r="V33" s="127"/>
      <c r="W33" s="127"/>
      <c r="X33" s="127"/>
    </row>
    <row r="34" ht="20.25" customHeight="1" spans="1:24">
      <c r="A34" s="207" t="s">
        <v>70</v>
      </c>
      <c r="B34" s="207" t="s">
        <v>70</v>
      </c>
      <c r="C34" s="207" t="s">
        <v>249</v>
      </c>
      <c r="D34" s="207" t="s">
        <v>250</v>
      </c>
      <c r="E34" s="207" t="s">
        <v>120</v>
      </c>
      <c r="F34" s="207" t="s">
        <v>121</v>
      </c>
      <c r="G34" s="207" t="s">
        <v>247</v>
      </c>
      <c r="H34" s="207" t="s">
        <v>248</v>
      </c>
      <c r="I34" s="127">
        <v>10430</v>
      </c>
      <c r="J34" s="127">
        <v>10430</v>
      </c>
      <c r="K34" s="44"/>
      <c r="L34" s="44"/>
      <c r="M34" s="127">
        <v>10430</v>
      </c>
      <c r="N34" s="44"/>
      <c r="O34" s="127"/>
      <c r="P34" s="127"/>
      <c r="Q34" s="127"/>
      <c r="R34" s="127"/>
      <c r="S34" s="127"/>
      <c r="T34" s="127"/>
      <c r="U34" s="127"/>
      <c r="V34" s="127"/>
      <c r="W34" s="127"/>
      <c r="X34" s="127"/>
    </row>
    <row r="35" ht="20.25" customHeight="1" spans="1:24">
      <c r="A35" s="207" t="s">
        <v>70</v>
      </c>
      <c r="B35" s="207" t="s">
        <v>70</v>
      </c>
      <c r="C35" s="207" t="s">
        <v>249</v>
      </c>
      <c r="D35" s="207" t="s">
        <v>250</v>
      </c>
      <c r="E35" s="207" t="s">
        <v>138</v>
      </c>
      <c r="F35" s="207" t="s">
        <v>137</v>
      </c>
      <c r="G35" s="207" t="s">
        <v>247</v>
      </c>
      <c r="H35" s="207" t="s">
        <v>248</v>
      </c>
      <c r="I35" s="127">
        <v>22535</v>
      </c>
      <c r="J35" s="127">
        <v>22535</v>
      </c>
      <c r="K35" s="44"/>
      <c r="L35" s="44"/>
      <c r="M35" s="127">
        <v>22535</v>
      </c>
      <c r="N35" s="44"/>
      <c r="O35" s="127"/>
      <c r="P35" s="127"/>
      <c r="Q35" s="127"/>
      <c r="R35" s="127"/>
      <c r="S35" s="127"/>
      <c r="T35" s="127"/>
      <c r="U35" s="127"/>
      <c r="V35" s="127"/>
      <c r="W35" s="127"/>
      <c r="X35" s="127"/>
    </row>
    <row r="36" ht="20.25" customHeight="1" spans="1:24">
      <c r="A36" s="207" t="s">
        <v>70</v>
      </c>
      <c r="B36" s="207" t="s">
        <v>70</v>
      </c>
      <c r="C36" s="207" t="s">
        <v>249</v>
      </c>
      <c r="D36" s="207" t="s">
        <v>250</v>
      </c>
      <c r="E36" s="207" t="s">
        <v>155</v>
      </c>
      <c r="F36" s="207" t="s">
        <v>154</v>
      </c>
      <c r="G36" s="207" t="s">
        <v>247</v>
      </c>
      <c r="H36" s="207" t="s">
        <v>248</v>
      </c>
      <c r="I36" s="127">
        <v>60714</v>
      </c>
      <c r="J36" s="127">
        <v>60714</v>
      </c>
      <c r="K36" s="44"/>
      <c r="L36" s="44"/>
      <c r="M36" s="127">
        <v>60714</v>
      </c>
      <c r="N36" s="44"/>
      <c r="O36" s="127"/>
      <c r="P36" s="127"/>
      <c r="Q36" s="127"/>
      <c r="R36" s="127"/>
      <c r="S36" s="127"/>
      <c r="T36" s="127"/>
      <c r="U36" s="127"/>
      <c r="V36" s="127"/>
      <c r="W36" s="127"/>
      <c r="X36" s="127"/>
    </row>
    <row r="37" ht="20.25" customHeight="1" spans="1:24">
      <c r="A37" s="207" t="s">
        <v>70</v>
      </c>
      <c r="B37" s="207" t="s">
        <v>70</v>
      </c>
      <c r="C37" s="207" t="s">
        <v>249</v>
      </c>
      <c r="D37" s="207" t="s">
        <v>250</v>
      </c>
      <c r="E37" s="207" t="s">
        <v>160</v>
      </c>
      <c r="F37" s="207" t="s">
        <v>161</v>
      </c>
      <c r="G37" s="207" t="s">
        <v>247</v>
      </c>
      <c r="H37" s="207" t="s">
        <v>248</v>
      </c>
      <c r="I37" s="127">
        <v>160754</v>
      </c>
      <c r="J37" s="127">
        <v>160754</v>
      </c>
      <c r="K37" s="44"/>
      <c r="L37" s="44"/>
      <c r="M37" s="127">
        <v>160754</v>
      </c>
      <c r="N37" s="44"/>
      <c r="O37" s="127"/>
      <c r="P37" s="127"/>
      <c r="Q37" s="127"/>
      <c r="R37" s="127"/>
      <c r="S37" s="127"/>
      <c r="T37" s="127"/>
      <c r="U37" s="127"/>
      <c r="V37" s="127"/>
      <c r="W37" s="127"/>
      <c r="X37" s="127"/>
    </row>
    <row r="38" ht="20.25" customHeight="1" spans="1:24">
      <c r="A38" s="207" t="s">
        <v>70</v>
      </c>
      <c r="B38" s="207" t="s">
        <v>70</v>
      </c>
      <c r="C38" s="207" t="s">
        <v>249</v>
      </c>
      <c r="D38" s="207" t="s">
        <v>250</v>
      </c>
      <c r="E38" s="207" t="s">
        <v>160</v>
      </c>
      <c r="F38" s="207" t="s">
        <v>161</v>
      </c>
      <c r="G38" s="207" t="s">
        <v>247</v>
      </c>
      <c r="H38" s="207" t="s">
        <v>248</v>
      </c>
      <c r="I38" s="127">
        <v>15000</v>
      </c>
      <c r="J38" s="127">
        <v>15000</v>
      </c>
      <c r="K38" s="44"/>
      <c r="L38" s="44"/>
      <c r="M38" s="127">
        <v>15000</v>
      </c>
      <c r="N38" s="44"/>
      <c r="O38" s="127"/>
      <c r="P38" s="127"/>
      <c r="Q38" s="127"/>
      <c r="R38" s="127"/>
      <c r="S38" s="127"/>
      <c r="T38" s="127"/>
      <c r="U38" s="127"/>
      <c r="V38" s="127"/>
      <c r="W38" s="127"/>
      <c r="X38" s="127"/>
    </row>
    <row r="39" ht="20.25" customHeight="1" spans="1:24">
      <c r="A39" s="207" t="s">
        <v>70</v>
      </c>
      <c r="B39" s="207" t="s">
        <v>70</v>
      </c>
      <c r="C39" s="207" t="s">
        <v>249</v>
      </c>
      <c r="D39" s="207" t="s">
        <v>250</v>
      </c>
      <c r="E39" s="207" t="s">
        <v>120</v>
      </c>
      <c r="F39" s="207" t="s">
        <v>121</v>
      </c>
      <c r="G39" s="207" t="s">
        <v>251</v>
      </c>
      <c r="H39" s="207" t="s">
        <v>252</v>
      </c>
      <c r="I39" s="127">
        <v>21984</v>
      </c>
      <c r="J39" s="127">
        <v>21984</v>
      </c>
      <c r="K39" s="44"/>
      <c r="L39" s="44"/>
      <c r="M39" s="127">
        <v>21984</v>
      </c>
      <c r="N39" s="44"/>
      <c r="O39" s="127"/>
      <c r="P39" s="127"/>
      <c r="Q39" s="127"/>
      <c r="R39" s="127"/>
      <c r="S39" s="127"/>
      <c r="T39" s="127"/>
      <c r="U39" s="127"/>
      <c r="V39" s="127"/>
      <c r="W39" s="127"/>
      <c r="X39" s="127"/>
    </row>
    <row r="40" ht="20.25" customHeight="1" spans="1:24">
      <c r="A40" s="207" t="s">
        <v>70</v>
      </c>
      <c r="B40" s="207" t="s">
        <v>70</v>
      </c>
      <c r="C40" s="207" t="s">
        <v>249</v>
      </c>
      <c r="D40" s="207" t="s">
        <v>250</v>
      </c>
      <c r="E40" s="207" t="s">
        <v>120</v>
      </c>
      <c r="F40" s="207" t="s">
        <v>121</v>
      </c>
      <c r="G40" s="207" t="s">
        <v>251</v>
      </c>
      <c r="H40" s="207" t="s">
        <v>252</v>
      </c>
      <c r="I40" s="127">
        <v>39240</v>
      </c>
      <c r="J40" s="127">
        <v>39240</v>
      </c>
      <c r="K40" s="44"/>
      <c r="L40" s="44"/>
      <c r="M40" s="127">
        <v>39240</v>
      </c>
      <c r="N40" s="44"/>
      <c r="O40" s="127"/>
      <c r="P40" s="127"/>
      <c r="Q40" s="127"/>
      <c r="R40" s="127"/>
      <c r="S40" s="127"/>
      <c r="T40" s="127"/>
      <c r="U40" s="127"/>
      <c r="V40" s="127"/>
      <c r="W40" s="127"/>
      <c r="X40" s="127"/>
    </row>
    <row r="41" ht="20.25" customHeight="1" spans="1:24">
      <c r="A41" s="207" t="s">
        <v>70</v>
      </c>
      <c r="B41" s="207" t="s">
        <v>70</v>
      </c>
      <c r="C41" s="207" t="s">
        <v>249</v>
      </c>
      <c r="D41" s="207" t="s">
        <v>250</v>
      </c>
      <c r="E41" s="207" t="s">
        <v>120</v>
      </c>
      <c r="F41" s="207" t="s">
        <v>121</v>
      </c>
      <c r="G41" s="207" t="s">
        <v>251</v>
      </c>
      <c r="H41" s="207" t="s">
        <v>252</v>
      </c>
      <c r="I41" s="127">
        <v>16800</v>
      </c>
      <c r="J41" s="127">
        <v>16800</v>
      </c>
      <c r="K41" s="44"/>
      <c r="L41" s="44"/>
      <c r="M41" s="127">
        <v>16800</v>
      </c>
      <c r="N41" s="44"/>
      <c r="O41" s="127"/>
      <c r="P41" s="127"/>
      <c r="Q41" s="127"/>
      <c r="R41" s="127"/>
      <c r="S41" s="127"/>
      <c r="T41" s="127"/>
      <c r="U41" s="127"/>
      <c r="V41" s="127"/>
      <c r="W41" s="127"/>
      <c r="X41" s="127"/>
    </row>
    <row r="42" ht="20.25" customHeight="1" spans="1:24">
      <c r="A42" s="207" t="s">
        <v>70</v>
      </c>
      <c r="B42" s="207" t="s">
        <v>70</v>
      </c>
      <c r="C42" s="207" t="s">
        <v>249</v>
      </c>
      <c r="D42" s="207" t="s">
        <v>250</v>
      </c>
      <c r="E42" s="207" t="s">
        <v>138</v>
      </c>
      <c r="F42" s="207" t="s">
        <v>137</v>
      </c>
      <c r="G42" s="207" t="s">
        <v>251</v>
      </c>
      <c r="H42" s="207" t="s">
        <v>252</v>
      </c>
      <c r="I42" s="127">
        <v>95580</v>
      </c>
      <c r="J42" s="127">
        <v>95580</v>
      </c>
      <c r="K42" s="44"/>
      <c r="L42" s="44"/>
      <c r="M42" s="127">
        <v>95580</v>
      </c>
      <c r="N42" s="44"/>
      <c r="O42" s="127"/>
      <c r="P42" s="127"/>
      <c r="Q42" s="127"/>
      <c r="R42" s="127"/>
      <c r="S42" s="127"/>
      <c r="T42" s="127"/>
      <c r="U42" s="127"/>
      <c r="V42" s="127"/>
      <c r="W42" s="127"/>
      <c r="X42" s="127"/>
    </row>
    <row r="43" ht="20.25" customHeight="1" spans="1:24">
      <c r="A43" s="207" t="s">
        <v>70</v>
      </c>
      <c r="B43" s="207" t="s">
        <v>70</v>
      </c>
      <c r="C43" s="207" t="s">
        <v>249</v>
      </c>
      <c r="D43" s="207" t="s">
        <v>250</v>
      </c>
      <c r="E43" s="207" t="s">
        <v>138</v>
      </c>
      <c r="F43" s="207" t="s">
        <v>137</v>
      </c>
      <c r="G43" s="207" t="s">
        <v>251</v>
      </c>
      <c r="H43" s="207" t="s">
        <v>252</v>
      </c>
      <c r="I43" s="127">
        <v>51960</v>
      </c>
      <c r="J43" s="127">
        <v>51960</v>
      </c>
      <c r="K43" s="44"/>
      <c r="L43" s="44"/>
      <c r="M43" s="127">
        <v>51960</v>
      </c>
      <c r="N43" s="44"/>
      <c r="O43" s="127"/>
      <c r="P43" s="127"/>
      <c r="Q43" s="127"/>
      <c r="R43" s="127"/>
      <c r="S43" s="127"/>
      <c r="T43" s="127"/>
      <c r="U43" s="127"/>
      <c r="V43" s="127"/>
      <c r="W43" s="127"/>
      <c r="X43" s="127"/>
    </row>
    <row r="44" ht="20.25" customHeight="1" spans="1:24">
      <c r="A44" s="207" t="s">
        <v>70</v>
      </c>
      <c r="B44" s="207" t="s">
        <v>70</v>
      </c>
      <c r="C44" s="207" t="s">
        <v>249</v>
      </c>
      <c r="D44" s="207" t="s">
        <v>250</v>
      </c>
      <c r="E44" s="207" t="s">
        <v>138</v>
      </c>
      <c r="F44" s="207" t="s">
        <v>137</v>
      </c>
      <c r="G44" s="207" t="s">
        <v>251</v>
      </c>
      <c r="H44" s="207" t="s">
        <v>252</v>
      </c>
      <c r="I44" s="127">
        <v>42000</v>
      </c>
      <c r="J44" s="127">
        <v>42000</v>
      </c>
      <c r="K44" s="44"/>
      <c r="L44" s="44"/>
      <c r="M44" s="127">
        <v>42000</v>
      </c>
      <c r="N44" s="44"/>
      <c r="O44" s="127"/>
      <c r="P44" s="127"/>
      <c r="Q44" s="127"/>
      <c r="R44" s="127"/>
      <c r="S44" s="127"/>
      <c r="T44" s="127"/>
      <c r="U44" s="127"/>
      <c r="V44" s="127"/>
      <c r="W44" s="127"/>
      <c r="X44" s="127"/>
    </row>
    <row r="45" ht="20.25" customHeight="1" spans="1:24">
      <c r="A45" s="207" t="s">
        <v>70</v>
      </c>
      <c r="B45" s="207" t="s">
        <v>70</v>
      </c>
      <c r="C45" s="207" t="s">
        <v>249</v>
      </c>
      <c r="D45" s="207" t="s">
        <v>250</v>
      </c>
      <c r="E45" s="207" t="s">
        <v>155</v>
      </c>
      <c r="F45" s="207" t="s">
        <v>154</v>
      </c>
      <c r="G45" s="207" t="s">
        <v>251</v>
      </c>
      <c r="H45" s="207" t="s">
        <v>252</v>
      </c>
      <c r="I45" s="127">
        <v>100800</v>
      </c>
      <c r="J45" s="127">
        <v>100800</v>
      </c>
      <c r="K45" s="44"/>
      <c r="L45" s="44"/>
      <c r="M45" s="127">
        <v>100800</v>
      </c>
      <c r="N45" s="44"/>
      <c r="O45" s="127"/>
      <c r="P45" s="127"/>
      <c r="Q45" s="127"/>
      <c r="R45" s="127"/>
      <c r="S45" s="127"/>
      <c r="T45" s="127"/>
      <c r="U45" s="127"/>
      <c r="V45" s="127"/>
      <c r="W45" s="127"/>
      <c r="X45" s="127"/>
    </row>
    <row r="46" ht="20.25" customHeight="1" spans="1:24">
      <c r="A46" s="207" t="s">
        <v>70</v>
      </c>
      <c r="B46" s="207" t="s">
        <v>70</v>
      </c>
      <c r="C46" s="207" t="s">
        <v>249</v>
      </c>
      <c r="D46" s="207" t="s">
        <v>250</v>
      </c>
      <c r="E46" s="207" t="s">
        <v>155</v>
      </c>
      <c r="F46" s="207" t="s">
        <v>154</v>
      </c>
      <c r="G46" s="207" t="s">
        <v>251</v>
      </c>
      <c r="H46" s="207" t="s">
        <v>252</v>
      </c>
      <c r="I46" s="127">
        <v>126216</v>
      </c>
      <c r="J46" s="127">
        <v>126216</v>
      </c>
      <c r="K46" s="44"/>
      <c r="L46" s="44"/>
      <c r="M46" s="127">
        <v>126216</v>
      </c>
      <c r="N46" s="44"/>
      <c r="O46" s="127"/>
      <c r="P46" s="127"/>
      <c r="Q46" s="127"/>
      <c r="R46" s="127"/>
      <c r="S46" s="127"/>
      <c r="T46" s="127"/>
      <c r="U46" s="127"/>
      <c r="V46" s="127"/>
      <c r="W46" s="127"/>
      <c r="X46" s="127"/>
    </row>
    <row r="47" ht="20.25" customHeight="1" spans="1:24">
      <c r="A47" s="207" t="s">
        <v>70</v>
      </c>
      <c r="B47" s="207" t="s">
        <v>70</v>
      </c>
      <c r="C47" s="207" t="s">
        <v>249</v>
      </c>
      <c r="D47" s="207" t="s">
        <v>250</v>
      </c>
      <c r="E47" s="207" t="s">
        <v>155</v>
      </c>
      <c r="F47" s="207" t="s">
        <v>154</v>
      </c>
      <c r="G47" s="207" t="s">
        <v>251</v>
      </c>
      <c r="H47" s="207" t="s">
        <v>252</v>
      </c>
      <c r="I47" s="127">
        <v>229200</v>
      </c>
      <c r="J47" s="127">
        <v>229200</v>
      </c>
      <c r="K47" s="44"/>
      <c r="L47" s="44"/>
      <c r="M47" s="127">
        <v>229200</v>
      </c>
      <c r="N47" s="44"/>
      <c r="O47" s="127"/>
      <c r="P47" s="127"/>
      <c r="Q47" s="127"/>
      <c r="R47" s="127"/>
      <c r="S47" s="127"/>
      <c r="T47" s="127"/>
      <c r="U47" s="127"/>
      <c r="V47" s="127"/>
      <c r="W47" s="127"/>
      <c r="X47" s="127"/>
    </row>
    <row r="48" ht="20.25" customHeight="1" spans="1:24">
      <c r="A48" s="207" t="s">
        <v>70</v>
      </c>
      <c r="B48" s="207" t="s">
        <v>70</v>
      </c>
      <c r="C48" s="207" t="s">
        <v>249</v>
      </c>
      <c r="D48" s="207" t="s">
        <v>250</v>
      </c>
      <c r="E48" s="207" t="s">
        <v>160</v>
      </c>
      <c r="F48" s="207" t="s">
        <v>161</v>
      </c>
      <c r="G48" s="207" t="s">
        <v>251</v>
      </c>
      <c r="H48" s="207" t="s">
        <v>252</v>
      </c>
      <c r="I48" s="127">
        <v>327324</v>
      </c>
      <c r="J48" s="127">
        <v>327324</v>
      </c>
      <c r="K48" s="44"/>
      <c r="L48" s="44"/>
      <c r="M48" s="127">
        <v>327324</v>
      </c>
      <c r="N48" s="44"/>
      <c r="O48" s="127"/>
      <c r="P48" s="127"/>
      <c r="Q48" s="127"/>
      <c r="R48" s="127"/>
      <c r="S48" s="127"/>
      <c r="T48" s="127"/>
      <c r="U48" s="127"/>
      <c r="V48" s="127"/>
      <c r="W48" s="127"/>
      <c r="X48" s="127"/>
    </row>
    <row r="49" ht="20.25" customHeight="1" spans="1:24">
      <c r="A49" s="207" t="s">
        <v>70</v>
      </c>
      <c r="B49" s="207" t="s">
        <v>70</v>
      </c>
      <c r="C49" s="207" t="s">
        <v>249</v>
      </c>
      <c r="D49" s="207" t="s">
        <v>250</v>
      </c>
      <c r="E49" s="207" t="s">
        <v>160</v>
      </c>
      <c r="F49" s="207" t="s">
        <v>161</v>
      </c>
      <c r="G49" s="207" t="s">
        <v>251</v>
      </c>
      <c r="H49" s="207" t="s">
        <v>252</v>
      </c>
      <c r="I49" s="127">
        <v>595500</v>
      </c>
      <c r="J49" s="127">
        <v>595500</v>
      </c>
      <c r="K49" s="44"/>
      <c r="L49" s="44"/>
      <c r="M49" s="127">
        <v>595500</v>
      </c>
      <c r="N49" s="44"/>
      <c r="O49" s="127"/>
      <c r="P49" s="127"/>
      <c r="Q49" s="127"/>
      <c r="R49" s="127"/>
      <c r="S49" s="127"/>
      <c r="T49" s="127"/>
      <c r="U49" s="127"/>
      <c r="V49" s="127"/>
      <c r="W49" s="127"/>
      <c r="X49" s="127"/>
    </row>
    <row r="50" ht="20.25" customHeight="1" spans="1:24">
      <c r="A50" s="207" t="s">
        <v>70</v>
      </c>
      <c r="B50" s="207" t="s">
        <v>70</v>
      </c>
      <c r="C50" s="207" t="s">
        <v>249</v>
      </c>
      <c r="D50" s="207" t="s">
        <v>250</v>
      </c>
      <c r="E50" s="207" t="s">
        <v>160</v>
      </c>
      <c r="F50" s="207" t="s">
        <v>161</v>
      </c>
      <c r="G50" s="207" t="s">
        <v>251</v>
      </c>
      <c r="H50" s="207" t="s">
        <v>252</v>
      </c>
      <c r="I50" s="127">
        <v>260400</v>
      </c>
      <c r="J50" s="127">
        <v>260400</v>
      </c>
      <c r="K50" s="44"/>
      <c r="L50" s="44"/>
      <c r="M50" s="127">
        <v>260400</v>
      </c>
      <c r="N50" s="44"/>
      <c r="O50" s="127"/>
      <c r="P50" s="127"/>
      <c r="Q50" s="127"/>
      <c r="R50" s="127"/>
      <c r="S50" s="127"/>
      <c r="T50" s="127"/>
      <c r="U50" s="127"/>
      <c r="V50" s="127"/>
      <c r="W50" s="127"/>
      <c r="X50" s="127"/>
    </row>
    <row r="51" ht="20.25" customHeight="1" spans="1:24">
      <c r="A51" s="207" t="s">
        <v>70</v>
      </c>
      <c r="B51" s="207" t="s">
        <v>70</v>
      </c>
      <c r="C51" s="207" t="s">
        <v>253</v>
      </c>
      <c r="D51" s="207" t="s">
        <v>254</v>
      </c>
      <c r="E51" s="207" t="s">
        <v>128</v>
      </c>
      <c r="F51" s="207" t="s">
        <v>129</v>
      </c>
      <c r="G51" s="207" t="s">
        <v>255</v>
      </c>
      <c r="H51" s="207" t="s">
        <v>256</v>
      </c>
      <c r="I51" s="127">
        <v>1013800</v>
      </c>
      <c r="J51" s="127">
        <v>1013800</v>
      </c>
      <c r="K51" s="44"/>
      <c r="L51" s="44"/>
      <c r="M51" s="127">
        <v>1013800</v>
      </c>
      <c r="N51" s="44"/>
      <c r="O51" s="127"/>
      <c r="P51" s="127"/>
      <c r="Q51" s="127"/>
      <c r="R51" s="127"/>
      <c r="S51" s="127"/>
      <c r="T51" s="127"/>
      <c r="U51" s="127"/>
      <c r="V51" s="127"/>
      <c r="W51" s="127"/>
      <c r="X51" s="127"/>
    </row>
    <row r="52" ht="20.25" customHeight="1" spans="1:24">
      <c r="A52" s="207" t="s">
        <v>70</v>
      </c>
      <c r="B52" s="207" t="s">
        <v>70</v>
      </c>
      <c r="C52" s="207" t="s">
        <v>253</v>
      </c>
      <c r="D52" s="207" t="s">
        <v>254</v>
      </c>
      <c r="E52" s="207" t="s">
        <v>128</v>
      </c>
      <c r="F52" s="207" t="s">
        <v>129</v>
      </c>
      <c r="G52" s="207" t="s">
        <v>255</v>
      </c>
      <c r="H52" s="207" t="s">
        <v>256</v>
      </c>
      <c r="I52" s="127">
        <v>750212</v>
      </c>
      <c r="J52" s="127">
        <v>750212</v>
      </c>
      <c r="K52" s="44"/>
      <c r="L52" s="44"/>
      <c r="M52" s="127">
        <v>750212</v>
      </c>
      <c r="N52" s="44"/>
      <c r="O52" s="127"/>
      <c r="P52" s="127"/>
      <c r="Q52" s="127"/>
      <c r="R52" s="127"/>
      <c r="S52" s="127"/>
      <c r="T52" s="127"/>
      <c r="U52" s="127"/>
      <c r="V52" s="127"/>
      <c r="W52" s="127"/>
      <c r="X52" s="127"/>
    </row>
    <row r="53" ht="20.25" customHeight="1" spans="1:24">
      <c r="A53" s="207" t="s">
        <v>70</v>
      </c>
      <c r="B53" s="207" t="s">
        <v>70</v>
      </c>
      <c r="C53" s="207" t="s">
        <v>253</v>
      </c>
      <c r="D53" s="207" t="s">
        <v>254</v>
      </c>
      <c r="E53" s="207" t="s">
        <v>130</v>
      </c>
      <c r="F53" s="207" t="s">
        <v>131</v>
      </c>
      <c r="G53" s="207" t="s">
        <v>257</v>
      </c>
      <c r="H53" s="207" t="s">
        <v>258</v>
      </c>
      <c r="I53" s="127">
        <v>683050</v>
      </c>
      <c r="J53" s="127">
        <v>683050</v>
      </c>
      <c r="K53" s="44"/>
      <c r="L53" s="44"/>
      <c r="M53" s="127">
        <v>683050</v>
      </c>
      <c r="N53" s="44"/>
      <c r="O53" s="127"/>
      <c r="P53" s="127"/>
      <c r="Q53" s="127"/>
      <c r="R53" s="127"/>
      <c r="S53" s="127"/>
      <c r="T53" s="127"/>
      <c r="U53" s="127"/>
      <c r="V53" s="127"/>
      <c r="W53" s="127"/>
      <c r="X53" s="127"/>
    </row>
    <row r="54" ht="20.25" customHeight="1" spans="1:24">
      <c r="A54" s="207" t="s">
        <v>70</v>
      </c>
      <c r="B54" s="207" t="s">
        <v>70</v>
      </c>
      <c r="C54" s="207" t="s">
        <v>253</v>
      </c>
      <c r="D54" s="207" t="s">
        <v>254</v>
      </c>
      <c r="E54" s="207" t="s">
        <v>143</v>
      </c>
      <c r="F54" s="207" t="s">
        <v>144</v>
      </c>
      <c r="G54" s="207" t="s">
        <v>259</v>
      </c>
      <c r="H54" s="207" t="s">
        <v>260</v>
      </c>
      <c r="I54" s="127">
        <v>334813</v>
      </c>
      <c r="J54" s="127">
        <v>334813</v>
      </c>
      <c r="K54" s="44"/>
      <c r="L54" s="44"/>
      <c r="M54" s="127">
        <v>334813</v>
      </c>
      <c r="N54" s="44"/>
      <c r="O54" s="127"/>
      <c r="P54" s="127"/>
      <c r="Q54" s="127"/>
      <c r="R54" s="127"/>
      <c r="S54" s="127"/>
      <c r="T54" s="127"/>
      <c r="U54" s="127"/>
      <c r="V54" s="127"/>
      <c r="W54" s="127"/>
      <c r="X54" s="127"/>
    </row>
    <row r="55" ht="20.25" customHeight="1" spans="1:24">
      <c r="A55" s="207" t="s">
        <v>70</v>
      </c>
      <c r="B55" s="207" t="s">
        <v>70</v>
      </c>
      <c r="C55" s="207" t="s">
        <v>253</v>
      </c>
      <c r="D55" s="207" t="s">
        <v>254</v>
      </c>
      <c r="E55" s="207" t="s">
        <v>145</v>
      </c>
      <c r="F55" s="207" t="s">
        <v>146</v>
      </c>
      <c r="G55" s="207" t="s">
        <v>259</v>
      </c>
      <c r="H55" s="207" t="s">
        <v>260</v>
      </c>
      <c r="I55" s="127">
        <v>452450</v>
      </c>
      <c r="J55" s="127">
        <v>452450</v>
      </c>
      <c r="K55" s="44"/>
      <c r="L55" s="44"/>
      <c r="M55" s="127">
        <v>452450</v>
      </c>
      <c r="N55" s="44"/>
      <c r="O55" s="127"/>
      <c r="P55" s="127"/>
      <c r="Q55" s="127"/>
      <c r="R55" s="127"/>
      <c r="S55" s="127"/>
      <c r="T55" s="127"/>
      <c r="U55" s="127"/>
      <c r="V55" s="127"/>
      <c r="W55" s="127"/>
      <c r="X55" s="127"/>
    </row>
    <row r="56" ht="20.25" customHeight="1" spans="1:24">
      <c r="A56" s="207" t="s">
        <v>70</v>
      </c>
      <c r="B56" s="207" t="s">
        <v>70</v>
      </c>
      <c r="C56" s="207" t="s">
        <v>253</v>
      </c>
      <c r="D56" s="207" t="s">
        <v>254</v>
      </c>
      <c r="E56" s="207" t="s">
        <v>147</v>
      </c>
      <c r="F56" s="207" t="s">
        <v>148</v>
      </c>
      <c r="G56" s="207" t="s">
        <v>261</v>
      </c>
      <c r="H56" s="207" t="s">
        <v>262</v>
      </c>
      <c r="I56" s="127">
        <v>286350</v>
      </c>
      <c r="J56" s="127">
        <v>286350</v>
      </c>
      <c r="K56" s="44"/>
      <c r="L56" s="44"/>
      <c r="M56" s="127">
        <v>286350</v>
      </c>
      <c r="N56" s="44"/>
      <c r="O56" s="127"/>
      <c r="P56" s="127"/>
      <c r="Q56" s="127"/>
      <c r="R56" s="127"/>
      <c r="S56" s="127"/>
      <c r="T56" s="127"/>
      <c r="U56" s="127"/>
      <c r="V56" s="127"/>
      <c r="W56" s="127"/>
      <c r="X56" s="127"/>
    </row>
    <row r="57" ht="20.25" customHeight="1" spans="1:24">
      <c r="A57" s="207" t="s">
        <v>70</v>
      </c>
      <c r="B57" s="207" t="s">
        <v>70</v>
      </c>
      <c r="C57" s="207" t="s">
        <v>253</v>
      </c>
      <c r="D57" s="207" t="s">
        <v>254</v>
      </c>
      <c r="E57" s="207" t="s">
        <v>147</v>
      </c>
      <c r="F57" s="207" t="s">
        <v>148</v>
      </c>
      <c r="G57" s="207" t="s">
        <v>261</v>
      </c>
      <c r="H57" s="207" t="s">
        <v>262</v>
      </c>
      <c r="I57" s="127">
        <v>211899</v>
      </c>
      <c r="J57" s="127">
        <v>211899</v>
      </c>
      <c r="K57" s="44"/>
      <c r="L57" s="44"/>
      <c r="M57" s="127">
        <v>211899</v>
      </c>
      <c r="N57" s="44"/>
      <c r="O57" s="127"/>
      <c r="P57" s="127"/>
      <c r="Q57" s="127"/>
      <c r="R57" s="127"/>
      <c r="S57" s="127"/>
      <c r="T57" s="127"/>
      <c r="U57" s="127"/>
      <c r="V57" s="127"/>
      <c r="W57" s="127"/>
      <c r="X57" s="127"/>
    </row>
    <row r="58" ht="20.25" customHeight="1" spans="1:24">
      <c r="A58" s="207" t="s">
        <v>70</v>
      </c>
      <c r="B58" s="207" t="s">
        <v>70</v>
      </c>
      <c r="C58" s="207" t="s">
        <v>253</v>
      </c>
      <c r="D58" s="207" t="s">
        <v>254</v>
      </c>
      <c r="E58" s="207" t="s">
        <v>147</v>
      </c>
      <c r="F58" s="207" t="s">
        <v>148</v>
      </c>
      <c r="G58" s="207" t="s">
        <v>261</v>
      </c>
      <c r="H58" s="207" t="s">
        <v>262</v>
      </c>
      <c r="I58" s="127">
        <v>291651</v>
      </c>
      <c r="J58" s="127">
        <v>291651</v>
      </c>
      <c r="K58" s="44"/>
      <c r="L58" s="44"/>
      <c r="M58" s="127">
        <v>291651</v>
      </c>
      <c r="N58" s="44"/>
      <c r="O58" s="127"/>
      <c r="P58" s="127"/>
      <c r="Q58" s="127"/>
      <c r="R58" s="127"/>
      <c r="S58" s="127"/>
      <c r="T58" s="127"/>
      <c r="U58" s="127"/>
      <c r="V58" s="127"/>
      <c r="W58" s="127"/>
      <c r="X58" s="127"/>
    </row>
    <row r="59" ht="20.25" customHeight="1" spans="1:24">
      <c r="A59" s="207" t="s">
        <v>70</v>
      </c>
      <c r="B59" s="207" t="s">
        <v>70</v>
      </c>
      <c r="C59" s="207" t="s">
        <v>253</v>
      </c>
      <c r="D59" s="207" t="s">
        <v>254</v>
      </c>
      <c r="E59" s="207" t="s">
        <v>106</v>
      </c>
      <c r="F59" s="207" t="s">
        <v>107</v>
      </c>
      <c r="G59" s="207" t="s">
        <v>263</v>
      </c>
      <c r="H59" s="207" t="s">
        <v>264</v>
      </c>
      <c r="I59" s="127">
        <v>3935</v>
      </c>
      <c r="J59" s="127">
        <v>3935</v>
      </c>
      <c r="K59" s="44"/>
      <c r="L59" s="44"/>
      <c r="M59" s="127">
        <v>3935</v>
      </c>
      <c r="N59" s="44"/>
      <c r="O59" s="127"/>
      <c r="P59" s="127"/>
      <c r="Q59" s="127"/>
      <c r="R59" s="127"/>
      <c r="S59" s="127"/>
      <c r="T59" s="127"/>
      <c r="U59" s="127"/>
      <c r="V59" s="127"/>
      <c r="W59" s="127"/>
      <c r="X59" s="127"/>
    </row>
    <row r="60" ht="20.25" customHeight="1" spans="1:24">
      <c r="A60" s="207" t="s">
        <v>70</v>
      </c>
      <c r="B60" s="207" t="s">
        <v>70</v>
      </c>
      <c r="C60" s="207" t="s">
        <v>253</v>
      </c>
      <c r="D60" s="207" t="s">
        <v>254</v>
      </c>
      <c r="E60" s="207" t="s">
        <v>120</v>
      </c>
      <c r="F60" s="207" t="s">
        <v>121</v>
      </c>
      <c r="G60" s="207" t="s">
        <v>263</v>
      </c>
      <c r="H60" s="207" t="s">
        <v>264</v>
      </c>
      <c r="I60" s="127">
        <v>1574</v>
      </c>
      <c r="J60" s="127">
        <v>1574</v>
      </c>
      <c r="K60" s="44"/>
      <c r="L60" s="44"/>
      <c r="M60" s="127">
        <v>1574</v>
      </c>
      <c r="N60" s="44"/>
      <c r="O60" s="127"/>
      <c r="P60" s="127"/>
      <c r="Q60" s="127"/>
      <c r="R60" s="127"/>
      <c r="S60" s="127"/>
      <c r="T60" s="127"/>
      <c r="U60" s="127"/>
      <c r="V60" s="127"/>
      <c r="W60" s="127"/>
      <c r="X60" s="127"/>
    </row>
    <row r="61" ht="20.25" customHeight="1" spans="1:24">
      <c r="A61" s="207" t="s">
        <v>70</v>
      </c>
      <c r="B61" s="207" t="s">
        <v>70</v>
      </c>
      <c r="C61" s="207" t="s">
        <v>253</v>
      </c>
      <c r="D61" s="207" t="s">
        <v>254</v>
      </c>
      <c r="E61" s="207" t="s">
        <v>138</v>
      </c>
      <c r="F61" s="207" t="s">
        <v>137</v>
      </c>
      <c r="G61" s="207" t="s">
        <v>263</v>
      </c>
      <c r="H61" s="207" t="s">
        <v>264</v>
      </c>
      <c r="I61" s="127">
        <v>3935</v>
      </c>
      <c r="J61" s="127">
        <v>3935</v>
      </c>
      <c r="K61" s="44"/>
      <c r="L61" s="44"/>
      <c r="M61" s="127">
        <v>3935</v>
      </c>
      <c r="N61" s="44"/>
      <c r="O61" s="127"/>
      <c r="P61" s="127"/>
      <c r="Q61" s="127"/>
      <c r="R61" s="127"/>
      <c r="S61" s="127"/>
      <c r="T61" s="127"/>
      <c r="U61" s="127"/>
      <c r="V61" s="127"/>
      <c r="W61" s="127"/>
      <c r="X61" s="127"/>
    </row>
    <row r="62" ht="20.25" customHeight="1" spans="1:24">
      <c r="A62" s="207" t="s">
        <v>70</v>
      </c>
      <c r="B62" s="207" t="s">
        <v>70</v>
      </c>
      <c r="C62" s="207" t="s">
        <v>253</v>
      </c>
      <c r="D62" s="207" t="s">
        <v>254</v>
      </c>
      <c r="E62" s="207" t="s">
        <v>149</v>
      </c>
      <c r="F62" s="207" t="s">
        <v>150</v>
      </c>
      <c r="G62" s="207" t="s">
        <v>263</v>
      </c>
      <c r="H62" s="207" t="s">
        <v>264</v>
      </c>
      <c r="I62" s="127">
        <v>34639</v>
      </c>
      <c r="J62" s="127">
        <v>34639</v>
      </c>
      <c r="K62" s="44"/>
      <c r="L62" s="44"/>
      <c r="M62" s="127">
        <v>34639</v>
      </c>
      <c r="N62" s="44"/>
      <c r="O62" s="127"/>
      <c r="P62" s="127"/>
      <c r="Q62" s="127"/>
      <c r="R62" s="127"/>
      <c r="S62" s="127"/>
      <c r="T62" s="127"/>
      <c r="U62" s="127"/>
      <c r="V62" s="127"/>
      <c r="W62" s="127"/>
      <c r="X62" s="127"/>
    </row>
    <row r="63" ht="20.25" customHeight="1" spans="1:24">
      <c r="A63" s="207" t="s">
        <v>70</v>
      </c>
      <c r="B63" s="207" t="s">
        <v>70</v>
      </c>
      <c r="C63" s="207" t="s">
        <v>253</v>
      </c>
      <c r="D63" s="207" t="s">
        <v>254</v>
      </c>
      <c r="E63" s="207" t="s">
        <v>149</v>
      </c>
      <c r="F63" s="207" t="s">
        <v>150</v>
      </c>
      <c r="G63" s="207" t="s">
        <v>263</v>
      </c>
      <c r="H63" s="207" t="s">
        <v>264</v>
      </c>
      <c r="I63" s="127">
        <v>18759</v>
      </c>
      <c r="J63" s="127">
        <v>18759</v>
      </c>
      <c r="K63" s="44"/>
      <c r="L63" s="44"/>
      <c r="M63" s="127">
        <v>18759</v>
      </c>
      <c r="N63" s="44"/>
      <c r="O63" s="127"/>
      <c r="P63" s="127"/>
      <c r="Q63" s="127"/>
      <c r="R63" s="127"/>
      <c r="S63" s="127"/>
      <c r="T63" s="127"/>
      <c r="U63" s="127"/>
      <c r="V63" s="127"/>
      <c r="W63" s="127"/>
      <c r="X63" s="127"/>
    </row>
    <row r="64" ht="20.25" customHeight="1" spans="1:24">
      <c r="A64" s="207" t="s">
        <v>70</v>
      </c>
      <c r="B64" s="207" t="s">
        <v>70</v>
      </c>
      <c r="C64" s="207" t="s">
        <v>253</v>
      </c>
      <c r="D64" s="207" t="s">
        <v>254</v>
      </c>
      <c r="E64" s="207" t="s">
        <v>149</v>
      </c>
      <c r="F64" s="207" t="s">
        <v>150</v>
      </c>
      <c r="G64" s="207" t="s">
        <v>263</v>
      </c>
      <c r="H64" s="207" t="s">
        <v>264</v>
      </c>
      <c r="I64" s="127">
        <v>19129</v>
      </c>
      <c r="J64" s="127">
        <v>19129</v>
      </c>
      <c r="K64" s="44"/>
      <c r="L64" s="44"/>
      <c r="M64" s="127">
        <v>19129</v>
      </c>
      <c r="N64" s="44"/>
      <c r="O64" s="127"/>
      <c r="P64" s="127"/>
      <c r="Q64" s="127"/>
      <c r="R64" s="127"/>
      <c r="S64" s="127"/>
      <c r="T64" s="127"/>
      <c r="U64" s="127"/>
      <c r="V64" s="127"/>
      <c r="W64" s="127"/>
      <c r="X64" s="127"/>
    </row>
    <row r="65" ht="20.25" customHeight="1" spans="1:24">
      <c r="A65" s="207" t="s">
        <v>70</v>
      </c>
      <c r="B65" s="207" t="s">
        <v>70</v>
      </c>
      <c r="C65" s="207" t="s">
        <v>253</v>
      </c>
      <c r="D65" s="207" t="s">
        <v>254</v>
      </c>
      <c r="E65" s="207" t="s">
        <v>149</v>
      </c>
      <c r="F65" s="207" t="s">
        <v>150</v>
      </c>
      <c r="G65" s="207" t="s">
        <v>263</v>
      </c>
      <c r="H65" s="207" t="s">
        <v>264</v>
      </c>
      <c r="I65" s="127">
        <v>25850</v>
      </c>
      <c r="J65" s="127">
        <v>25850</v>
      </c>
      <c r="K65" s="44"/>
      <c r="L65" s="44"/>
      <c r="M65" s="127">
        <v>25850</v>
      </c>
      <c r="N65" s="44"/>
      <c r="O65" s="127"/>
      <c r="P65" s="127"/>
      <c r="Q65" s="127"/>
      <c r="R65" s="127"/>
      <c r="S65" s="127"/>
      <c r="T65" s="127"/>
      <c r="U65" s="127"/>
      <c r="V65" s="127"/>
      <c r="W65" s="127"/>
      <c r="X65" s="127"/>
    </row>
    <row r="66" ht="20.25" customHeight="1" spans="1:24">
      <c r="A66" s="207" t="s">
        <v>70</v>
      </c>
      <c r="B66" s="207" t="s">
        <v>70</v>
      </c>
      <c r="C66" s="207" t="s">
        <v>253</v>
      </c>
      <c r="D66" s="207" t="s">
        <v>254</v>
      </c>
      <c r="E66" s="207" t="s">
        <v>149</v>
      </c>
      <c r="F66" s="207" t="s">
        <v>150</v>
      </c>
      <c r="G66" s="207" t="s">
        <v>263</v>
      </c>
      <c r="H66" s="207" t="s">
        <v>264</v>
      </c>
      <c r="I66" s="127">
        <v>25350</v>
      </c>
      <c r="J66" s="127">
        <v>25350</v>
      </c>
      <c r="K66" s="44"/>
      <c r="L66" s="44"/>
      <c r="M66" s="127">
        <v>25350</v>
      </c>
      <c r="N66" s="44"/>
      <c r="O66" s="127"/>
      <c r="P66" s="127"/>
      <c r="Q66" s="127"/>
      <c r="R66" s="127"/>
      <c r="S66" s="127"/>
      <c r="T66" s="127"/>
      <c r="U66" s="127"/>
      <c r="V66" s="127"/>
      <c r="W66" s="127"/>
      <c r="X66" s="127"/>
    </row>
    <row r="67" ht="20.25" customHeight="1" spans="1:24">
      <c r="A67" s="207" t="s">
        <v>70</v>
      </c>
      <c r="B67" s="207" t="s">
        <v>70</v>
      </c>
      <c r="C67" s="207" t="s">
        <v>253</v>
      </c>
      <c r="D67" s="207" t="s">
        <v>254</v>
      </c>
      <c r="E67" s="207" t="s">
        <v>155</v>
      </c>
      <c r="F67" s="207" t="s">
        <v>154</v>
      </c>
      <c r="G67" s="207" t="s">
        <v>263</v>
      </c>
      <c r="H67" s="207" t="s">
        <v>264</v>
      </c>
      <c r="I67" s="127">
        <v>9444</v>
      </c>
      <c r="J67" s="127">
        <v>9444</v>
      </c>
      <c r="K67" s="44"/>
      <c r="L67" s="44"/>
      <c r="M67" s="127">
        <v>9444</v>
      </c>
      <c r="N67" s="44"/>
      <c r="O67" s="127"/>
      <c r="P67" s="127"/>
      <c r="Q67" s="127"/>
      <c r="R67" s="127"/>
      <c r="S67" s="127"/>
      <c r="T67" s="127"/>
      <c r="U67" s="127"/>
      <c r="V67" s="127"/>
      <c r="W67" s="127"/>
      <c r="X67" s="127"/>
    </row>
    <row r="68" ht="20.25" customHeight="1" spans="1:24">
      <c r="A68" s="207" t="s">
        <v>70</v>
      </c>
      <c r="B68" s="207" t="s">
        <v>70</v>
      </c>
      <c r="C68" s="207" t="s">
        <v>253</v>
      </c>
      <c r="D68" s="207" t="s">
        <v>254</v>
      </c>
      <c r="E68" s="207" t="s">
        <v>160</v>
      </c>
      <c r="F68" s="207" t="s">
        <v>161</v>
      </c>
      <c r="G68" s="207" t="s">
        <v>263</v>
      </c>
      <c r="H68" s="207" t="s">
        <v>264</v>
      </c>
      <c r="I68" s="127">
        <v>24397</v>
      </c>
      <c r="J68" s="127">
        <v>24397</v>
      </c>
      <c r="K68" s="44"/>
      <c r="L68" s="44"/>
      <c r="M68" s="127">
        <v>24397</v>
      </c>
      <c r="N68" s="44"/>
      <c r="O68" s="127"/>
      <c r="P68" s="127"/>
      <c r="Q68" s="127"/>
      <c r="R68" s="127"/>
      <c r="S68" s="127"/>
      <c r="T68" s="127"/>
      <c r="U68" s="127"/>
      <c r="V68" s="127"/>
      <c r="W68" s="127"/>
      <c r="X68" s="127"/>
    </row>
    <row r="69" ht="20.25" customHeight="1" spans="1:24">
      <c r="A69" s="207" t="s">
        <v>70</v>
      </c>
      <c r="B69" s="207" t="s">
        <v>70</v>
      </c>
      <c r="C69" s="207" t="s">
        <v>265</v>
      </c>
      <c r="D69" s="207" t="s">
        <v>175</v>
      </c>
      <c r="E69" s="207" t="s">
        <v>174</v>
      </c>
      <c r="F69" s="207" t="s">
        <v>175</v>
      </c>
      <c r="G69" s="207" t="s">
        <v>266</v>
      </c>
      <c r="H69" s="207" t="s">
        <v>175</v>
      </c>
      <c r="I69" s="127">
        <v>578680</v>
      </c>
      <c r="J69" s="127">
        <v>578680</v>
      </c>
      <c r="K69" s="44"/>
      <c r="L69" s="44"/>
      <c r="M69" s="127">
        <v>578680</v>
      </c>
      <c r="N69" s="44"/>
      <c r="O69" s="127"/>
      <c r="P69" s="127"/>
      <c r="Q69" s="127"/>
      <c r="R69" s="127"/>
      <c r="S69" s="127"/>
      <c r="T69" s="127"/>
      <c r="U69" s="127"/>
      <c r="V69" s="127"/>
      <c r="W69" s="127"/>
      <c r="X69" s="127"/>
    </row>
    <row r="70" ht="20.25" customHeight="1" spans="1:24">
      <c r="A70" s="207" t="s">
        <v>70</v>
      </c>
      <c r="B70" s="207" t="s">
        <v>70</v>
      </c>
      <c r="C70" s="207" t="s">
        <v>265</v>
      </c>
      <c r="D70" s="207" t="s">
        <v>175</v>
      </c>
      <c r="E70" s="207" t="s">
        <v>174</v>
      </c>
      <c r="F70" s="207" t="s">
        <v>175</v>
      </c>
      <c r="G70" s="207" t="s">
        <v>266</v>
      </c>
      <c r="H70" s="207" t="s">
        <v>175</v>
      </c>
      <c r="I70" s="127">
        <v>782000</v>
      </c>
      <c r="J70" s="127">
        <v>782000</v>
      </c>
      <c r="K70" s="44"/>
      <c r="L70" s="44"/>
      <c r="M70" s="127">
        <v>782000</v>
      </c>
      <c r="N70" s="44"/>
      <c r="O70" s="127"/>
      <c r="P70" s="127"/>
      <c r="Q70" s="127"/>
      <c r="R70" s="127"/>
      <c r="S70" s="127"/>
      <c r="T70" s="127"/>
      <c r="U70" s="127"/>
      <c r="V70" s="127"/>
      <c r="W70" s="127"/>
      <c r="X70" s="127"/>
    </row>
    <row r="71" ht="20.25" customHeight="1" spans="1:24">
      <c r="A71" s="207" t="s">
        <v>70</v>
      </c>
      <c r="B71" s="207" t="s">
        <v>70</v>
      </c>
      <c r="C71" s="207" t="s">
        <v>267</v>
      </c>
      <c r="D71" s="207" t="s">
        <v>268</v>
      </c>
      <c r="E71" s="207" t="s">
        <v>106</v>
      </c>
      <c r="F71" s="207" t="s">
        <v>107</v>
      </c>
      <c r="G71" s="207" t="s">
        <v>269</v>
      </c>
      <c r="H71" s="207" t="s">
        <v>270</v>
      </c>
      <c r="I71" s="127">
        <v>292800</v>
      </c>
      <c r="J71" s="127">
        <v>292800</v>
      </c>
      <c r="K71" s="44"/>
      <c r="L71" s="44"/>
      <c r="M71" s="127">
        <v>292800</v>
      </c>
      <c r="N71" s="44"/>
      <c r="O71" s="127"/>
      <c r="P71" s="127"/>
      <c r="Q71" s="127"/>
      <c r="R71" s="127"/>
      <c r="S71" s="127"/>
      <c r="T71" s="127"/>
      <c r="U71" s="127"/>
      <c r="V71" s="127"/>
      <c r="W71" s="127"/>
      <c r="X71" s="127"/>
    </row>
    <row r="72" ht="20.25" customHeight="1" spans="1:24">
      <c r="A72" s="207" t="s">
        <v>70</v>
      </c>
      <c r="B72" s="207" t="s">
        <v>70</v>
      </c>
      <c r="C72" s="207" t="s">
        <v>267</v>
      </c>
      <c r="D72" s="207" t="s">
        <v>268</v>
      </c>
      <c r="E72" s="207" t="s">
        <v>112</v>
      </c>
      <c r="F72" s="207" t="s">
        <v>107</v>
      </c>
      <c r="G72" s="207" t="s">
        <v>269</v>
      </c>
      <c r="H72" s="207" t="s">
        <v>270</v>
      </c>
      <c r="I72" s="127">
        <v>36000</v>
      </c>
      <c r="J72" s="127">
        <v>36000</v>
      </c>
      <c r="K72" s="44"/>
      <c r="L72" s="44"/>
      <c r="M72" s="127">
        <v>36000</v>
      </c>
      <c r="N72" s="44"/>
      <c r="O72" s="127"/>
      <c r="P72" s="127"/>
      <c r="Q72" s="127"/>
      <c r="R72" s="127"/>
      <c r="S72" s="127"/>
      <c r="T72" s="127"/>
      <c r="U72" s="127"/>
      <c r="V72" s="127"/>
      <c r="W72" s="127"/>
      <c r="X72" s="127"/>
    </row>
    <row r="73" ht="20.25" customHeight="1" spans="1:24">
      <c r="A73" s="207" t="s">
        <v>70</v>
      </c>
      <c r="B73" s="207" t="s">
        <v>70</v>
      </c>
      <c r="C73" s="207" t="s">
        <v>267</v>
      </c>
      <c r="D73" s="207" t="s">
        <v>268</v>
      </c>
      <c r="E73" s="207" t="s">
        <v>115</v>
      </c>
      <c r="F73" s="207" t="s">
        <v>107</v>
      </c>
      <c r="G73" s="207" t="s">
        <v>269</v>
      </c>
      <c r="H73" s="207" t="s">
        <v>270</v>
      </c>
      <c r="I73" s="127">
        <v>14400</v>
      </c>
      <c r="J73" s="127">
        <v>14400</v>
      </c>
      <c r="K73" s="44"/>
      <c r="L73" s="44"/>
      <c r="M73" s="127">
        <v>14400</v>
      </c>
      <c r="N73" s="44"/>
      <c r="O73" s="127"/>
      <c r="P73" s="127"/>
      <c r="Q73" s="127"/>
      <c r="R73" s="127"/>
      <c r="S73" s="127"/>
      <c r="T73" s="127"/>
      <c r="U73" s="127"/>
      <c r="V73" s="127"/>
      <c r="W73" s="127"/>
      <c r="X73" s="127"/>
    </row>
    <row r="74" ht="20.25" customHeight="1" spans="1:24">
      <c r="A74" s="207" t="s">
        <v>70</v>
      </c>
      <c r="B74" s="207" t="s">
        <v>70</v>
      </c>
      <c r="C74" s="207" t="s">
        <v>271</v>
      </c>
      <c r="D74" s="207" t="s">
        <v>272</v>
      </c>
      <c r="E74" s="207" t="s">
        <v>106</v>
      </c>
      <c r="F74" s="207" t="s">
        <v>107</v>
      </c>
      <c r="G74" s="207" t="s">
        <v>273</v>
      </c>
      <c r="H74" s="207" t="s">
        <v>272</v>
      </c>
      <c r="I74" s="127">
        <v>37120</v>
      </c>
      <c r="J74" s="127">
        <v>37120</v>
      </c>
      <c r="K74" s="44"/>
      <c r="L74" s="44"/>
      <c r="M74" s="127">
        <v>37120</v>
      </c>
      <c r="N74" s="44"/>
      <c r="O74" s="127"/>
      <c r="P74" s="127"/>
      <c r="Q74" s="127"/>
      <c r="R74" s="127"/>
      <c r="S74" s="127"/>
      <c r="T74" s="127"/>
      <c r="U74" s="127"/>
      <c r="V74" s="127"/>
      <c r="W74" s="127"/>
      <c r="X74" s="127"/>
    </row>
    <row r="75" ht="20.25" customHeight="1" spans="1:24">
      <c r="A75" s="207" t="s">
        <v>70</v>
      </c>
      <c r="B75" s="207" t="s">
        <v>70</v>
      </c>
      <c r="C75" s="207" t="s">
        <v>271</v>
      </c>
      <c r="D75" s="207" t="s">
        <v>272</v>
      </c>
      <c r="E75" s="207" t="s">
        <v>112</v>
      </c>
      <c r="F75" s="207" t="s">
        <v>107</v>
      </c>
      <c r="G75" s="207" t="s">
        <v>273</v>
      </c>
      <c r="H75" s="207" t="s">
        <v>272</v>
      </c>
      <c r="I75" s="127">
        <v>4640</v>
      </c>
      <c r="J75" s="127">
        <v>4640</v>
      </c>
      <c r="K75" s="44"/>
      <c r="L75" s="44"/>
      <c r="M75" s="127">
        <v>4640</v>
      </c>
      <c r="N75" s="44"/>
      <c r="O75" s="127"/>
      <c r="P75" s="127"/>
      <c r="Q75" s="127"/>
      <c r="R75" s="127"/>
      <c r="S75" s="127"/>
      <c r="T75" s="127"/>
      <c r="U75" s="127"/>
      <c r="V75" s="127"/>
      <c r="W75" s="127"/>
      <c r="X75" s="127"/>
    </row>
    <row r="76" ht="20.25" customHeight="1" spans="1:24">
      <c r="A76" s="207" t="s">
        <v>70</v>
      </c>
      <c r="B76" s="207" t="s">
        <v>70</v>
      </c>
      <c r="C76" s="207" t="s">
        <v>271</v>
      </c>
      <c r="D76" s="207" t="s">
        <v>272</v>
      </c>
      <c r="E76" s="207" t="s">
        <v>115</v>
      </c>
      <c r="F76" s="207" t="s">
        <v>107</v>
      </c>
      <c r="G76" s="207" t="s">
        <v>273</v>
      </c>
      <c r="H76" s="207" t="s">
        <v>272</v>
      </c>
      <c r="I76" s="127">
        <v>1160</v>
      </c>
      <c r="J76" s="127">
        <v>1160</v>
      </c>
      <c r="K76" s="44"/>
      <c r="L76" s="44"/>
      <c r="M76" s="127">
        <v>1160</v>
      </c>
      <c r="N76" s="44"/>
      <c r="O76" s="127"/>
      <c r="P76" s="127"/>
      <c r="Q76" s="127"/>
      <c r="R76" s="127"/>
      <c r="S76" s="127"/>
      <c r="T76" s="127"/>
      <c r="U76" s="127"/>
      <c r="V76" s="127"/>
      <c r="W76" s="127"/>
      <c r="X76" s="127"/>
    </row>
    <row r="77" ht="20.25" customHeight="1" spans="1:24">
      <c r="A77" s="207" t="s">
        <v>70</v>
      </c>
      <c r="B77" s="207" t="s">
        <v>70</v>
      </c>
      <c r="C77" s="207" t="s">
        <v>271</v>
      </c>
      <c r="D77" s="207" t="s">
        <v>272</v>
      </c>
      <c r="E77" s="207" t="s">
        <v>120</v>
      </c>
      <c r="F77" s="207" t="s">
        <v>121</v>
      </c>
      <c r="G77" s="207" t="s">
        <v>273</v>
      </c>
      <c r="H77" s="207" t="s">
        <v>272</v>
      </c>
      <c r="I77" s="127">
        <v>2320</v>
      </c>
      <c r="J77" s="127">
        <v>2320</v>
      </c>
      <c r="K77" s="44"/>
      <c r="L77" s="44"/>
      <c r="M77" s="127">
        <v>2320</v>
      </c>
      <c r="N77" s="44"/>
      <c r="O77" s="127"/>
      <c r="P77" s="127"/>
      <c r="Q77" s="127"/>
      <c r="R77" s="127"/>
      <c r="S77" s="127"/>
      <c r="T77" s="127"/>
      <c r="U77" s="127"/>
      <c r="V77" s="127"/>
      <c r="W77" s="127"/>
      <c r="X77" s="127"/>
    </row>
    <row r="78" ht="20.25" customHeight="1" spans="1:24">
      <c r="A78" s="207" t="s">
        <v>70</v>
      </c>
      <c r="B78" s="207" t="s">
        <v>70</v>
      </c>
      <c r="C78" s="207" t="s">
        <v>271</v>
      </c>
      <c r="D78" s="207" t="s">
        <v>272</v>
      </c>
      <c r="E78" s="207" t="s">
        <v>138</v>
      </c>
      <c r="F78" s="207" t="s">
        <v>137</v>
      </c>
      <c r="G78" s="207" t="s">
        <v>273</v>
      </c>
      <c r="H78" s="207" t="s">
        <v>272</v>
      </c>
      <c r="I78" s="127">
        <v>5800</v>
      </c>
      <c r="J78" s="127">
        <v>5800</v>
      </c>
      <c r="K78" s="44"/>
      <c r="L78" s="44"/>
      <c r="M78" s="127">
        <v>5800</v>
      </c>
      <c r="N78" s="44"/>
      <c r="O78" s="127"/>
      <c r="P78" s="127"/>
      <c r="Q78" s="127"/>
      <c r="R78" s="127"/>
      <c r="S78" s="127"/>
      <c r="T78" s="127"/>
      <c r="U78" s="127"/>
      <c r="V78" s="127"/>
      <c r="W78" s="127"/>
      <c r="X78" s="127"/>
    </row>
    <row r="79" ht="20.25" customHeight="1" spans="1:24">
      <c r="A79" s="207" t="s">
        <v>70</v>
      </c>
      <c r="B79" s="207" t="s">
        <v>70</v>
      </c>
      <c r="C79" s="207" t="s">
        <v>271</v>
      </c>
      <c r="D79" s="207" t="s">
        <v>272</v>
      </c>
      <c r="E79" s="207" t="s">
        <v>155</v>
      </c>
      <c r="F79" s="207" t="s">
        <v>154</v>
      </c>
      <c r="G79" s="207" t="s">
        <v>273</v>
      </c>
      <c r="H79" s="207" t="s">
        <v>272</v>
      </c>
      <c r="I79" s="127">
        <v>13920</v>
      </c>
      <c r="J79" s="127">
        <v>13920</v>
      </c>
      <c r="K79" s="44"/>
      <c r="L79" s="44"/>
      <c r="M79" s="127">
        <v>13920</v>
      </c>
      <c r="N79" s="44"/>
      <c r="O79" s="127"/>
      <c r="P79" s="127"/>
      <c r="Q79" s="127"/>
      <c r="R79" s="127"/>
      <c r="S79" s="127"/>
      <c r="T79" s="127"/>
      <c r="U79" s="127"/>
      <c r="V79" s="127"/>
      <c r="W79" s="127"/>
      <c r="X79" s="127"/>
    </row>
    <row r="80" ht="20.25" customHeight="1" spans="1:24">
      <c r="A80" s="207" t="s">
        <v>70</v>
      </c>
      <c r="B80" s="207" t="s">
        <v>70</v>
      </c>
      <c r="C80" s="207" t="s">
        <v>271</v>
      </c>
      <c r="D80" s="207" t="s">
        <v>272</v>
      </c>
      <c r="E80" s="207" t="s">
        <v>160</v>
      </c>
      <c r="F80" s="207" t="s">
        <v>161</v>
      </c>
      <c r="G80" s="207" t="s">
        <v>273</v>
      </c>
      <c r="H80" s="207" t="s">
        <v>272</v>
      </c>
      <c r="I80" s="127">
        <v>35960</v>
      </c>
      <c r="J80" s="127">
        <v>35960</v>
      </c>
      <c r="K80" s="44"/>
      <c r="L80" s="44"/>
      <c r="M80" s="127">
        <v>35960</v>
      </c>
      <c r="N80" s="44"/>
      <c r="O80" s="127"/>
      <c r="P80" s="127"/>
      <c r="Q80" s="127"/>
      <c r="R80" s="127"/>
      <c r="S80" s="127"/>
      <c r="T80" s="127"/>
      <c r="U80" s="127"/>
      <c r="V80" s="127"/>
      <c r="W80" s="127"/>
      <c r="X80" s="127"/>
    </row>
    <row r="81" ht="20.25" customHeight="1" spans="1:24">
      <c r="A81" s="207" t="s">
        <v>70</v>
      </c>
      <c r="B81" s="207" t="s">
        <v>70</v>
      </c>
      <c r="C81" s="207" t="s">
        <v>274</v>
      </c>
      <c r="D81" s="207" t="s">
        <v>275</v>
      </c>
      <c r="E81" s="207" t="s">
        <v>106</v>
      </c>
      <c r="F81" s="207" t="s">
        <v>107</v>
      </c>
      <c r="G81" s="207" t="s">
        <v>276</v>
      </c>
      <c r="H81" s="207" t="s">
        <v>277</v>
      </c>
      <c r="I81" s="127">
        <v>48000</v>
      </c>
      <c r="J81" s="127">
        <v>48000</v>
      </c>
      <c r="K81" s="44"/>
      <c r="L81" s="44"/>
      <c r="M81" s="127">
        <v>48000</v>
      </c>
      <c r="N81" s="44"/>
      <c r="O81" s="127"/>
      <c r="P81" s="127"/>
      <c r="Q81" s="127"/>
      <c r="R81" s="127"/>
      <c r="S81" s="127"/>
      <c r="T81" s="127"/>
      <c r="U81" s="127"/>
      <c r="V81" s="127"/>
      <c r="W81" s="127"/>
      <c r="X81" s="127"/>
    </row>
    <row r="82" ht="20.25" customHeight="1" spans="1:24">
      <c r="A82" s="207" t="s">
        <v>70</v>
      </c>
      <c r="B82" s="207" t="s">
        <v>70</v>
      </c>
      <c r="C82" s="207" t="s">
        <v>274</v>
      </c>
      <c r="D82" s="207" t="s">
        <v>275</v>
      </c>
      <c r="E82" s="207" t="s">
        <v>112</v>
      </c>
      <c r="F82" s="207" t="s">
        <v>107</v>
      </c>
      <c r="G82" s="207" t="s">
        <v>276</v>
      </c>
      <c r="H82" s="207" t="s">
        <v>277</v>
      </c>
      <c r="I82" s="127">
        <v>142800</v>
      </c>
      <c r="J82" s="127">
        <v>142800</v>
      </c>
      <c r="K82" s="44"/>
      <c r="L82" s="44"/>
      <c r="M82" s="127">
        <v>142800</v>
      </c>
      <c r="N82" s="44"/>
      <c r="O82" s="127"/>
      <c r="P82" s="127"/>
      <c r="Q82" s="127"/>
      <c r="R82" s="127"/>
      <c r="S82" s="127"/>
      <c r="T82" s="127"/>
      <c r="U82" s="127"/>
      <c r="V82" s="127"/>
      <c r="W82" s="127"/>
      <c r="X82" s="127"/>
    </row>
    <row r="83" ht="20.25" customHeight="1" spans="1:24">
      <c r="A83" s="207" t="s">
        <v>70</v>
      </c>
      <c r="B83" s="207" t="s">
        <v>70</v>
      </c>
      <c r="C83" s="207" t="s">
        <v>274</v>
      </c>
      <c r="D83" s="207" t="s">
        <v>275</v>
      </c>
      <c r="E83" s="207" t="s">
        <v>115</v>
      </c>
      <c r="F83" s="207" t="s">
        <v>107</v>
      </c>
      <c r="G83" s="207" t="s">
        <v>276</v>
      </c>
      <c r="H83" s="207" t="s">
        <v>277</v>
      </c>
      <c r="I83" s="127">
        <v>1500</v>
      </c>
      <c r="J83" s="127">
        <v>1500</v>
      </c>
      <c r="K83" s="44"/>
      <c r="L83" s="44"/>
      <c r="M83" s="127">
        <v>1500</v>
      </c>
      <c r="N83" s="44"/>
      <c r="O83" s="127"/>
      <c r="P83" s="127"/>
      <c r="Q83" s="127"/>
      <c r="R83" s="127"/>
      <c r="S83" s="127"/>
      <c r="T83" s="127"/>
      <c r="U83" s="127"/>
      <c r="V83" s="127"/>
      <c r="W83" s="127"/>
      <c r="X83" s="127"/>
    </row>
    <row r="84" ht="20.25" customHeight="1" spans="1:24">
      <c r="A84" s="207" t="s">
        <v>70</v>
      </c>
      <c r="B84" s="207" t="s">
        <v>70</v>
      </c>
      <c r="C84" s="207" t="s">
        <v>274</v>
      </c>
      <c r="D84" s="207" t="s">
        <v>275</v>
      </c>
      <c r="E84" s="207" t="s">
        <v>120</v>
      </c>
      <c r="F84" s="207" t="s">
        <v>121</v>
      </c>
      <c r="G84" s="207" t="s">
        <v>276</v>
      </c>
      <c r="H84" s="207" t="s">
        <v>277</v>
      </c>
      <c r="I84" s="127">
        <v>3000</v>
      </c>
      <c r="J84" s="127">
        <v>3000</v>
      </c>
      <c r="K84" s="44"/>
      <c r="L84" s="44"/>
      <c r="M84" s="127">
        <v>3000</v>
      </c>
      <c r="N84" s="44"/>
      <c r="O84" s="127"/>
      <c r="P84" s="127"/>
      <c r="Q84" s="127"/>
      <c r="R84" s="127"/>
      <c r="S84" s="127"/>
      <c r="T84" s="127"/>
      <c r="U84" s="127"/>
      <c r="V84" s="127"/>
      <c r="W84" s="127"/>
      <c r="X84" s="127"/>
    </row>
    <row r="85" ht="20.25" customHeight="1" spans="1:24">
      <c r="A85" s="207" t="s">
        <v>70</v>
      </c>
      <c r="B85" s="207" t="s">
        <v>70</v>
      </c>
      <c r="C85" s="207" t="s">
        <v>274</v>
      </c>
      <c r="D85" s="207" t="s">
        <v>275</v>
      </c>
      <c r="E85" s="207" t="s">
        <v>138</v>
      </c>
      <c r="F85" s="207" t="s">
        <v>137</v>
      </c>
      <c r="G85" s="207" t="s">
        <v>276</v>
      </c>
      <c r="H85" s="207" t="s">
        <v>277</v>
      </c>
      <c r="I85" s="127">
        <v>7500</v>
      </c>
      <c r="J85" s="127">
        <v>7500</v>
      </c>
      <c r="K85" s="44"/>
      <c r="L85" s="44"/>
      <c r="M85" s="127">
        <v>7500</v>
      </c>
      <c r="N85" s="44"/>
      <c r="O85" s="127"/>
      <c r="P85" s="127"/>
      <c r="Q85" s="127"/>
      <c r="R85" s="127"/>
      <c r="S85" s="127"/>
      <c r="T85" s="127"/>
      <c r="U85" s="127"/>
      <c r="V85" s="127"/>
      <c r="W85" s="127"/>
      <c r="X85" s="127"/>
    </row>
    <row r="86" ht="20.25" customHeight="1" spans="1:24">
      <c r="A86" s="207" t="s">
        <v>70</v>
      </c>
      <c r="B86" s="207" t="s">
        <v>70</v>
      </c>
      <c r="C86" s="207" t="s">
        <v>274</v>
      </c>
      <c r="D86" s="207" t="s">
        <v>275</v>
      </c>
      <c r="E86" s="207" t="s">
        <v>155</v>
      </c>
      <c r="F86" s="207" t="s">
        <v>154</v>
      </c>
      <c r="G86" s="207" t="s">
        <v>276</v>
      </c>
      <c r="H86" s="207" t="s">
        <v>277</v>
      </c>
      <c r="I86" s="127">
        <v>18000</v>
      </c>
      <c r="J86" s="127">
        <v>18000</v>
      </c>
      <c r="K86" s="44"/>
      <c r="L86" s="44"/>
      <c r="M86" s="127">
        <v>18000</v>
      </c>
      <c r="N86" s="44"/>
      <c r="O86" s="127"/>
      <c r="P86" s="127"/>
      <c r="Q86" s="127"/>
      <c r="R86" s="127"/>
      <c r="S86" s="127"/>
      <c r="T86" s="127"/>
      <c r="U86" s="127"/>
      <c r="V86" s="127"/>
      <c r="W86" s="127"/>
      <c r="X86" s="127"/>
    </row>
    <row r="87" ht="20.25" customHeight="1" spans="1:24">
      <c r="A87" s="207" t="s">
        <v>70</v>
      </c>
      <c r="B87" s="207" t="s">
        <v>70</v>
      </c>
      <c r="C87" s="207" t="s">
        <v>274</v>
      </c>
      <c r="D87" s="207" t="s">
        <v>275</v>
      </c>
      <c r="E87" s="207" t="s">
        <v>160</v>
      </c>
      <c r="F87" s="207" t="s">
        <v>161</v>
      </c>
      <c r="G87" s="207" t="s">
        <v>276</v>
      </c>
      <c r="H87" s="207" t="s">
        <v>277</v>
      </c>
      <c r="I87" s="127">
        <v>46500</v>
      </c>
      <c r="J87" s="127">
        <v>46500</v>
      </c>
      <c r="K87" s="44"/>
      <c r="L87" s="44"/>
      <c r="M87" s="127">
        <v>46500</v>
      </c>
      <c r="N87" s="44"/>
      <c r="O87" s="127"/>
      <c r="P87" s="127"/>
      <c r="Q87" s="127"/>
      <c r="R87" s="127"/>
      <c r="S87" s="127"/>
      <c r="T87" s="127"/>
      <c r="U87" s="127"/>
      <c r="V87" s="127"/>
      <c r="W87" s="127"/>
      <c r="X87" s="127"/>
    </row>
    <row r="88" ht="20.25" customHeight="1" spans="1:24">
      <c r="A88" s="207" t="s">
        <v>70</v>
      </c>
      <c r="B88" s="207" t="s">
        <v>70</v>
      </c>
      <c r="C88" s="207" t="s">
        <v>274</v>
      </c>
      <c r="D88" s="207" t="s">
        <v>275</v>
      </c>
      <c r="E88" s="207" t="s">
        <v>106</v>
      </c>
      <c r="F88" s="207" t="s">
        <v>107</v>
      </c>
      <c r="G88" s="207" t="s">
        <v>278</v>
      </c>
      <c r="H88" s="207" t="s">
        <v>279</v>
      </c>
      <c r="I88" s="127">
        <v>96000</v>
      </c>
      <c r="J88" s="127">
        <v>96000</v>
      </c>
      <c r="K88" s="44"/>
      <c r="L88" s="44"/>
      <c r="M88" s="127">
        <v>96000</v>
      </c>
      <c r="N88" s="44"/>
      <c r="O88" s="127"/>
      <c r="P88" s="127"/>
      <c r="Q88" s="127"/>
      <c r="R88" s="127"/>
      <c r="S88" s="127"/>
      <c r="T88" s="127"/>
      <c r="U88" s="127"/>
      <c r="V88" s="127"/>
      <c r="W88" s="127"/>
      <c r="X88" s="127"/>
    </row>
    <row r="89" ht="20.25" customHeight="1" spans="1:24">
      <c r="A89" s="207" t="s">
        <v>70</v>
      </c>
      <c r="B89" s="207" t="s">
        <v>70</v>
      </c>
      <c r="C89" s="207" t="s">
        <v>274</v>
      </c>
      <c r="D89" s="207" t="s">
        <v>275</v>
      </c>
      <c r="E89" s="207" t="s">
        <v>106</v>
      </c>
      <c r="F89" s="207" t="s">
        <v>107</v>
      </c>
      <c r="G89" s="207" t="s">
        <v>278</v>
      </c>
      <c r="H89" s="207" t="s">
        <v>279</v>
      </c>
      <c r="I89" s="127">
        <v>116580</v>
      </c>
      <c r="J89" s="127">
        <v>116580</v>
      </c>
      <c r="K89" s="44"/>
      <c r="L89" s="44"/>
      <c r="M89" s="127">
        <v>116580</v>
      </c>
      <c r="N89" s="44"/>
      <c r="O89" s="127"/>
      <c r="P89" s="127"/>
      <c r="Q89" s="127"/>
      <c r="R89" s="127"/>
      <c r="S89" s="127"/>
      <c r="T89" s="127"/>
      <c r="U89" s="127"/>
      <c r="V89" s="127"/>
      <c r="W89" s="127"/>
      <c r="X89" s="127"/>
    </row>
    <row r="90" ht="20.25" customHeight="1" spans="1:24">
      <c r="A90" s="207" t="s">
        <v>70</v>
      </c>
      <c r="B90" s="207" t="s">
        <v>70</v>
      </c>
      <c r="C90" s="207" t="s">
        <v>274</v>
      </c>
      <c r="D90" s="207" t="s">
        <v>275</v>
      </c>
      <c r="E90" s="207" t="s">
        <v>112</v>
      </c>
      <c r="F90" s="207" t="s">
        <v>107</v>
      </c>
      <c r="G90" s="207" t="s">
        <v>278</v>
      </c>
      <c r="H90" s="207" t="s">
        <v>279</v>
      </c>
      <c r="I90" s="127">
        <v>12000</v>
      </c>
      <c r="J90" s="127">
        <v>12000</v>
      </c>
      <c r="K90" s="44"/>
      <c r="L90" s="44"/>
      <c r="M90" s="127">
        <v>12000</v>
      </c>
      <c r="N90" s="44"/>
      <c r="O90" s="127"/>
      <c r="P90" s="127"/>
      <c r="Q90" s="127"/>
      <c r="R90" s="127"/>
      <c r="S90" s="127"/>
      <c r="T90" s="127"/>
      <c r="U90" s="127"/>
      <c r="V90" s="127"/>
      <c r="W90" s="127"/>
      <c r="X90" s="127"/>
    </row>
    <row r="91" ht="20.25" customHeight="1" spans="1:24">
      <c r="A91" s="207" t="s">
        <v>70</v>
      </c>
      <c r="B91" s="207" t="s">
        <v>70</v>
      </c>
      <c r="C91" s="207" t="s">
        <v>274</v>
      </c>
      <c r="D91" s="207" t="s">
        <v>275</v>
      </c>
      <c r="E91" s="207" t="s">
        <v>115</v>
      </c>
      <c r="F91" s="207" t="s">
        <v>107</v>
      </c>
      <c r="G91" s="207" t="s">
        <v>278</v>
      </c>
      <c r="H91" s="207" t="s">
        <v>279</v>
      </c>
      <c r="I91" s="127">
        <v>3000</v>
      </c>
      <c r="J91" s="127">
        <v>3000</v>
      </c>
      <c r="K91" s="44"/>
      <c r="L91" s="44"/>
      <c r="M91" s="127">
        <v>3000</v>
      </c>
      <c r="N91" s="44"/>
      <c r="O91" s="127"/>
      <c r="P91" s="127"/>
      <c r="Q91" s="127"/>
      <c r="R91" s="127"/>
      <c r="S91" s="127"/>
      <c r="T91" s="127"/>
      <c r="U91" s="127"/>
      <c r="V91" s="127"/>
      <c r="W91" s="127"/>
      <c r="X91" s="127"/>
    </row>
    <row r="92" ht="20.25" customHeight="1" spans="1:24">
      <c r="A92" s="207" t="s">
        <v>70</v>
      </c>
      <c r="B92" s="207" t="s">
        <v>70</v>
      </c>
      <c r="C92" s="207" t="s">
        <v>274</v>
      </c>
      <c r="D92" s="207" t="s">
        <v>275</v>
      </c>
      <c r="E92" s="207" t="s">
        <v>120</v>
      </c>
      <c r="F92" s="207" t="s">
        <v>121</v>
      </c>
      <c r="G92" s="207" t="s">
        <v>278</v>
      </c>
      <c r="H92" s="207" t="s">
        <v>279</v>
      </c>
      <c r="I92" s="127">
        <v>6000</v>
      </c>
      <c r="J92" s="127">
        <v>6000</v>
      </c>
      <c r="K92" s="44"/>
      <c r="L92" s="44"/>
      <c r="M92" s="127">
        <v>6000</v>
      </c>
      <c r="N92" s="44"/>
      <c r="O92" s="127"/>
      <c r="P92" s="127"/>
      <c r="Q92" s="127"/>
      <c r="R92" s="127"/>
      <c r="S92" s="127"/>
      <c r="T92" s="127"/>
      <c r="U92" s="127"/>
      <c r="V92" s="127"/>
      <c r="W92" s="127"/>
      <c r="X92" s="127"/>
    </row>
    <row r="93" ht="20.25" customHeight="1" spans="1:24">
      <c r="A93" s="207" t="s">
        <v>70</v>
      </c>
      <c r="B93" s="207" t="s">
        <v>70</v>
      </c>
      <c r="C93" s="207" t="s">
        <v>274</v>
      </c>
      <c r="D93" s="207" t="s">
        <v>275</v>
      </c>
      <c r="E93" s="207" t="s">
        <v>138</v>
      </c>
      <c r="F93" s="207" t="s">
        <v>137</v>
      </c>
      <c r="G93" s="207" t="s">
        <v>278</v>
      </c>
      <c r="H93" s="207" t="s">
        <v>279</v>
      </c>
      <c r="I93" s="127">
        <v>15000</v>
      </c>
      <c r="J93" s="127">
        <v>15000</v>
      </c>
      <c r="K93" s="44"/>
      <c r="L93" s="44"/>
      <c r="M93" s="127">
        <v>15000</v>
      </c>
      <c r="N93" s="44"/>
      <c r="O93" s="127"/>
      <c r="P93" s="127"/>
      <c r="Q93" s="127"/>
      <c r="R93" s="127"/>
      <c r="S93" s="127"/>
      <c r="T93" s="127"/>
      <c r="U93" s="127"/>
      <c r="V93" s="127"/>
      <c r="W93" s="127"/>
      <c r="X93" s="127"/>
    </row>
    <row r="94" ht="20.25" customHeight="1" spans="1:24">
      <c r="A94" s="207" t="s">
        <v>70</v>
      </c>
      <c r="B94" s="207" t="s">
        <v>70</v>
      </c>
      <c r="C94" s="207" t="s">
        <v>274</v>
      </c>
      <c r="D94" s="207" t="s">
        <v>275</v>
      </c>
      <c r="E94" s="207" t="s">
        <v>155</v>
      </c>
      <c r="F94" s="207" t="s">
        <v>154</v>
      </c>
      <c r="G94" s="207" t="s">
        <v>278</v>
      </c>
      <c r="H94" s="207" t="s">
        <v>279</v>
      </c>
      <c r="I94" s="127">
        <v>36000</v>
      </c>
      <c r="J94" s="127">
        <v>36000</v>
      </c>
      <c r="K94" s="44"/>
      <c r="L94" s="44"/>
      <c r="M94" s="127">
        <v>36000</v>
      </c>
      <c r="N94" s="44"/>
      <c r="O94" s="127"/>
      <c r="P94" s="127"/>
      <c r="Q94" s="127"/>
      <c r="R94" s="127"/>
      <c r="S94" s="127"/>
      <c r="T94" s="127"/>
      <c r="U94" s="127"/>
      <c r="V94" s="127"/>
      <c r="W94" s="127"/>
      <c r="X94" s="127"/>
    </row>
    <row r="95" ht="20.25" customHeight="1" spans="1:24">
      <c r="A95" s="207" t="s">
        <v>70</v>
      </c>
      <c r="B95" s="207" t="s">
        <v>70</v>
      </c>
      <c r="C95" s="207" t="s">
        <v>274</v>
      </c>
      <c r="D95" s="207" t="s">
        <v>275</v>
      </c>
      <c r="E95" s="207" t="s">
        <v>160</v>
      </c>
      <c r="F95" s="207" t="s">
        <v>161</v>
      </c>
      <c r="G95" s="207" t="s">
        <v>278</v>
      </c>
      <c r="H95" s="207" t="s">
        <v>279</v>
      </c>
      <c r="I95" s="127">
        <v>93000</v>
      </c>
      <c r="J95" s="127">
        <v>93000</v>
      </c>
      <c r="K95" s="44"/>
      <c r="L95" s="44"/>
      <c r="M95" s="127">
        <v>93000</v>
      </c>
      <c r="N95" s="44"/>
      <c r="O95" s="127"/>
      <c r="P95" s="127"/>
      <c r="Q95" s="127"/>
      <c r="R95" s="127"/>
      <c r="S95" s="127"/>
      <c r="T95" s="127"/>
      <c r="U95" s="127"/>
      <c r="V95" s="127"/>
      <c r="W95" s="127"/>
      <c r="X95" s="127"/>
    </row>
    <row r="96" ht="20.25" customHeight="1" spans="1:24">
      <c r="A96" s="207" t="s">
        <v>70</v>
      </c>
      <c r="B96" s="207" t="s">
        <v>70</v>
      </c>
      <c r="C96" s="207" t="s">
        <v>280</v>
      </c>
      <c r="D96" s="207" t="s">
        <v>281</v>
      </c>
      <c r="E96" s="207" t="s">
        <v>106</v>
      </c>
      <c r="F96" s="207" t="s">
        <v>107</v>
      </c>
      <c r="G96" s="207" t="s">
        <v>247</v>
      </c>
      <c r="H96" s="207" t="s">
        <v>248</v>
      </c>
      <c r="I96" s="127">
        <v>524640</v>
      </c>
      <c r="J96" s="127">
        <v>524640</v>
      </c>
      <c r="K96" s="44"/>
      <c r="L96" s="44"/>
      <c r="M96" s="127">
        <v>524640</v>
      </c>
      <c r="N96" s="44"/>
      <c r="O96" s="127"/>
      <c r="P96" s="127"/>
      <c r="Q96" s="127"/>
      <c r="R96" s="127"/>
      <c r="S96" s="127"/>
      <c r="T96" s="127"/>
      <c r="U96" s="127"/>
      <c r="V96" s="127"/>
      <c r="W96" s="127"/>
      <c r="X96" s="127"/>
    </row>
    <row r="97" ht="20.25" customHeight="1" spans="1:24">
      <c r="A97" s="207" t="s">
        <v>70</v>
      </c>
      <c r="B97" s="207" t="s">
        <v>70</v>
      </c>
      <c r="C97" s="207" t="s">
        <v>280</v>
      </c>
      <c r="D97" s="207" t="s">
        <v>281</v>
      </c>
      <c r="E97" s="207" t="s">
        <v>112</v>
      </c>
      <c r="F97" s="207" t="s">
        <v>107</v>
      </c>
      <c r="G97" s="207" t="s">
        <v>247</v>
      </c>
      <c r="H97" s="207" t="s">
        <v>248</v>
      </c>
      <c r="I97" s="127">
        <v>63240</v>
      </c>
      <c r="J97" s="127">
        <v>63240</v>
      </c>
      <c r="K97" s="44"/>
      <c r="L97" s="44"/>
      <c r="M97" s="127">
        <v>63240</v>
      </c>
      <c r="N97" s="44"/>
      <c r="O97" s="127"/>
      <c r="P97" s="127"/>
      <c r="Q97" s="127"/>
      <c r="R97" s="127"/>
      <c r="S97" s="127"/>
      <c r="T97" s="127"/>
      <c r="U97" s="127"/>
      <c r="V97" s="127"/>
      <c r="W97" s="127"/>
      <c r="X97" s="127"/>
    </row>
    <row r="98" ht="20.25" customHeight="1" spans="1:24">
      <c r="A98" s="207" t="s">
        <v>70</v>
      </c>
      <c r="B98" s="207" t="s">
        <v>70</v>
      </c>
      <c r="C98" s="207" t="s">
        <v>280</v>
      </c>
      <c r="D98" s="207" t="s">
        <v>281</v>
      </c>
      <c r="E98" s="207" t="s">
        <v>115</v>
      </c>
      <c r="F98" s="207" t="s">
        <v>107</v>
      </c>
      <c r="G98" s="207" t="s">
        <v>247</v>
      </c>
      <c r="H98" s="207" t="s">
        <v>248</v>
      </c>
      <c r="I98" s="127">
        <v>18720</v>
      </c>
      <c r="J98" s="127">
        <v>18720</v>
      </c>
      <c r="K98" s="44"/>
      <c r="L98" s="44"/>
      <c r="M98" s="127">
        <v>18720</v>
      </c>
      <c r="N98" s="44"/>
      <c r="O98" s="127"/>
      <c r="P98" s="127"/>
      <c r="Q98" s="127"/>
      <c r="R98" s="127"/>
      <c r="S98" s="127"/>
      <c r="T98" s="127"/>
      <c r="U98" s="127"/>
      <c r="V98" s="127"/>
      <c r="W98" s="127"/>
      <c r="X98" s="127"/>
    </row>
    <row r="99" ht="20.25" customHeight="1" spans="1:24">
      <c r="A99" s="207" t="s">
        <v>70</v>
      </c>
      <c r="B99" s="207" t="s">
        <v>70</v>
      </c>
      <c r="C99" s="207" t="s">
        <v>282</v>
      </c>
      <c r="D99" s="207" t="s">
        <v>283</v>
      </c>
      <c r="E99" s="207" t="s">
        <v>126</v>
      </c>
      <c r="F99" s="207" t="s">
        <v>127</v>
      </c>
      <c r="G99" s="207" t="s">
        <v>284</v>
      </c>
      <c r="H99" s="207" t="s">
        <v>285</v>
      </c>
      <c r="I99" s="127">
        <v>964800</v>
      </c>
      <c r="J99" s="127">
        <v>964800</v>
      </c>
      <c r="K99" s="44"/>
      <c r="L99" s="44"/>
      <c r="M99" s="127">
        <v>964800</v>
      </c>
      <c r="N99" s="44"/>
      <c r="O99" s="127"/>
      <c r="P99" s="127"/>
      <c r="Q99" s="127"/>
      <c r="R99" s="127"/>
      <c r="S99" s="127"/>
      <c r="T99" s="127"/>
      <c r="U99" s="127"/>
      <c r="V99" s="127"/>
      <c r="W99" s="127"/>
      <c r="X99" s="127"/>
    </row>
    <row r="100" ht="20.25" customHeight="1" spans="1:24">
      <c r="A100" s="207" t="s">
        <v>70</v>
      </c>
      <c r="B100" s="207" t="s">
        <v>70</v>
      </c>
      <c r="C100" s="207" t="s">
        <v>286</v>
      </c>
      <c r="D100" s="207" t="s">
        <v>287</v>
      </c>
      <c r="E100" s="207" t="s">
        <v>162</v>
      </c>
      <c r="F100" s="207" t="s">
        <v>163</v>
      </c>
      <c r="G100" s="207" t="s">
        <v>284</v>
      </c>
      <c r="H100" s="207" t="s">
        <v>285</v>
      </c>
      <c r="I100" s="127">
        <v>122500</v>
      </c>
      <c r="J100" s="127">
        <v>122500</v>
      </c>
      <c r="K100" s="44"/>
      <c r="L100" s="44"/>
      <c r="M100" s="127">
        <v>122500</v>
      </c>
      <c r="N100" s="44"/>
      <c r="O100" s="127"/>
      <c r="P100" s="127"/>
      <c r="Q100" s="127"/>
      <c r="R100" s="127"/>
      <c r="S100" s="127"/>
      <c r="T100" s="127"/>
      <c r="U100" s="127"/>
      <c r="V100" s="127"/>
      <c r="W100" s="127"/>
      <c r="X100" s="127"/>
    </row>
    <row r="101" ht="20.25" customHeight="1" spans="1:24">
      <c r="A101" s="207" t="s">
        <v>70</v>
      </c>
      <c r="B101" s="207" t="s">
        <v>70</v>
      </c>
      <c r="C101" s="207" t="s">
        <v>286</v>
      </c>
      <c r="D101" s="207" t="s">
        <v>287</v>
      </c>
      <c r="E101" s="207" t="s">
        <v>168</v>
      </c>
      <c r="F101" s="207" t="s">
        <v>169</v>
      </c>
      <c r="G101" s="207" t="s">
        <v>284</v>
      </c>
      <c r="H101" s="207" t="s">
        <v>285</v>
      </c>
      <c r="I101" s="127">
        <v>532800</v>
      </c>
      <c r="J101" s="127">
        <v>532800</v>
      </c>
      <c r="K101" s="44"/>
      <c r="L101" s="44"/>
      <c r="M101" s="127">
        <v>532800</v>
      </c>
      <c r="N101" s="44"/>
      <c r="O101" s="127"/>
      <c r="P101" s="127"/>
      <c r="Q101" s="127"/>
      <c r="R101" s="127"/>
      <c r="S101" s="127"/>
      <c r="T101" s="127"/>
      <c r="U101" s="127"/>
      <c r="V101" s="127"/>
      <c r="W101" s="127"/>
      <c r="X101" s="127"/>
    </row>
    <row r="102" ht="20.25" customHeight="1" spans="1:24">
      <c r="A102" s="207" t="s">
        <v>70</v>
      </c>
      <c r="B102" s="207" t="s">
        <v>70</v>
      </c>
      <c r="C102" s="207" t="s">
        <v>286</v>
      </c>
      <c r="D102" s="207" t="s">
        <v>287</v>
      </c>
      <c r="E102" s="207" t="s">
        <v>168</v>
      </c>
      <c r="F102" s="207" t="s">
        <v>169</v>
      </c>
      <c r="G102" s="207" t="s">
        <v>284</v>
      </c>
      <c r="H102" s="207" t="s">
        <v>285</v>
      </c>
      <c r="I102" s="127">
        <v>532800</v>
      </c>
      <c r="J102" s="127">
        <v>532800</v>
      </c>
      <c r="K102" s="44"/>
      <c r="L102" s="44"/>
      <c r="M102" s="127">
        <v>532800</v>
      </c>
      <c r="N102" s="44"/>
      <c r="O102" s="127"/>
      <c r="P102" s="127"/>
      <c r="Q102" s="127"/>
      <c r="R102" s="127"/>
      <c r="S102" s="127"/>
      <c r="T102" s="127"/>
      <c r="U102" s="127"/>
      <c r="V102" s="127"/>
      <c r="W102" s="127"/>
      <c r="X102" s="127"/>
    </row>
    <row r="103" ht="20.25" customHeight="1" spans="1:24">
      <c r="A103" s="207" t="s">
        <v>70</v>
      </c>
      <c r="B103" s="207" t="s">
        <v>70</v>
      </c>
      <c r="C103" s="207" t="s">
        <v>288</v>
      </c>
      <c r="D103" s="207" t="s">
        <v>289</v>
      </c>
      <c r="E103" s="207" t="s">
        <v>106</v>
      </c>
      <c r="F103" s="207" t="s">
        <v>107</v>
      </c>
      <c r="G103" s="207" t="s">
        <v>290</v>
      </c>
      <c r="H103" s="207" t="s">
        <v>291</v>
      </c>
      <c r="I103" s="127">
        <v>12960</v>
      </c>
      <c r="J103" s="127">
        <v>12960</v>
      </c>
      <c r="K103" s="44"/>
      <c r="L103" s="44"/>
      <c r="M103" s="127">
        <v>12960</v>
      </c>
      <c r="N103" s="44"/>
      <c r="O103" s="127"/>
      <c r="P103" s="127"/>
      <c r="Q103" s="127"/>
      <c r="R103" s="127"/>
      <c r="S103" s="127"/>
      <c r="T103" s="127"/>
      <c r="U103" s="127"/>
      <c r="V103" s="127"/>
      <c r="W103" s="127"/>
      <c r="X103" s="127"/>
    </row>
    <row r="104" ht="20.25" customHeight="1" spans="1:24">
      <c r="A104" s="207" t="s">
        <v>70</v>
      </c>
      <c r="B104" s="207" t="s">
        <v>70</v>
      </c>
      <c r="C104" s="207" t="s">
        <v>292</v>
      </c>
      <c r="D104" s="207" t="s">
        <v>293</v>
      </c>
      <c r="E104" s="207" t="s">
        <v>106</v>
      </c>
      <c r="F104" s="207" t="s">
        <v>107</v>
      </c>
      <c r="G104" s="207" t="s">
        <v>294</v>
      </c>
      <c r="H104" s="207" t="s">
        <v>295</v>
      </c>
      <c r="I104" s="127">
        <v>870912</v>
      </c>
      <c r="J104" s="127">
        <v>870912</v>
      </c>
      <c r="K104" s="44"/>
      <c r="L104" s="44"/>
      <c r="M104" s="127">
        <v>870912</v>
      </c>
      <c r="N104" s="44"/>
      <c r="O104" s="127"/>
      <c r="P104" s="127"/>
      <c r="Q104" s="127"/>
      <c r="R104" s="127"/>
      <c r="S104" s="127"/>
      <c r="T104" s="127"/>
      <c r="U104" s="127"/>
      <c r="V104" s="127"/>
      <c r="W104" s="127"/>
      <c r="X104" s="127"/>
    </row>
    <row r="105" ht="20.25" customHeight="1" spans="1:24">
      <c r="A105" s="207" t="s">
        <v>70</v>
      </c>
      <c r="B105" s="207" t="s">
        <v>70</v>
      </c>
      <c r="C105" s="207" t="s">
        <v>292</v>
      </c>
      <c r="D105" s="207" t="s">
        <v>293</v>
      </c>
      <c r="E105" s="207" t="s">
        <v>106</v>
      </c>
      <c r="F105" s="207" t="s">
        <v>107</v>
      </c>
      <c r="G105" s="207" t="s">
        <v>294</v>
      </c>
      <c r="H105" s="207" t="s">
        <v>295</v>
      </c>
      <c r="I105" s="127">
        <v>405000</v>
      </c>
      <c r="J105" s="127">
        <v>405000</v>
      </c>
      <c r="K105" s="44"/>
      <c r="L105" s="44"/>
      <c r="M105" s="127">
        <v>405000</v>
      </c>
      <c r="N105" s="44"/>
      <c r="O105" s="127"/>
      <c r="P105" s="127"/>
      <c r="Q105" s="127"/>
      <c r="R105" s="127"/>
      <c r="S105" s="127"/>
      <c r="T105" s="127"/>
      <c r="U105" s="127"/>
      <c r="V105" s="127"/>
      <c r="W105" s="127"/>
      <c r="X105" s="127"/>
    </row>
    <row r="106" ht="20.25" customHeight="1" spans="1:24">
      <c r="A106" s="207" t="s">
        <v>70</v>
      </c>
      <c r="B106" s="207" t="s">
        <v>70</v>
      </c>
      <c r="C106" s="207" t="s">
        <v>296</v>
      </c>
      <c r="D106" s="207" t="s">
        <v>297</v>
      </c>
      <c r="E106" s="207" t="s">
        <v>106</v>
      </c>
      <c r="F106" s="207" t="s">
        <v>107</v>
      </c>
      <c r="G106" s="207" t="s">
        <v>298</v>
      </c>
      <c r="H106" s="207" t="s">
        <v>299</v>
      </c>
      <c r="I106" s="127">
        <v>60000</v>
      </c>
      <c r="J106" s="127">
        <v>60000</v>
      </c>
      <c r="K106" s="44"/>
      <c r="L106" s="44"/>
      <c r="M106" s="127">
        <v>60000</v>
      </c>
      <c r="N106" s="44"/>
      <c r="O106" s="127"/>
      <c r="P106" s="127"/>
      <c r="Q106" s="127"/>
      <c r="R106" s="127"/>
      <c r="S106" s="127"/>
      <c r="T106" s="127"/>
      <c r="U106" s="127"/>
      <c r="V106" s="127"/>
      <c r="W106" s="127"/>
      <c r="X106" s="127"/>
    </row>
    <row r="107" ht="17.25" customHeight="1" spans="1:24">
      <c r="A107" s="195" t="s">
        <v>214</v>
      </c>
      <c r="B107" s="196"/>
      <c r="C107" s="212"/>
      <c r="D107" s="212"/>
      <c r="E107" s="212"/>
      <c r="F107" s="212"/>
      <c r="G107" s="212"/>
      <c r="H107" s="213"/>
      <c r="I107" s="127">
        <v>22189617</v>
      </c>
      <c r="J107" s="127">
        <v>22189617</v>
      </c>
      <c r="K107" s="127"/>
      <c r="L107" s="127"/>
      <c r="M107" s="127">
        <v>22189617</v>
      </c>
      <c r="N107" s="127"/>
      <c r="O107" s="127"/>
      <c r="P107" s="127"/>
      <c r="Q107" s="127"/>
      <c r="R107" s="127"/>
      <c r="S107" s="127"/>
      <c r="T107" s="127"/>
      <c r="U107" s="127"/>
      <c r="V107" s="127"/>
      <c r="W107" s="127"/>
      <c r="X107" s="127"/>
    </row>
  </sheetData>
  <mergeCells count="31">
    <mergeCell ref="A2:X2"/>
    <mergeCell ref="A3:H3"/>
    <mergeCell ref="I4:X4"/>
    <mergeCell ref="J5:N5"/>
    <mergeCell ref="O5:Q5"/>
    <mergeCell ref="S5:X5"/>
    <mergeCell ref="A107:H10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topLeftCell="C28" workbookViewId="0">
      <selection activeCell="I19" sqref="I19"/>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89"/>
      <c r="E1" s="190"/>
      <c r="F1" s="190"/>
      <c r="G1" s="190"/>
      <c r="H1" s="190"/>
      <c r="U1" s="189"/>
      <c r="W1" s="202" t="s">
        <v>300</v>
      </c>
    </row>
    <row r="2" ht="46.5" customHeight="1" spans="1:23">
      <c r="A2" s="104" t="str">
        <f>"2026"&amp;"年部门项目支出预算表"</f>
        <v>2026年部门项目支出预算表</v>
      </c>
      <c r="B2" s="104"/>
      <c r="C2" s="104"/>
      <c r="D2" s="104"/>
      <c r="E2" s="104"/>
      <c r="F2" s="104"/>
      <c r="G2" s="104"/>
      <c r="H2" s="104"/>
      <c r="I2" s="104"/>
      <c r="J2" s="104"/>
      <c r="K2" s="104"/>
      <c r="L2" s="104"/>
      <c r="M2" s="104"/>
      <c r="N2" s="104"/>
      <c r="O2" s="104"/>
      <c r="P2" s="104"/>
      <c r="Q2" s="104"/>
      <c r="R2" s="104"/>
      <c r="S2" s="104"/>
      <c r="T2" s="104"/>
      <c r="U2" s="104"/>
      <c r="V2" s="104"/>
      <c r="W2" s="104"/>
    </row>
    <row r="3" ht="13.5" customHeight="1" spans="1:23">
      <c r="A3" s="106" t="str">
        <f>"单位名称："&amp;"石林彝族自治县鹿阜街道办事处"</f>
        <v>单位名称：石林彝族自治县鹿阜街道办事处</v>
      </c>
      <c r="B3" s="191"/>
      <c r="C3" s="191"/>
      <c r="D3" s="191"/>
      <c r="E3" s="191"/>
      <c r="F3" s="191"/>
      <c r="G3" s="191"/>
      <c r="H3" s="191"/>
      <c r="I3" s="162"/>
      <c r="J3" s="162"/>
      <c r="K3" s="162"/>
      <c r="L3" s="162"/>
      <c r="M3" s="162"/>
      <c r="N3" s="162"/>
      <c r="O3" s="162"/>
      <c r="P3" s="162"/>
      <c r="Q3" s="162"/>
      <c r="U3" s="189"/>
      <c r="W3" s="169" t="s">
        <v>1</v>
      </c>
    </row>
    <row r="4" ht="21.75" customHeight="1" spans="1:23">
      <c r="A4" s="192" t="s">
        <v>301</v>
      </c>
      <c r="B4" s="123" t="s">
        <v>225</v>
      </c>
      <c r="C4" s="192" t="s">
        <v>226</v>
      </c>
      <c r="D4" s="192" t="s">
        <v>302</v>
      </c>
      <c r="E4" s="123" t="s">
        <v>227</v>
      </c>
      <c r="F4" s="123" t="s">
        <v>228</v>
      </c>
      <c r="G4" s="123" t="s">
        <v>303</v>
      </c>
      <c r="H4" s="123" t="s">
        <v>304</v>
      </c>
      <c r="I4" s="118" t="s">
        <v>55</v>
      </c>
      <c r="J4" s="119" t="s">
        <v>305</v>
      </c>
      <c r="K4" s="120"/>
      <c r="L4" s="120"/>
      <c r="M4" s="178"/>
      <c r="N4" s="119" t="s">
        <v>233</v>
      </c>
      <c r="O4" s="120"/>
      <c r="P4" s="178"/>
      <c r="Q4" s="123" t="s">
        <v>61</v>
      </c>
      <c r="R4" s="119" t="s">
        <v>62</v>
      </c>
      <c r="S4" s="120"/>
      <c r="T4" s="120"/>
      <c r="U4" s="120"/>
      <c r="V4" s="120"/>
      <c r="W4" s="178"/>
    </row>
    <row r="5" ht="21.75" customHeight="1" spans="1:23">
      <c r="A5" s="193"/>
      <c r="B5" s="122"/>
      <c r="C5" s="193"/>
      <c r="D5" s="193"/>
      <c r="E5" s="137"/>
      <c r="F5" s="137"/>
      <c r="G5" s="137"/>
      <c r="H5" s="137"/>
      <c r="I5" s="122"/>
      <c r="J5" s="198" t="s">
        <v>58</v>
      </c>
      <c r="K5" s="199"/>
      <c r="L5" s="123" t="s">
        <v>59</v>
      </c>
      <c r="M5" s="123" t="s">
        <v>60</v>
      </c>
      <c r="N5" s="123" t="s">
        <v>58</v>
      </c>
      <c r="O5" s="123" t="s">
        <v>59</v>
      </c>
      <c r="P5" s="123" t="s">
        <v>60</v>
      </c>
      <c r="Q5" s="137"/>
      <c r="R5" s="123" t="s">
        <v>57</v>
      </c>
      <c r="S5" s="123" t="s">
        <v>64</v>
      </c>
      <c r="T5" s="123" t="s">
        <v>239</v>
      </c>
      <c r="U5" s="123" t="s">
        <v>66</v>
      </c>
      <c r="V5" s="123" t="s">
        <v>67</v>
      </c>
      <c r="W5" s="123" t="s">
        <v>68</v>
      </c>
    </row>
    <row r="6" ht="21" customHeight="1" spans="1:23">
      <c r="A6" s="122"/>
      <c r="B6" s="122"/>
      <c r="C6" s="122"/>
      <c r="D6" s="122"/>
      <c r="E6" s="122"/>
      <c r="F6" s="122"/>
      <c r="G6" s="122"/>
      <c r="H6" s="122"/>
      <c r="I6" s="122"/>
      <c r="J6" s="200" t="s">
        <v>57</v>
      </c>
      <c r="K6" s="201"/>
      <c r="L6" s="122"/>
      <c r="M6" s="122"/>
      <c r="N6" s="122"/>
      <c r="O6" s="122"/>
      <c r="P6" s="122"/>
      <c r="Q6" s="122"/>
      <c r="R6" s="122"/>
      <c r="S6" s="122"/>
      <c r="T6" s="122"/>
      <c r="U6" s="122"/>
      <c r="V6" s="122"/>
      <c r="W6" s="122"/>
    </row>
    <row r="7" ht="39.75" customHeight="1" spans="1:23">
      <c r="A7" s="194"/>
      <c r="B7" s="121"/>
      <c r="C7" s="194"/>
      <c r="D7" s="194"/>
      <c r="E7" s="140"/>
      <c r="F7" s="140"/>
      <c r="G7" s="140"/>
      <c r="H7" s="140"/>
      <c r="I7" s="121"/>
      <c r="J7" s="107" t="s">
        <v>57</v>
      </c>
      <c r="K7" s="107" t="s">
        <v>306</v>
      </c>
      <c r="L7" s="140"/>
      <c r="M7" s="140"/>
      <c r="N7" s="140"/>
      <c r="O7" s="140"/>
      <c r="P7" s="140"/>
      <c r="Q7" s="140"/>
      <c r="R7" s="140"/>
      <c r="S7" s="140"/>
      <c r="T7" s="140"/>
      <c r="U7" s="121"/>
      <c r="V7" s="140"/>
      <c r="W7" s="140"/>
    </row>
    <row r="8" ht="15" customHeight="1" spans="1:23">
      <c r="A8" s="125">
        <v>1</v>
      </c>
      <c r="B8" s="125">
        <v>2</v>
      </c>
      <c r="C8" s="125">
        <v>3</v>
      </c>
      <c r="D8" s="125">
        <v>4</v>
      </c>
      <c r="E8" s="125">
        <v>5</v>
      </c>
      <c r="F8" s="125">
        <v>6</v>
      </c>
      <c r="G8" s="125">
        <v>7</v>
      </c>
      <c r="H8" s="125">
        <v>8</v>
      </c>
      <c r="I8" s="125">
        <v>9</v>
      </c>
      <c r="J8" s="125">
        <v>10</v>
      </c>
      <c r="K8" s="125">
        <v>11</v>
      </c>
      <c r="L8" s="84">
        <v>12</v>
      </c>
      <c r="M8" s="84">
        <v>13</v>
      </c>
      <c r="N8" s="84">
        <v>14</v>
      </c>
      <c r="O8" s="84">
        <v>15</v>
      </c>
      <c r="P8" s="84">
        <v>16</v>
      </c>
      <c r="Q8" s="84">
        <v>17</v>
      </c>
      <c r="R8" s="84">
        <v>18</v>
      </c>
      <c r="S8" s="84">
        <v>19</v>
      </c>
      <c r="T8" s="84">
        <v>20</v>
      </c>
      <c r="U8" s="125">
        <v>21</v>
      </c>
      <c r="V8" s="84">
        <v>22</v>
      </c>
      <c r="W8" s="125">
        <v>23</v>
      </c>
    </row>
    <row r="9" ht="21.75" customHeight="1" spans="1:23">
      <c r="A9" s="109" t="s">
        <v>307</v>
      </c>
      <c r="B9" s="109" t="s">
        <v>308</v>
      </c>
      <c r="C9" s="109" t="s">
        <v>309</v>
      </c>
      <c r="D9" s="109" t="s">
        <v>70</v>
      </c>
      <c r="E9" s="109" t="s">
        <v>108</v>
      </c>
      <c r="F9" s="109" t="s">
        <v>109</v>
      </c>
      <c r="G9" s="109" t="s">
        <v>276</v>
      </c>
      <c r="H9" s="109" t="s">
        <v>277</v>
      </c>
      <c r="I9" s="127">
        <v>1550000</v>
      </c>
      <c r="J9" s="127">
        <v>1550000</v>
      </c>
      <c r="K9" s="127">
        <v>1550000</v>
      </c>
      <c r="L9" s="127"/>
      <c r="M9" s="127"/>
      <c r="N9" s="127"/>
      <c r="O9" s="127"/>
      <c r="P9" s="127"/>
      <c r="Q9" s="127"/>
      <c r="R9" s="127"/>
      <c r="S9" s="127"/>
      <c r="T9" s="127"/>
      <c r="U9" s="127"/>
      <c r="V9" s="127"/>
      <c r="W9" s="127"/>
    </row>
    <row r="10" ht="21.75" customHeight="1" spans="1:23">
      <c r="A10" s="109" t="s">
        <v>307</v>
      </c>
      <c r="B10" s="109" t="s">
        <v>310</v>
      </c>
      <c r="C10" s="109" t="s">
        <v>311</v>
      </c>
      <c r="D10" s="109" t="s">
        <v>70</v>
      </c>
      <c r="E10" s="109" t="s">
        <v>108</v>
      </c>
      <c r="F10" s="109" t="s">
        <v>109</v>
      </c>
      <c r="G10" s="109" t="s">
        <v>276</v>
      </c>
      <c r="H10" s="109" t="s">
        <v>277</v>
      </c>
      <c r="I10" s="127">
        <v>50000</v>
      </c>
      <c r="J10" s="127">
        <v>50000</v>
      </c>
      <c r="K10" s="127">
        <v>50000</v>
      </c>
      <c r="L10" s="127"/>
      <c r="M10" s="127"/>
      <c r="N10" s="127"/>
      <c r="O10" s="127"/>
      <c r="P10" s="127"/>
      <c r="Q10" s="127"/>
      <c r="R10" s="127"/>
      <c r="S10" s="127"/>
      <c r="T10" s="127"/>
      <c r="U10" s="127"/>
      <c r="V10" s="127"/>
      <c r="W10" s="127"/>
    </row>
    <row r="11" ht="21.75" customHeight="1" spans="1:23">
      <c r="A11" s="109" t="s">
        <v>307</v>
      </c>
      <c r="B11" s="109" t="s">
        <v>312</v>
      </c>
      <c r="C11" s="109" t="s">
        <v>313</v>
      </c>
      <c r="D11" s="109" t="s">
        <v>70</v>
      </c>
      <c r="E11" s="109" t="s">
        <v>108</v>
      </c>
      <c r="F11" s="109" t="s">
        <v>109</v>
      </c>
      <c r="G11" s="109" t="s">
        <v>314</v>
      </c>
      <c r="H11" s="109" t="s">
        <v>315</v>
      </c>
      <c r="I11" s="127">
        <v>1000000</v>
      </c>
      <c r="J11" s="127">
        <v>1000000</v>
      </c>
      <c r="K11" s="127">
        <v>1000000</v>
      </c>
      <c r="L11" s="127"/>
      <c r="M11" s="127"/>
      <c r="N11" s="127"/>
      <c r="O11" s="127"/>
      <c r="P11" s="127"/>
      <c r="Q11" s="127"/>
      <c r="R11" s="127"/>
      <c r="S11" s="127"/>
      <c r="T11" s="127"/>
      <c r="U11" s="127"/>
      <c r="V11" s="127"/>
      <c r="W11" s="127"/>
    </row>
    <row r="12" ht="21.75" customHeight="1" spans="1:23">
      <c r="A12" s="109" t="s">
        <v>307</v>
      </c>
      <c r="B12" s="109" t="s">
        <v>316</v>
      </c>
      <c r="C12" s="109" t="s">
        <v>317</v>
      </c>
      <c r="D12" s="109" t="s">
        <v>70</v>
      </c>
      <c r="E12" s="109" t="s">
        <v>108</v>
      </c>
      <c r="F12" s="109" t="s">
        <v>109</v>
      </c>
      <c r="G12" s="109" t="s">
        <v>276</v>
      </c>
      <c r="H12" s="109" t="s">
        <v>277</v>
      </c>
      <c r="I12" s="127">
        <v>30000</v>
      </c>
      <c r="J12" s="127">
        <v>30000</v>
      </c>
      <c r="K12" s="127">
        <v>30000</v>
      </c>
      <c r="L12" s="127"/>
      <c r="M12" s="127"/>
      <c r="N12" s="127"/>
      <c r="O12" s="127"/>
      <c r="P12" s="127"/>
      <c r="Q12" s="127"/>
      <c r="R12" s="127"/>
      <c r="S12" s="127"/>
      <c r="T12" s="127"/>
      <c r="U12" s="127"/>
      <c r="V12" s="127"/>
      <c r="W12" s="127"/>
    </row>
    <row r="13" ht="21.75" customHeight="1" spans="1:23">
      <c r="A13" s="109" t="s">
        <v>307</v>
      </c>
      <c r="B13" s="109" t="s">
        <v>318</v>
      </c>
      <c r="C13" s="109" t="s">
        <v>319</v>
      </c>
      <c r="D13" s="109" t="s">
        <v>70</v>
      </c>
      <c r="E13" s="109" t="s">
        <v>102</v>
      </c>
      <c r="F13" s="109" t="s">
        <v>103</v>
      </c>
      <c r="G13" s="109" t="s">
        <v>276</v>
      </c>
      <c r="H13" s="109" t="s">
        <v>277</v>
      </c>
      <c r="I13" s="127">
        <v>20000</v>
      </c>
      <c r="J13" s="127">
        <v>20000</v>
      </c>
      <c r="K13" s="127">
        <v>20000</v>
      </c>
      <c r="L13" s="127"/>
      <c r="M13" s="127"/>
      <c r="N13" s="127"/>
      <c r="O13" s="127"/>
      <c r="P13" s="127"/>
      <c r="Q13" s="127"/>
      <c r="R13" s="127"/>
      <c r="S13" s="127"/>
      <c r="T13" s="127"/>
      <c r="U13" s="127"/>
      <c r="V13" s="127"/>
      <c r="W13" s="127"/>
    </row>
    <row r="14" ht="21.75" customHeight="1" spans="1:23">
      <c r="A14" s="109" t="s">
        <v>320</v>
      </c>
      <c r="B14" s="109" t="s">
        <v>321</v>
      </c>
      <c r="C14" s="109" t="s">
        <v>322</v>
      </c>
      <c r="D14" s="109" t="s">
        <v>70</v>
      </c>
      <c r="E14" s="109" t="s">
        <v>134</v>
      </c>
      <c r="F14" s="109" t="s">
        <v>135</v>
      </c>
      <c r="G14" s="109" t="s">
        <v>284</v>
      </c>
      <c r="H14" s="109" t="s">
        <v>285</v>
      </c>
      <c r="I14" s="127">
        <v>171828</v>
      </c>
      <c r="J14" s="127">
        <v>171828</v>
      </c>
      <c r="K14" s="127">
        <v>171828</v>
      </c>
      <c r="L14" s="127"/>
      <c r="M14" s="127"/>
      <c r="N14" s="127"/>
      <c r="O14" s="127"/>
      <c r="P14" s="127"/>
      <c r="Q14" s="127"/>
      <c r="R14" s="127"/>
      <c r="S14" s="127"/>
      <c r="T14" s="127"/>
      <c r="U14" s="127"/>
      <c r="V14" s="127"/>
      <c r="W14" s="127"/>
    </row>
    <row r="15" ht="21.75" customHeight="1" spans="1:23">
      <c r="A15" s="109" t="s">
        <v>320</v>
      </c>
      <c r="B15" s="109" t="s">
        <v>323</v>
      </c>
      <c r="C15" s="109" t="s">
        <v>324</v>
      </c>
      <c r="D15" s="109" t="s">
        <v>70</v>
      </c>
      <c r="E15" s="109" t="s">
        <v>168</v>
      </c>
      <c r="F15" s="109" t="s">
        <v>169</v>
      </c>
      <c r="G15" s="109" t="s">
        <v>284</v>
      </c>
      <c r="H15" s="109" t="s">
        <v>285</v>
      </c>
      <c r="I15" s="127">
        <v>830520</v>
      </c>
      <c r="J15" s="127">
        <v>830520</v>
      </c>
      <c r="K15" s="127">
        <v>830520</v>
      </c>
      <c r="L15" s="127"/>
      <c r="M15" s="127"/>
      <c r="N15" s="127"/>
      <c r="O15" s="127"/>
      <c r="P15" s="127"/>
      <c r="Q15" s="127"/>
      <c r="R15" s="127"/>
      <c r="S15" s="127"/>
      <c r="T15" s="127"/>
      <c r="U15" s="127"/>
      <c r="V15" s="127"/>
      <c r="W15" s="127"/>
    </row>
    <row r="16" ht="21.75" customHeight="1" spans="1:23">
      <c r="A16" s="109" t="s">
        <v>320</v>
      </c>
      <c r="B16" s="109" t="s">
        <v>325</v>
      </c>
      <c r="C16" s="109" t="s">
        <v>326</v>
      </c>
      <c r="D16" s="109" t="s">
        <v>70</v>
      </c>
      <c r="E16" s="109" t="s">
        <v>168</v>
      </c>
      <c r="F16" s="109" t="s">
        <v>169</v>
      </c>
      <c r="G16" s="109" t="s">
        <v>284</v>
      </c>
      <c r="H16" s="109" t="s">
        <v>285</v>
      </c>
      <c r="I16" s="127">
        <v>2692800</v>
      </c>
      <c r="J16" s="127">
        <v>2692800</v>
      </c>
      <c r="K16" s="127">
        <v>2692800</v>
      </c>
      <c r="L16" s="127"/>
      <c r="M16" s="127"/>
      <c r="N16" s="127"/>
      <c r="O16" s="127"/>
      <c r="P16" s="127"/>
      <c r="Q16" s="127"/>
      <c r="R16" s="127"/>
      <c r="S16" s="127"/>
      <c r="T16" s="127"/>
      <c r="U16" s="127"/>
      <c r="V16" s="127"/>
      <c r="W16" s="127"/>
    </row>
    <row r="17" ht="21.75" customHeight="1" spans="1:23">
      <c r="A17" s="109" t="s">
        <v>320</v>
      </c>
      <c r="B17" s="109" t="s">
        <v>327</v>
      </c>
      <c r="C17" s="109" t="s">
        <v>328</v>
      </c>
      <c r="D17" s="109" t="s">
        <v>70</v>
      </c>
      <c r="E17" s="109" t="s">
        <v>168</v>
      </c>
      <c r="F17" s="109" t="s">
        <v>169</v>
      </c>
      <c r="G17" s="109" t="s">
        <v>284</v>
      </c>
      <c r="H17" s="109" t="s">
        <v>285</v>
      </c>
      <c r="I17" s="127">
        <v>1876800</v>
      </c>
      <c r="J17" s="127">
        <v>1876800</v>
      </c>
      <c r="K17" s="127">
        <v>1876800</v>
      </c>
      <c r="L17" s="127"/>
      <c r="M17" s="127"/>
      <c r="N17" s="127"/>
      <c r="O17" s="127"/>
      <c r="P17" s="127"/>
      <c r="Q17" s="127"/>
      <c r="R17" s="127"/>
      <c r="S17" s="127"/>
      <c r="T17" s="127"/>
      <c r="U17" s="127"/>
      <c r="V17" s="127"/>
      <c r="W17" s="127"/>
    </row>
    <row r="18" ht="21.75" customHeight="1" spans="1:23">
      <c r="A18" s="109" t="s">
        <v>320</v>
      </c>
      <c r="B18" s="109" t="s">
        <v>329</v>
      </c>
      <c r="C18" s="109" t="s">
        <v>330</v>
      </c>
      <c r="D18" s="109" t="s">
        <v>70</v>
      </c>
      <c r="E18" s="109" t="s">
        <v>168</v>
      </c>
      <c r="F18" s="109" t="s">
        <v>169</v>
      </c>
      <c r="G18" s="109" t="s">
        <v>284</v>
      </c>
      <c r="H18" s="109" t="s">
        <v>285</v>
      </c>
      <c r="I18" s="127">
        <v>985200</v>
      </c>
      <c r="J18" s="127">
        <v>985200</v>
      </c>
      <c r="K18" s="127">
        <v>985200</v>
      </c>
      <c r="L18" s="127"/>
      <c r="M18" s="127"/>
      <c r="N18" s="127"/>
      <c r="O18" s="127"/>
      <c r="P18" s="127"/>
      <c r="Q18" s="127"/>
      <c r="R18" s="127"/>
      <c r="S18" s="127"/>
      <c r="T18" s="127"/>
      <c r="U18" s="127"/>
      <c r="V18" s="127"/>
      <c r="W18" s="127"/>
    </row>
    <row r="19" ht="21.75" customHeight="1" spans="1:23">
      <c r="A19" s="109" t="s">
        <v>320</v>
      </c>
      <c r="B19" s="109" t="s">
        <v>331</v>
      </c>
      <c r="C19" s="109" t="s">
        <v>332</v>
      </c>
      <c r="D19" s="109" t="s">
        <v>70</v>
      </c>
      <c r="E19" s="109" t="s">
        <v>168</v>
      </c>
      <c r="F19" s="109" t="s">
        <v>169</v>
      </c>
      <c r="G19" s="109" t="s">
        <v>284</v>
      </c>
      <c r="H19" s="109" t="s">
        <v>285</v>
      </c>
      <c r="I19" s="127">
        <v>183600</v>
      </c>
      <c r="J19" s="127">
        <v>183600</v>
      </c>
      <c r="K19" s="127">
        <v>183600</v>
      </c>
      <c r="L19" s="127"/>
      <c r="M19" s="127"/>
      <c r="N19" s="127"/>
      <c r="O19" s="127"/>
      <c r="P19" s="127"/>
      <c r="Q19" s="127"/>
      <c r="R19" s="127"/>
      <c r="S19" s="127"/>
      <c r="T19" s="127"/>
      <c r="U19" s="127"/>
      <c r="V19" s="127"/>
      <c r="W19" s="127"/>
    </row>
    <row r="20" ht="21.75" customHeight="1" spans="1:23">
      <c r="A20" s="109" t="s">
        <v>320</v>
      </c>
      <c r="B20" s="109" t="s">
        <v>333</v>
      </c>
      <c r="C20" s="109" t="s">
        <v>334</v>
      </c>
      <c r="D20" s="109" t="s">
        <v>70</v>
      </c>
      <c r="E20" s="109" t="s">
        <v>168</v>
      </c>
      <c r="F20" s="109" t="s">
        <v>169</v>
      </c>
      <c r="G20" s="109" t="s">
        <v>284</v>
      </c>
      <c r="H20" s="109" t="s">
        <v>285</v>
      </c>
      <c r="I20" s="127">
        <v>49725</v>
      </c>
      <c r="J20" s="127">
        <v>49725</v>
      </c>
      <c r="K20" s="127">
        <v>49725</v>
      </c>
      <c r="L20" s="127"/>
      <c r="M20" s="127"/>
      <c r="N20" s="127"/>
      <c r="O20" s="127"/>
      <c r="P20" s="127"/>
      <c r="Q20" s="127"/>
      <c r="R20" s="127"/>
      <c r="S20" s="127"/>
      <c r="T20" s="127"/>
      <c r="U20" s="127"/>
      <c r="V20" s="127"/>
      <c r="W20" s="127"/>
    </row>
    <row r="21" ht="21.75" customHeight="1" spans="1:23">
      <c r="A21" s="109" t="s">
        <v>320</v>
      </c>
      <c r="B21" s="109" t="s">
        <v>335</v>
      </c>
      <c r="C21" s="109" t="s">
        <v>336</v>
      </c>
      <c r="D21" s="109" t="s">
        <v>70</v>
      </c>
      <c r="E21" s="109" t="s">
        <v>168</v>
      </c>
      <c r="F21" s="109" t="s">
        <v>169</v>
      </c>
      <c r="G21" s="109" t="s">
        <v>284</v>
      </c>
      <c r="H21" s="109" t="s">
        <v>285</v>
      </c>
      <c r="I21" s="127">
        <v>55080</v>
      </c>
      <c r="J21" s="127">
        <v>55080</v>
      </c>
      <c r="K21" s="127">
        <v>55080</v>
      </c>
      <c r="L21" s="127"/>
      <c r="M21" s="127"/>
      <c r="N21" s="127"/>
      <c r="O21" s="127"/>
      <c r="P21" s="127"/>
      <c r="Q21" s="127"/>
      <c r="R21" s="127"/>
      <c r="S21" s="127"/>
      <c r="T21" s="127"/>
      <c r="U21" s="127"/>
      <c r="V21" s="127"/>
      <c r="W21" s="127"/>
    </row>
    <row r="22" ht="21.75" customHeight="1" spans="1:23">
      <c r="A22" s="109" t="s">
        <v>320</v>
      </c>
      <c r="B22" s="109" t="s">
        <v>337</v>
      </c>
      <c r="C22" s="109" t="s">
        <v>338</v>
      </c>
      <c r="D22" s="109" t="s">
        <v>70</v>
      </c>
      <c r="E22" s="109" t="s">
        <v>168</v>
      </c>
      <c r="F22" s="109" t="s">
        <v>169</v>
      </c>
      <c r="G22" s="109" t="s">
        <v>284</v>
      </c>
      <c r="H22" s="109" t="s">
        <v>285</v>
      </c>
      <c r="I22" s="127">
        <v>640200</v>
      </c>
      <c r="J22" s="127">
        <v>640200</v>
      </c>
      <c r="K22" s="127">
        <v>640200</v>
      </c>
      <c r="L22" s="127"/>
      <c r="M22" s="127"/>
      <c r="N22" s="127"/>
      <c r="O22" s="127"/>
      <c r="P22" s="127"/>
      <c r="Q22" s="127"/>
      <c r="R22" s="127"/>
      <c r="S22" s="127"/>
      <c r="T22" s="127"/>
      <c r="U22" s="127"/>
      <c r="V22" s="127"/>
      <c r="W22" s="127"/>
    </row>
    <row r="23" ht="21.75" customHeight="1" spans="1:23">
      <c r="A23" s="109" t="s">
        <v>320</v>
      </c>
      <c r="B23" s="109" t="s">
        <v>339</v>
      </c>
      <c r="C23" s="109" t="s">
        <v>340</v>
      </c>
      <c r="D23" s="109" t="s">
        <v>70</v>
      </c>
      <c r="E23" s="109" t="s">
        <v>168</v>
      </c>
      <c r="F23" s="109" t="s">
        <v>169</v>
      </c>
      <c r="G23" s="109" t="s">
        <v>276</v>
      </c>
      <c r="H23" s="109" t="s">
        <v>277</v>
      </c>
      <c r="I23" s="127">
        <v>200000</v>
      </c>
      <c r="J23" s="127">
        <v>200000</v>
      </c>
      <c r="K23" s="127">
        <v>200000</v>
      </c>
      <c r="L23" s="127"/>
      <c r="M23" s="127"/>
      <c r="N23" s="127"/>
      <c r="O23" s="127"/>
      <c r="P23" s="127"/>
      <c r="Q23" s="127"/>
      <c r="R23" s="127"/>
      <c r="S23" s="127"/>
      <c r="T23" s="127"/>
      <c r="U23" s="127"/>
      <c r="V23" s="127"/>
      <c r="W23" s="127"/>
    </row>
    <row r="24" ht="21.75" customHeight="1" spans="1:23">
      <c r="A24" s="109" t="s">
        <v>320</v>
      </c>
      <c r="B24" s="109" t="s">
        <v>341</v>
      </c>
      <c r="C24" s="109" t="s">
        <v>342</v>
      </c>
      <c r="D24" s="109" t="s">
        <v>70</v>
      </c>
      <c r="E24" s="109" t="s">
        <v>168</v>
      </c>
      <c r="F24" s="109" t="s">
        <v>169</v>
      </c>
      <c r="G24" s="109" t="s">
        <v>284</v>
      </c>
      <c r="H24" s="109" t="s">
        <v>285</v>
      </c>
      <c r="I24" s="127">
        <v>1900800</v>
      </c>
      <c r="J24" s="127">
        <v>1900800</v>
      </c>
      <c r="K24" s="127">
        <v>1900800</v>
      </c>
      <c r="L24" s="127"/>
      <c r="M24" s="127"/>
      <c r="N24" s="127"/>
      <c r="O24" s="127"/>
      <c r="P24" s="127"/>
      <c r="Q24" s="127"/>
      <c r="R24" s="127"/>
      <c r="S24" s="127"/>
      <c r="T24" s="127"/>
      <c r="U24" s="127"/>
      <c r="V24" s="127"/>
      <c r="W24" s="127"/>
    </row>
    <row r="25" ht="21.75" customHeight="1" spans="1:23">
      <c r="A25" s="109" t="s">
        <v>320</v>
      </c>
      <c r="B25" s="109" t="s">
        <v>343</v>
      </c>
      <c r="C25" s="109" t="s">
        <v>344</v>
      </c>
      <c r="D25" s="109" t="s">
        <v>70</v>
      </c>
      <c r="E25" s="109" t="s">
        <v>168</v>
      </c>
      <c r="F25" s="109" t="s">
        <v>169</v>
      </c>
      <c r="G25" s="109" t="s">
        <v>276</v>
      </c>
      <c r="H25" s="109" t="s">
        <v>277</v>
      </c>
      <c r="I25" s="127">
        <v>122000</v>
      </c>
      <c r="J25" s="127">
        <v>122000</v>
      </c>
      <c r="K25" s="127">
        <v>122000</v>
      </c>
      <c r="L25" s="127"/>
      <c r="M25" s="127"/>
      <c r="N25" s="127"/>
      <c r="O25" s="127"/>
      <c r="P25" s="127"/>
      <c r="Q25" s="127"/>
      <c r="R25" s="127"/>
      <c r="S25" s="127"/>
      <c r="T25" s="127"/>
      <c r="U25" s="127"/>
      <c r="V25" s="127"/>
      <c r="W25" s="127"/>
    </row>
    <row r="26" ht="21.75" customHeight="1" spans="1:23">
      <c r="A26" s="109" t="s">
        <v>320</v>
      </c>
      <c r="B26" s="109" t="s">
        <v>345</v>
      </c>
      <c r="C26" s="109" t="s">
        <v>346</v>
      </c>
      <c r="D26" s="109" t="s">
        <v>70</v>
      </c>
      <c r="E26" s="109" t="s">
        <v>168</v>
      </c>
      <c r="F26" s="109" t="s">
        <v>169</v>
      </c>
      <c r="G26" s="109" t="s">
        <v>284</v>
      </c>
      <c r="H26" s="109" t="s">
        <v>285</v>
      </c>
      <c r="I26" s="127">
        <v>1716000</v>
      </c>
      <c r="J26" s="127">
        <v>1716000</v>
      </c>
      <c r="K26" s="127">
        <v>1716000</v>
      </c>
      <c r="L26" s="127"/>
      <c r="M26" s="127"/>
      <c r="N26" s="127"/>
      <c r="O26" s="127"/>
      <c r="P26" s="127"/>
      <c r="Q26" s="127"/>
      <c r="R26" s="127"/>
      <c r="S26" s="127"/>
      <c r="T26" s="127"/>
      <c r="U26" s="127"/>
      <c r="V26" s="127"/>
      <c r="W26" s="127"/>
    </row>
    <row r="27" ht="21.75" customHeight="1" spans="1:23">
      <c r="A27" s="109" t="s">
        <v>320</v>
      </c>
      <c r="B27" s="109" t="s">
        <v>347</v>
      </c>
      <c r="C27" s="109" t="s">
        <v>348</v>
      </c>
      <c r="D27" s="109" t="s">
        <v>70</v>
      </c>
      <c r="E27" s="109" t="s">
        <v>168</v>
      </c>
      <c r="F27" s="109" t="s">
        <v>169</v>
      </c>
      <c r="G27" s="109" t="s">
        <v>276</v>
      </c>
      <c r="H27" s="109" t="s">
        <v>277</v>
      </c>
      <c r="I27" s="127">
        <v>330000</v>
      </c>
      <c r="J27" s="127">
        <v>330000</v>
      </c>
      <c r="K27" s="127">
        <v>330000</v>
      </c>
      <c r="L27" s="127"/>
      <c r="M27" s="127"/>
      <c r="N27" s="127"/>
      <c r="O27" s="127"/>
      <c r="P27" s="127"/>
      <c r="Q27" s="127"/>
      <c r="R27" s="127"/>
      <c r="S27" s="127"/>
      <c r="T27" s="127"/>
      <c r="U27" s="127"/>
      <c r="V27" s="127"/>
      <c r="W27" s="127"/>
    </row>
    <row r="28" ht="21.75" customHeight="1" spans="1:23">
      <c r="A28" s="109" t="s">
        <v>320</v>
      </c>
      <c r="B28" s="109" t="s">
        <v>349</v>
      </c>
      <c r="C28" s="109" t="s">
        <v>350</v>
      </c>
      <c r="D28" s="109" t="s">
        <v>70</v>
      </c>
      <c r="E28" s="109" t="s">
        <v>168</v>
      </c>
      <c r="F28" s="109" t="s">
        <v>169</v>
      </c>
      <c r="G28" s="109" t="s">
        <v>284</v>
      </c>
      <c r="H28" s="109" t="s">
        <v>285</v>
      </c>
      <c r="I28" s="127">
        <v>692400</v>
      </c>
      <c r="J28" s="127">
        <v>692400</v>
      </c>
      <c r="K28" s="127">
        <v>692400</v>
      </c>
      <c r="L28" s="127"/>
      <c r="M28" s="127"/>
      <c r="N28" s="127"/>
      <c r="O28" s="127"/>
      <c r="P28" s="127"/>
      <c r="Q28" s="127"/>
      <c r="R28" s="127"/>
      <c r="S28" s="127"/>
      <c r="T28" s="127"/>
      <c r="U28" s="127"/>
      <c r="V28" s="127"/>
      <c r="W28" s="127"/>
    </row>
    <row r="29" ht="21.75" customHeight="1" spans="1:23">
      <c r="A29" s="109" t="s">
        <v>320</v>
      </c>
      <c r="B29" s="109" t="s">
        <v>351</v>
      </c>
      <c r="C29" s="109" t="s">
        <v>352</v>
      </c>
      <c r="D29" s="109" t="s">
        <v>70</v>
      </c>
      <c r="E29" s="109" t="s">
        <v>168</v>
      </c>
      <c r="F29" s="109" t="s">
        <v>169</v>
      </c>
      <c r="G29" s="109" t="s">
        <v>276</v>
      </c>
      <c r="H29" s="109" t="s">
        <v>277</v>
      </c>
      <c r="I29" s="127">
        <v>880000</v>
      </c>
      <c r="J29" s="127">
        <v>880000</v>
      </c>
      <c r="K29" s="127">
        <v>880000</v>
      </c>
      <c r="L29" s="127"/>
      <c r="M29" s="127"/>
      <c r="N29" s="127"/>
      <c r="O29" s="127"/>
      <c r="P29" s="127"/>
      <c r="Q29" s="127"/>
      <c r="R29" s="127"/>
      <c r="S29" s="127"/>
      <c r="T29" s="127"/>
      <c r="U29" s="127"/>
      <c r="V29" s="127"/>
      <c r="W29" s="127"/>
    </row>
    <row r="30" ht="21.75" customHeight="1" spans="1:23">
      <c r="A30" s="109" t="s">
        <v>320</v>
      </c>
      <c r="B30" s="109" t="s">
        <v>353</v>
      </c>
      <c r="C30" s="109" t="s">
        <v>354</v>
      </c>
      <c r="D30" s="109" t="s">
        <v>70</v>
      </c>
      <c r="E30" s="109" t="s">
        <v>168</v>
      </c>
      <c r="F30" s="109" t="s">
        <v>169</v>
      </c>
      <c r="G30" s="109" t="s">
        <v>284</v>
      </c>
      <c r="H30" s="109" t="s">
        <v>285</v>
      </c>
      <c r="I30" s="127">
        <v>132000</v>
      </c>
      <c r="J30" s="127">
        <v>132000</v>
      </c>
      <c r="K30" s="127">
        <v>132000</v>
      </c>
      <c r="L30" s="127"/>
      <c r="M30" s="127"/>
      <c r="N30" s="127"/>
      <c r="O30" s="127"/>
      <c r="P30" s="127"/>
      <c r="Q30" s="127"/>
      <c r="R30" s="127"/>
      <c r="S30" s="127"/>
      <c r="T30" s="127"/>
      <c r="U30" s="127"/>
      <c r="V30" s="127"/>
      <c r="W30" s="127"/>
    </row>
    <row r="31" ht="21.75" customHeight="1" spans="1:23">
      <c r="A31" s="109" t="s">
        <v>320</v>
      </c>
      <c r="B31" s="109" t="s">
        <v>355</v>
      </c>
      <c r="C31" s="109" t="s">
        <v>356</v>
      </c>
      <c r="D31" s="109" t="s">
        <v>70</v>
      </c>
      <c r="E31" s="109" t="s">
        <v>168</v>
      </c>
      <c r="F31" s="109" t="s">
        <v>169</v>
      </c>
      <c r="G31" s="109" t="s">
        <v>284</v>
      </c>
      <c r="H31" s="109" t="s">
        <v>285</v>
      </c>
      <c r="I31" s="127">
        <v>35750</v>
      </c>
      <c r="J31" s="127">
        <v>35750</v>
      </c>
      <c r="K31" s="127">
        <v>35750</v>
      </c>
      <c r="L31" s="127"/>
      <c r="M31" s="127"/>
      <c r="N31" s="127"/>
      <c r="O31" s="127"/>
      <c r="P31" s="127"/>
      <c r="Q31" s="127"/>
      <c r="R31" s="127"/>
      <c r="S31" s="127"/>
      <c r="T31" s="127"/>
      <c r="U31" s="127"/>
      <c r="V31" s="127"/>
      <c r="W31" s="127"/>
    </row>
    <row r="32" ht="21.75" customHeight="1" spans="1:23">
      <c r="A32" s="109" t="s">
        <v>320</v>
      </c>
      <c r="B32" s="109" t="s">
        <v>357</v>
      </c>
      <c r="C32" s="109" t="s">
        <v>358</v>
      </c>
      <c r="D32" s="109" t="s">
        <v>70</v>
      </c>
      <c r="E32" s="109" t="s">
        <v>168</v>
      </c>
      <c r="F32" s="109" t="s">
        <v>169</v>
      </c>
      <c r="G32" s="109" t="s">
        <v>276</v>
      </c>
      <c r="H32" s="109" t="s">
        <v>277</v>
      </c>
      <c r="I32" s="127">
        <v>850000</v>
      </c>
      <c r="J32" s="127">
        <v>850000</v>
      </c>
      <c r="K32" s="127">
        <v>850000</v>
      </c>
      <c r="L32" s="127"/>
      <c r="M32" s="127"/>
      <c r="N32" s="127"/>
      <c r="O32" s="127"/>
      <c r="P32" s="127"/>
      <c r="Q32" s="127"/>
      <c r="R32" s="127"/>
      <c r="S32" s="127"/>
      <c r="T32" s="127"/>
      <c r="U32" s="127"/>
      <c r="V32" s="127"/>
      <c r="W32" s="127"/>
    </row>
    <row r="33" ht="21.75" customHeight="1" spans="1:23">
      <c r="A33" s="109" t="s">
        <v>320</v>
      </c>
      <c r="B33" s="109" t="s">
        <v>359</v>
      </c>
      <c r="C33" s="109" t="s">
        <v>360</v>
      </c>
      <c r="D33" s="109" t="s">
        <v>70</v>
      </c>
      <c r="E33" s="109" t="s">
        <v>168</v>
      </c>
      <c r="F33" s="109" t="s">
        <v>169</v>
      </c>
      <c r="G33" s="109" t="s">
        <v>284</v>
      </c>
      <c r="H33" s="109" t="s">
        <v>285</v>
      </c>
      <c r="I33" s="127">
        <v>39600</v>
      </c>
      <c r="J33" s="127">
        <v>39600</v>
      </c>
      <c r="K33" s="127">
        <v>39600</v>
      </c>
      <c r="L33" s="127"/>
      <c r="M33" s="127"/>
      <c r="N33" s="127"/>
      <c r="O33" s="127"/>
      <c r="P33" s="127"/>
      <c r="Q33" s="127"/>
      <c r="R33" s="127"/>
      <c r="S33" s="127"/>
      <c r="T33" s="127"/>
      <c r="U33" s="127"/>
      <c r="V33" s="127"/>
      <c r="W33" s="127"/>
    </row>
    <row r="34" ht="21.75" customHeight="1" spans="1:23">
      <c r="A34" s="109" t="s">
        <v>320</v>
      </c>
      <c r="B34" s="109" t="s">
        <v>359</v>
      </c>
      <c r="C34" s="109" t="s">
        <v>360</v>
      </c>
      <c r="D34" s="109" t="s">
        <v>70</v>
      </c>
      <c r="E34" s="109" t="s">
        <v>168</v>
      </c>
      <c r="F34" s="109" t="s">
        <v>169</v>
      </c>
      <c r="G34" s="109" t="s">
        <v>284</v>
      </c>
      <c r="H34" s="109" t="s">
        <v>285</v>
      </c>
      <c r="I34" s="127">
        <v>39600</v>
      </c>
      <c r="J34" s="127">
        <v>39600</v>
      </c>
      <c r="K34" s="127">
        <v>39600</v>
      </c>
      <c r="L34" s="127"/>
      <c r="M34" s="127"/>
      <c r="N34" s="127"/>
      <c r="O34" s="127"/>
      <c r="P34" s="127"/>
      <c r="Q34" s="127"/>
      <c r="R34" s="127"/>
      <c r="S34" s="127"/>
      <c r="T34" s="127"/>
      <c r="U34" s="127"/>
      <c r="V34" s="127"/>
      <c r="W34" s="127"/>
    </row>
    <row r="35" ht="21.75" customHeight="1" spans="1:23">
      <c r="A35" s="109" t="s">
        <v>320</v>
      </c>
      <c r="B35" s="109" t="s">
        <v>361</v>
      </c>
      <c r="C35" s="109" t="s">
        <v>362</v>
      </c>
      <c r="D35" s="109" t="s">
        <v>70</v>
      </c>
      <c r="E35" s="109" t="s">
        <v>168</v>
      </c>
      <c r="F35" s="109" t="s">
        <v>169</v>
      </c>
      <c r="G35" s="109" t="s">
        <v>284</v>
      </c>
      <c r="H35" s="109" t="s">
        <v>285</v>
      </c>
      <c r="I35" s="127">
        <v>2394000</v>
      </c>
      <c r="J35" s="127">
        <v>2394000</v>
      </c>
      <c r="K35" s="127">
        <v>2394000</v>
      </c>
      <c r="L35" s="127"/>
      <c r="M35" s="127"/>
      <c r="N35" s="127"/>
      <c r="O35" s="127"/>
      <c r="P35" s="127"/>
      <c r="Q35" s="127"/>
      <c r="R35" s="127"/>
      <c r="S35" s="127"/>
      <c r="T35" s="127"/>
      <c r="U35" s="127"/>
      <c r="V35" s="127"/>
      <c r="W35" s="127"/>
    </row>
    <row r="36" ht="21.75" customHeight="1" spans="1:23">
      <c r="A36" s="109" t="s">
        <v>320</v>
      </c>
      <c r="B36" s="109" t="s">
        <v>363</v>
      </c>
      <c r="C36" s="109" t="s">
        <v>364</v>
      </c>
      <c r="D36" s="109" t="s">
        <v>70</v>
      </c>
      <c r="E36" s="109" t="s">
        <v>168</v>
      </c>
      <c r="F36" s="109" t="s">
        <v>169</v>
      </c>
      <c r="G36" s="109" t="s">
        <v>276</v>
      </c>
      <c r="H36" s="109" t="s">
        <v>277</v>
      </c>
      <c r="I36" s="127">
        <v>280000</v>
      </c>
      <c r="J36" s="127">
        <v>280000</v>
      </c>
      <c r="K36" s="127">
        <v>280000</v>
      </c>
      <c r="L36" s="127"/>
      <c r="M36" s="127"/>
      <c r="N36" s="127"/>
      <c r="O36" s="127"/>
      <c r="P36" s="127"/>
      <c r="Q36" s="127"/>
      <c r="R36" s="127"/>
      <c r="S36" s="127"/>
      <c r="T36" s="127"/>
      <c r="U36" s="127"/>
      <c r="V36" s="127"/>
      <c r="W36" s="127"/>
    </row>
    <row r="37" ht="21.75" customHeight="1" spans="1:23">
      <c r="A37" s="109" t="s">
        <v>320</v>
      </c>
      <c r="B37" s="109" t="s">
        <v>365</v>
      </c>
      <c r="C37" s="109" t="s">
        <v>366</v>
      </c>
      <c r="D37" s="109" t="s">
        <v>70</v>
      </c>
      <c r="E37" s="109" t="s">
        <v>168</v>
      </c>
      <c r="F37" s="109" t="s">
        <v>169</v>
      </c>
      <c r="G37" s="109" t="s">
        <v>284</v>
      </c>
      <c r="H37" s="109" t="s">
        <v>285</v>
      </c>
      <c r="I37" s="127">
        <v>170000</v>
      </c>
      <c r="J37" s="127">
        <v>170000</v>
      </c>
      <c r="K37" s="127">
        <v>170000</v>
      </c>
      <c r="L37" s="127"/>
      <c r="M37" s="127"/>
      <c r="N37" s="127"/>
      <c r="O37" s="127"/>
      <c r="P37" s="127"/>
      <c r="Q37" s="127"/>
      <c r="R37" s="127"/>
      <c r="S37" s="127"/>
      <c r="T37" s="127"/>
      <c r="U37" s="127"/>
      <c r="V37" s="127"/>
      <c r="W37" s="127"/>
    </row>
    <row r="38" ht="21.75" customHeight="1" spans="1:23">
      <c r="A38" s="109" t="s">
        <v>320</v>
      </c>
      <c r="B38" s="109" t="s">
        <v>367</v>
      </c>
      <c r="C38" s="109" t="s">
        <v>368</v>
      </c>
      <c r="D38" s="109" t="s">
        <v>70</v>
      </c>
      <c r="E38" s="109" t="s">
        <v>168</v>
      </c>
      <c r="F38" s="109" t="s">
        <v>169</v>
      </c>
      <c r="G38" s="109" t="s">
        <v>276</v>
      </c>
      <c r="H38" s="109" t="s">
        <v>277</v>
      </c>
      <c r="I38" s="127">
        <v>110000</v>
      </c>
      <c r="J38" s="127">
        <v>110000</v>
      </c>
      <c r="K38" s="127">
        <v>110000</v>
      </c>
      <c r="L38" s="127"/>
      <c r="M38" s="127"/>
      <c r="N38" s="127"/>
      <c r="O38" s="127"/>
      <c r="P38" s="127"/>
      <c r="Q38" s="127"/>
      <c r="R38" s="127"/>
      <c r="S38" s="127"/>
      <c r="T38" s="127"/>
      <c r="U38" s="127"/>
      <c r="V38" s="127"/>
      <c r="W38" s="127"/>
    </row>
    <row r="39" ht="21.75" customHeight="1" spans="1:23">
      <c r="A39" s="109" t="s">
        <v>369</v>
      </c>
      <c r="B39" s="109" t="s">
        <v>370</v>
      </c>
      <c r="C39" s="109" t="s">
        <v>371</v>
      </c>
      <c r="D39" s="109" t="s">
        <v>70</v>
      </c>
      <c r="E39" s="109" t="s">
        <v>166</v>
      </c>
      <c r="F39" s="109" t="s">
        <v>167</v>
      </c>
      <c r="G39" s="109" t="s">
        <v>372</v>
      </c>
      <c r="H39" s="109" t="s">
        <v>373</v>
      </c>
      <c r="I39" s="127">
        <v>20600</v>
      </c>
      <c r="J39" s="127"/>
      <c r="K39" s="127"/>
      <c r="L39" s="127"/>
      <c r="M39" s="127"/>
      <c r="N39" s="127"/>
      <c r="O39" s="127"/>
      <c r="P39" s="127"/>
      <c r="Q39" s="127"/>
      <c r="R39" s="127">
        <v>20600</v>
      </c>
      <c r="S39" s="127"/>
      <c r="T39" s="127"/>
      <c r="U39" s="127"/>
      <c r="V39" s="127"/>
      <c r="W39" s="127">
        <v>20600</v>
      </c>
    </row>
    <row r="40" ht="21.75" customHeight="1" spans="1:23">
      <c r="A40" s="109" t="s">
        <v>369</v>
      </c>
      <c r="B40" s="109" t="s">
        <v>374</v>
      </c>
      <c r="C40" s="109" t="s">
        <v>375</v>
      </c>
      <c r="D40" s="109" t="s">
        <v>70</v>
      </c>
      <c r="E40" s="109" t="s">
        <v>166</v>
      </c>
      <c r="F40" s="109" t="s">
        <v>167</v>
      </c>
      <c r="G40" s="109" t="s">
        <v>372</v>
      </c>
      <c r="H40" s="109" t="s">
        <v>373</v>
      </c>
      <c r="I40" s="127">
        <v>8340</v>
      </c>
      <c r="J40" s="127"/>
      <c r="K40" s="127"/>
      <c r="L40" s="127"/>
      <c r="M40" s="127"/>
      <c r="N40" s="127"/>
      <c r="O40" s="127"/>
      <c r="P40" s="127"/>
      <c r="Q40" s="127"/>
      <c r="R40" s="127">
        <v>8340</v>
      </c>
      <c r="S40" s="127"/>
      <c r="T40" s="127"/>
      <c r="U40" s="127"/>
      <c r="V40" s="127"/>
      <c r="W40" s="127">
        <v>8340</v>
      </c>
    </row>
    <row r="41" ht="21.75" customHeight="1" spans="1:23">
      <c r="A41" s="109" t="s">
        <v>369</v>
      </c>
      <c r="B41" s="109" t="s">
        <v>376</v>
      </c>
      <c r="C41" s="109" t="s">
        <v>377</v>
      </c>
      <c r="D41" s="109" t="s">
        <v>70</v>
      </c>
      <c r="E41" s="109" t="s">
        <v>166</v>
      </c>
      <c r="F41" s="109" t="s">
        <v>167</v>
      </c>
      <c r="G41" s="109" t="s">
        <v>372</v>
      </c>
      <c r="H41" s="109" t="s">
        <v>373</v>
      </c>
      <c r="I41" s="127">
        <v>900000</v>
      </c>
      <c r="J41" s="127">
        <v>900000</v>
      </c>
      <c r="K41" s="127">
        <v>900000</v>
      </c>
      <c r="L41" s="127"/>
      <c r="M41" s="127"/>
      <c r="N41" s="127"/>
      <c r="O41" s="127"/>
      <c r="P41" s="127"/>
      <c r="Q41" s="127"/>
      <c r="R41" s="127"/>
      <c r="S41" s="127"/>
      <c r="T41" s="127"/>
      <c r="U41" s="127"/>
      <c r="V41" s="127"/>
      <c r="W41" s="127"/>
    </row>
    <row r="42" ht="21.75" customHeight="1" spans="1:23">
      <c r="A42" s="109" t="s">
        <v>369</v>
      </c>
      <c r="B42" s="109" t="s">
        <v>378</v>
      </c>
      <c r="C42" s="109" t="s">
        <v>379</v>
      </c>
      <c r="D42" s="109" t="s">
        <v>70</v>
      </c>
      <c r="E42" s="109" t="s">
        <v>166</v>
      </c>
      <c r="F42" s="109" t="s">
        <v>167</v>
      </c>
      <c r="G42" s="109" t="s">
        <v>372</v>
      </c>
      <c r="H42" s="109" t="s">
        <v>373</v>
      </c>
      <c r="I42" s="127">
        <v>760000</v>
      </c>
      <c r="J42" s="127">
        <v>760000</v>
      </c>
      <c r="K42" s="127">
        <v>760000</v>
      </c>
      <c r="L42" s="127"/>
      <c r="M42" s="127"/>
      <c r="N42" s="127"/>
      <c r="O42" s="127"/>
      <c r="P42" s="127"/>
      <c r="Q42" s="127"/>
      <c r="R42" s="127"/>
      <c r="S42" s="127"/>
      <c r="T42" s="127"/>
      <c r="U42" s="127"/>
      <c r="V42" s="127"/>
      <c r="W42" s="127"/>
    </row>
    <row r="43" ht="21.75" customHeight="1" spans="1:23">
      <c r="A43" s="109" t="s">
        <v>369</v>
      </c>
      <c r="B43" s="109" t="s">
        <v>380</v>
      </c>
      <c r="C43" s="109" t="s">
        <v>381</v>
      </c>
      <c r="D43" s="109" t="s">
        <v>70</v>
      </c>
      <c r="E43" s="109" t="s">
        <v>108</v>
      </c>
      <c r="F43" s="109" t="s">
        <v>109</v>
      </c>
      <c r="G43" s="109" t="s">
        <v>276</v>
      </c>
      <c r="H43" s="109" t="s">
        <v>277</v>
      </c>
      <c r="I43" s="127">
        <v>214703.09</v>
      </c>
      <c r="J43" s="127"/>
      <c r="K43" s="127"/>
      <c r="L43" s="127"/>
      <c r="M43" s="127"/>
      <c r="N43" s="127"/>
      <c r="O43" s="127"/>
      <c r="P43" s="127"/>
      <c r="Q43" s="127"/>
      <c r="R43" s="127">
        <v>214703.09</v>
      </c>
      <c r="S43" s="127"/>
      <c r="T43" s="127"/>
      <c r="U43" s="127"/>
      <c r="V43" s="127"/>
      <c r="W43" s="127">
        <v>214703.09</v>
      </c>
    </row>
    <row r="44" ht="21.75" customHeight="1" spans="1:23">
      <c r="A44" s="109" t="s">
        <v>369</v>
      </c>
      <c r="B44" s="109" t="s">
        <v>382</v>
      </c>
      <c r="C44" s="109" t="s">
        <v>383</v>
      </c>
      <c r="D44" s="109" t="s">
        <v>70</v>
      </c>
      <c r="E44" s="109" t="s">
        <v>108</v>
      </c>
      <c r="F44" s="109" t="s">
        <v>109</v>
      </c>
      <c r="G44" s="109" t="s">
        <v>372</v>
      </c>
      <c r="H44" s="109" t="s">
        <v>373</v>
      </c>
      <c r="I44" s="127">
        <v>208466.49</v>
      </c>
      <c r="J44" s="127"/>
      <c r="K44" s="127"/>
      <c r="L44" s="127"/>
      <c r="M44" s="127"/>
      <c r="N44" s="127"/>
      <c r="O44" s="127"/>
      <c r="P44" s="127"/>
      <c r="Q44" s="127"/>
      <c r="R44" s="127">
        <v>208466.49</v>
      </c>
      <c r="S44" s="127"/>
      <c r="T44" s="127"/>
      <c r="U44" s="127"/>
      <c r="V44" s="127"/>
      <c r="W44" s="127">
        <v>208466.49</v>
      </c>
    </row>
    <row r="45" ht="18.75" customHeight="1" spans="1:23">
      <c r="A45" s="195" t="s">
        <v>214</v>
      </c>
      <c r="B45" s="196"/>
      <c r="C45" s="196"/>
      <c r="D45" s="196"/>
      <c r="E45" s="196"/>
      <c r="F45" s="196"/>
      <c r="G45" s="196"/>
      <c r="H45" s="197"/>
      <c r="I45" s="127">
        <v>22140012.58</v>
      </c>
      <c r="J45" s="127">
        <v>21687903</v>
      </c>
      <c r="K45" s="127">
        <v>21687903</v>
      </c>
      <c r="L45" s="127"/>
      <c r="M45" s="127"/>
      <c r="N45" s="127"/>
      <c r="O45" s="127"/>
      <c r="P45" s="127"/>
      <c r="Q45" s="127"/>
      <c r="R45" s="127">
        <v>452109.58</v>
      </c>
      <c r="S45" s="127"/>
      <c r="T45" s="127"/>
      <c r="U45" s="127"/>
      <c r="V45" s="127"/>
      <c r="W45" s="127">
        <v>452109.58</v>
      </c>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2"/>
  <sheetViews>
    <sheetView showZeros="0" topLeftCell="A10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111" t="s">
        <v>384</v>
      </c>
    </row>
    <row r="2" ht="39.75" customHeight="1" spans="1:10">
      <c r="A2" s="103" t="str">
        <f>"2026"&amp;"年部门项目支出绩效目标表"</f>
        <v>2026年部门项目支出绩效目标表</v>
      </c>
      <c r="B2" s="104"/>
      <c r="C2" s="104"/>
      <c r="D2" s="104"/>
      <c r="E2" s="104"/>
      <c r="F2" s="105"/>
      <c r="G2" s="104"/>
      <c r="H2" s="105"/>
      <c r="I2" s="105"/>
      <c r="J2" s="104"/>
    </row>
    <row r="3" ht="17.25" customHeight="1" spans="1:1">
      <c r="A3" s="106" t="str">
        <f>"单位名称："&amp;"石林彝族自治县鹿阜街道办事处"</f>
        <v>单位名称：石林彝族自治县鹿阜街道办事处</v>
      </c>
    </row>
    <row r="4" ht="44.25" customHeight="1" spans="1:10">
      <c r="A4" s="107" t="s">
        <v>226</v>
      </c>
      <c r="B4" s="107" t="s">
        <v>385</v>
      </c>
      <c r="C4" s="107" t="s">
        <v>386</v>
      </c>
      <c r="D4" s="107" t="s">
        <v>387</v>
      </c>
      <c r="E4" s="107" t="s">
        <v>388</v>
      </c>
      <c r="F4" s="108" t="s">
        <v>389</v>
      </c>
      <c r="G4" s="107" t="s">
        <v>390</v>
      </c>
      <c r="H4" s="108" t="s">
        <v>391</v>
      </c>
      <c r="I4" s="108" t="s">
        <v>392</v>
      </c>
      <c r="J4" s="107" t="s">
        <v>393</v>
      </c>
    </row>
    <row r="5" ht="18.75" customHeight="1" spans="1:10">
      <c r="A5" s="186">
        <v>1</v>
      </c>
      <c r="B5" s="186">
        <v>2</v>
      </c>
      <c r="C5" s="186">
        <v>3</v>
      </c>
      <c r="D5" s="186">
        <v>4</v>
      </c>
      <c r="E5" s="186">
        <v>5</v>
      </c>
      <c r="F5" s="84">
        <v>6</v>
      </c>
      <c r="G5" s="186">
        <v>7</v>
      </c>
      <c r="H5" s="84">
        <v>8</v>
      </c>
      <c r="I5" s="84">
        <v>9</v>
      </c>
      <c r="J5" s="186">
        <v>10</v>
      </c>
    </row>
    <row r="6" ht="42" customHeight="1" spans="1:10">
      <c r="A6" s="93" t="s">
        <v>70</v>
      </c>
      <c r="B6" s="109"/>
      <c r="C6" s="109"/>
      <c r="D6" s="109"/>
      <c r="E6" s="89"/>
      <c r="F6" s="110"/>
      <c r="G6" s="89"/>
      <c r="H6" s="110"/>
      <c r="I6" s="110"/>
      <c r="J6" s="89"/>
    </row>
    <row r="7" ht="42" customHeight="1" spans="1:10">
      <c r="A7" s="187" t="s">
        <v>70</v>
      </c>
      <c r="B7" s="94"/>
      <c r="C7" s="94"/>
      <c r="D7" s="94"/>
      <c r="E7" s="93"/>
      <c r="F7" s="94"/>
      <c r="G7" s="93"/>
      <c r="H7" s="94"/>
      <c r="I7" s="94"/>
      <c r="J7" s="93"/>
    </row>
    <row r="8" ht="42" customHeight="1" spans="1:10">
      <c r="A8" s="188" t="s">
        <v>362</v>
      </c>
      <c r="B8" s="94" t="s">
        <v>362</v>
      </c>
      <c r="C8" s="94" t="s">
        <v>394</v>
      </c>
      <c r="D8" s="94" t="s">
        <v>395</v>
      </c>
      <c r="E8" s="93" t="s">
        <v>396</v>
      </c>
      <c r="F8" s="94" t="s">
        <v>397</v>
      </c>
      <c r="G8" s="93" t="s">
        <v>398</v>
      </c>
      <c r="H8" s="94" t="s">
        <v>399</v>
      </c>
      <c r="I8" s="94" t="s">
        <v>400</v>
      </c>
      <c r="J8" s="93" t="s">
        <v>401</v>
      </c>
    </row>
    <row r="9" ht="42" customHeight="1" spans="1:10">
      <c r="A9" s="188" t="s">
        <v>362</v>
      </c>
      <c r="B9" s="94" t="s">
        <v>362</v>
      </c>
      <c r="C9" s="94" t="s">
        <v>402</v>
      </c>
      <c r="D9" s="94" t="s">
        <v>403</v>
      </c>
      <c r="E9" s="93" t="s">
        <v>362</v>
      </c>
      <c r="F9" s="94" t="s">
        <v>397</v>
      </c>
      <c r="G9" s="93" t="s">
        <v>362</v>
      </c>
      <c r="H9" s="94" t="s">
        <v>404</v>
      </c>
      <c r="I9" s="94" t="s">
        <v>400</v>
      </c>
      <c r="J9" s="93" t="s">
        <v>401</v>
      </c>
    </row>
    <row r="10" ht="42" customHeight="1" spans="1:10">
      <c r="A10" s="188" t="s">
        <v>362</v>
      </c>
      <c r="B10" s="94" t="s">
        <v>362</v>
      </c>
      <c r="C10" s="94" t="s">
        <v>405</v>
      </c>
      <c r="D10" s="94" t="s">
        <v>406</v>
      </c>
      <c r="E10" s="93" t="s">
        <v>407</v>
      </c>
      <c r="F10" s="94" t="s">
        <v>408</v>
      </c>
      <c r="G10" s="93" t="s">
        <v>409</v>
      </c>
      <c r="H10" s="94" t="s">
        <v>404</v>
      </c>
      <c r="I10" s="94" t="s">
        <v>400</v>
      </c>
      <c r="J10" s="93" t="s">
        <v>401</v>
      </c>
    </row>
    <row r="11" ht="42" customHeight="1" spans="1:10">
      <c r="A11" s="188" t="s">
        <v>348</v>
      </c>
      <c r="B11" s="94" t="s">
        <v>410</v>
      </c>
      <c r="C11" s="94" t="s">
        <v>394</v>
      </c>
      <c r="D11" s="94" t="s">
        <v>395</v>
      </c>
      <c r="E11" s="93" t="s">
        <v>396</v>
      </c>
      <c r="F11" s="94" t="s">
        <v>397</v>
      </c>
      <c r="G11" s="93" t="s">
        <v>411</v>
      </c>
      <c r="H11" s="94" t="s">
        <v>399</v>
      </c>
      <c r="I11" s="94" t="s">
        <v>400</v>
      </c>
      <c r="J11" s="93" t="s">
        <v>401</v>
      </c>
    </row>
    <row r="12" ht="42" customHeight="1" spans="1:10">
      <c r="A12" s="188" t="s">
        <v>348</v>
      </c>
      <c r="B12" s="94" t="s">
        <v>410</v>
      </c>
      <c r="C12" s="94" t="s">
        <v>402</v>
      </c>
      <c r="D12" s="94" t="s">
        <v>403</v>
      </c>
      <c r="E12" s="93" t="s">
        <v>410</v>
      </c>
      <c r="F12" s="94" t="s">
        <v>397</v>
      </c>
      <c r="G12" s="93" t="s">
        <v>410</v>
      </c>
      <c r="H12" s="94" t="s">
        <v>404</v>
      </c>
      <c r="I12" s="94" t="s">
        <v>400</v>
      </c>
      <c r="J12" s="93" t="s">
        <v>401</v>
      </c>
    </row>
    <row r="13" ht="42" customHeight="1" spans="1:10">
      <c r="A13" s="188" t="s">
        <v>348</v>
      </c>
      <c r="B13" s="94" t="s">
        <v>410</v>
      </c>
      <c r="C13" s="94" t="s">
        <v>405</v>
      </c>
      <c r="D13" s="94" t="s">
        <v>406</v>
      </c>
      <c r="E13" s="93" t="s">
        <v>407</v>
      </c>
      <c r="F13" s="94" t="s">
        <v>408</v>
      </c>
      <c r="G13" s="93" t="s">
        <v>412</v>
      </c>
      <c r="H13" s="94" t="s">
        <v>404</v>
      </c>
      <c r="I13" s="94" t="s">
        <v>400</v>
      </c>
      <c r="J13" s="93" t="s">
        <v>401</v>
      </c>
    </row>
    <row r="14" ht="42" customHeight="1" spans="1:10">
      <c r="A14" s="188" t="s">
        <v>352</v>
      </c>
      <c r="B14" s="94" t="s">
        <v>413</v>
      </c>
      <c r="C14" s="94" t="s">
        <v>394</v>
      </c>
      <c r="D14" s="94" t="s">
        <v>395</v>
      </c>
      <c r="E14" s="93" t="s">
        <v>396</v>
      </c>
      <c r="F14" s="94" t="s">
        <v>397</v>
      </c>
      <c r="G14" s="93" t="s">
        <v>414</v>
      </c>
      <c r="H14" s="94" t="s">
        <v>399</v>
      </c>
      <c r="I14" s="94" t="s">
        <v>400</v>
      </c>
      <c r="J14" s="93" t="s">
        <v>401</v>
      </c>
    </row>
    <row r="15" ht="42" customHeight="1" spans="1:10">
      <c r="A15" s="188" t="s">
        <v>352</v>
      </c>
      <c r="B15" s="94" t="s">
        <v>413</v>
      </c>
      <c r="C15" s="94" t="s">
        <v>402</v>
      </c>
      <c r="D15" s="94" t="s">
        <v>403</v>
      </c>
      <c r="E15" s="93" t="s">
        <v>413</v>
      </c>
      <c r="F15" s="94" t="s">
        <v>397</v>
      </c>
      <c r="G15" s="93" t="s">
        <v>413</v>
      </c>
      <c r="H15" s="94" t="s">
        <v>404</v>
      </c>
      <c r="I15" s="94" t="s">
        <v>400</v>
      </c>
      <c r="J15" s="93" t="s">
        <v>401</v>
      </c>
    </row>
    <row r="16" ht="42" customHeight="1" spans="1:10">
      <c r="A16" s="188" t="s">
        <v>352</v>
      </c>
      <c r="B16" s="94" t="s">
        <v>413</v>
      </c>
      <c r="C16" s="94" t="s">
        <v>405</v>
      </c>
      <c r="D16" s="94" t="s">
        <v>406</v>
      </c>
      <c r="E16" s="93" t="s">
        <v>407</v>
      </c>
      <c r="F16" s="94" t="s">
        <v>408</v>
      </c>
      <c r="G16" s="93" t="s">
        <v>409</v>
      </c>
      <c r="H16" s="94" t="s">
        <v>404</v>
      </c>
      <c r="I16" s="94" t="s">
        <v>400</v>
      </c>
      <c r="J16" s="93" t="s">
        <v>401</v>
      </c>
    </row>
    <row r="17" ht="42" customHeight="1" spans="1:10">
      <c r="A17" s="188" t="s">
        <v>358</v>
      </c>
      <c r="B17" s="94" t="s">
        <v>415</v>
      </c>
      <c r="C17" s="94" t="s">
        <v>394</v>
      </c>
      <c r="D17" s="94" t="s">
        <v>395</v>
      </c>
      <c r="E17" s="93" t="s">
        <v>396</v>
      </c>
      <c r="F17" s="94" t="s">
        <v>397</v>
      </c>
      <c r="G17" s="93" t="s">
        <v>416</v>
      </c>
      <c r="H17" s="94" t="s">
        <v>399</v>
      </c>
      <c r="I17" s="94" t="s">
        <v>400</v>
      </c>
      <c r="J17" s="93" t="s">
        <v>401</v>
      </c>
    </row>
    <row r="18" ht="42" customHeight="1" spans="1:10">
      <c r="A18" s="188" t="s">
        <v>358</v>
      </c>
      <c r="B18" s="94" t="s">
        <v>415</v>
      </c>
      <c r="C18" s="94" t="s">
        <v>402</v>
      </c>
      <c r="D18" s="94" t="s">
        <v>403</v>
      </c>
      <c r="E18" s="93" t="s">
        <v>415</v>
      </c>
      <c r="F18" s="94" t="s">
        <v>397</v>
      </c>
      <c r="G18" s="93" t="s">
        <v>415</v>
      </c>
      <c r="H18" s="94" t="s">
        <v>404</v>
      </c>
      <c r="I18" s="94" t="s">
        <v>400</v>
      </c>
      <c r="J18" s="93" t="s">
        <v>401</v>
      </c>
    </row>
    <row r="19" ht="42" customHeight="1" spans="1:10">
      <c r="A19" s="188" t="s">
        <v>358</v>
      </c>
      <c r="B19" s="94" t="s">
        <v>415</v>
      </c>
      <c r="C19" s="94" t="s">
        <v>405</v>
      </c>
      <c r="D19" s="94" t="s">
        <v>406</v>
      </c>
      <c r="E19" s="93" t="s">
        <v>407</v>
      </c>
      <c r="F19" s="94" t="s">
        <v>408</v>
      </c>
      <c r="G19" s="93" t="s">
        <v>409</v>
      </c>
      <c r="H19" s="94" t="s">
        <v>404</v>
      </c>
      <c r="I19" s="94" t="s">
        <v>400</v>
      </c>
      <c r="J19" s="93" t="s">
        <v>401</v>
      </c>
    </row>
    <row r="20" ht="42" customHeight="1" spans="1:10">
      <c r="A20" s="188" t="s">
        <v>324</v>
      </c>
      <c r="B20" s="94" t="s">
        <v>417</v>
      </c>
      <c r="C20" s="94" t="s">
        <v>394</v>
      </c>
      <c r="D20" s="94" t="s">
        <v>395</v>
      </c>
      <c r="E20" s="93" t="s">
        <v>396</v>
      </c>
      <c r="F20" s="94" t="s">
        <v>397</v>
      </c>
      <c r="G20" s="93" t="s">
        <v>418</v>
      </c>
      <c r="H20" s="94" t="s">
        <v>399</v>
      </c>
      <c r="I20" s="94" t="s">
        <v>400</v>
      </c>
      <c r="J20" s="93" t="s">
        <v>401</v>
      </c>
    </row>
    <row r="21" ht="42" customHeight="1" spans="1:10">
      <c r="A21" s="188" t="s">
        <v>324</v>
      </c>
      <c r="B21" s="94" t="s">
        <v>417</v>
      </c>
      <c r="C21" s="94" t="s">
        <v>402</v>
      </c>
      <c r="D21" s="94" t="s">
        <v>403</v>
      </c>
      <c r="E21" s="93" t="s">
        <v>417</v>
      </c>
      <c r="F21" s="94" t="s">
        <v>397</v>
      </c>
      <c r="G21" s="93" t="s">
        <v>417</v>
      </c>
      <c r="H21" s="94" t="s">
        <v>404</v>
      </c>
      <c r="I21" s="94" t="s">
        <v>400</v>
      </c>
      <c r="J21" s="93" t="s">
        <v>401</v>
      </c>
    </row>
    <row r="22" ht="42" customHeight="1" spans="1:10">
      <c r="A22" s="188" t="s">
        <v>324</v>
      </c>
      <c r="B22" s="94" t="s">
        <v>417</v>
      </c>
      <c r="C22" s="94" t="s">
        <v>405</v>
      </c>
      <c r="D22" s="94" t="s">
        <v>406</v>
      </c>
      <c r="E22" s="93" t="s">
        <v>407</v>
      </c>
      <c r="F22" s="94" t="s">
        <v>408</v>
      </c>
      <c r="G22" s="93" t="s">
        <v>409</v>
      </c>
      <c r="H22" s="94" t="s">
        <v>404</v>
      </c>
      <c r="I22" s="94" t="s">
        <v>400</v>
      </c>
      <c r="J22" s="93" t="s">
        <v>401</v>
      </c>
    </row>
    <row r="23" ht="42" customHeight="1" spans="1:10">
      <c r="A23" s="188" t="s">
        <v>381</v>
      </c>
      <c r="B23" s="94" t="s">
        <v>381</v>
      </c>
      <c r="C23" s="94" t="s">
        <v>394</v>
      </c>
      <c r="D23" s="94" t="s">
        <v>395</v>
      </c>
      <c r="E23" s="93" t="s">
        <v>419</v>
      </c>
      <c r="F23" s="94" t="s">
        <v>397</v>
      </c>
      <c r="G23" s="93" t="s">
        <v>420</v>
      </c>
      <c r="H23" s="94" t="s">
        <v>399</v>
      </c>
      <c r="I23" s="94" t="s">
        <v>400</v>
      </c>
      <c r="J23" s="93" t="s">
        <v>421</v>
      </c>
    </row>
    <row r="24" ht="42" customHeight="1" spans="1:10">
      <c r="A24" s="188" t="s">
        <v>381</v>
      </c>
      <c r="B24" s="94" t="s">
        <v>381</v>
      </c>
      <c r="C24" s="94" t="s">
        <v>402</v>
      </c>
      <c r="D24" s="94" t="s">
        <v>403</v>
      </c>
      <c r="E24" s="93" t="s">
        <v>381</v>
      </c>
      <c r="F24" s="94" t="s">
        <v>408</v>
      </c>
      <c r="G24" s="93" t="s">
        <v>381</v>
      </c>
      <c r="H24" s="94" t="s">
        <v>404</v>
      </c>
      <c r="I24" s="94" t="s">
        <v>400</v>
      </c>
      <c r="J24" s="93" t="s">
        <v>421</v>
      </c>
    </row>
    <row r="25" ht="42" customHeight="1" spans="1:10">
      <c r="A25" s="188" t="s">
        <v>381</v>
      </c>
      <c r="B25" s="94" t="s">
        <v>381</v>
      </c>
      <c r="C25" s="94" t="s">
        <v>405</v>
      </c>
      <c r="D25" s="94" t="s">
        <v>406</v>
      </c>
      <c r="E25" s="93" t="s">
        <v>407</v>
      </c>
      <c r="F25" s="94" t="s">
        <v>408</v>
      </c>
      <c r="G25" s="93" t="s">
        <v>407</v>
      </c>
      <c r="H25" s="94" t="s">
        <v>404</v>
      </c>
      <c r="I25" s="94" t="s">
        <v>400</v>
      </c>
      <c r="J25" s="93" t="s">
        <v>421</v>
      </c>
    </row>
    <row r="26" ht="42" customHeight="1" spans="1:10">
      <c r="A26" s="188" t="s">
        <v>342</v>
      </c>
      <c r="B26" s="94" t="s">
        <v>342</v>
      </c>
      <c r="C26" s="94" t="s">
        <v>394</v>
      </c>
      <c r="D26" s="94" t="s">
        <v>395</v>
      </c>
      <c r="E26" s="93" t="s">
        <v>396</v>
      </c>
      <c r="F26" s="94" t="s">
        <v>397</v>
      </c>
      <c r="G26" s="93" t="s">
        <v>422</v>
      </c>
      <c r="H26" s="94" t="s">
        <v>399</v>
      </c>
      <c r="I26" s="94" t="s">
        <v>400</v>
      </c>
      <c r="J26" s="93" t="s">
        <v>401</v>
      </c>
    </row>
    <row r="27" ht="42" customHeight="1" spans="1:10">
      <c r="A27" s="188" t="s">
        <v>342</v>
      </c>
      <c r="B27" s="94" t="s">
        <v>342</v>
      </c>
      <c r="C27" s="94" t="s">
        <v>402</v>
      </c>
      <c r="D27" s="94" t="s">
        <v>403</v>
      </c>
      <c r="E27" s="93" t="s">
        <v>342</v>
      </c>
      <c r="F27" s="94" t="s">
        <v>397</v>
      </c>
      <c r="G27" s="93" t="s">
        <v>342</v>
      </c>
      <c r="H27" s="94" t="s">
        <v>404</v>
      </c>
      <c r="I27" s="94" t="s">
        <v>400</v>
      </c>
      <c r="J27" s="93" t="s">
        <v>401</v>
      </c>
    </row>
    <row r="28" ht="42" customHeight="1" spans="1:10">
      <c r="A28" s="188" t="s">
        <v>342</v>
      </c>
      <c r="B28" s="94" t="s">
        <v>342</v>
      </c>
      <c r="C28" s="94" t="s">
        <v>405</v>
      </c>
      <c r="D28" s="94" t="s">
        <v>406</v>
      </c>
      <c r="E28" s="93" t="s">
        <v>407</v>
      </c>
      <c r="F28" s="94" t="s">
        <v>408</v>
      </c>
      <c r="G28" s="93" t="s">
        <v>409</v>
      </c>
      <c r="H28" s="94" t="s">
        <v>404</v>
      </c>
      <c r="I28" s="94" t="s">
        <v>400</v>
      </c>
      <c r="J28" s="93" t="s">
        <v>401</v>
      </c>
    </row>
    <row r="29" ht="42" customHeight="1" spans="1:10">
      <c r="A29" s="188" t="s">
        <v>371</v>
      </c>
      <c r="B29" s="94" t="s">
        <v>371</v>
      </c>
      <c r="C29" s="94" t="s">
        <v>394</v>
      </c>
      <c r="D29" s="94" t="s">
        <v>395</v>
      </c>
      <c r="E29" s="93" t="s">
        <v>423</v>
      </c>
      <c r="F29" s="94" t="s">
        <v>397</v>
      </c>
      <c r="G29" s="93" t="s">
        <v>424</v>
      </c>
      <c r="H29" s="94" t="s">
        <v>399</v>
      </c>
      <c r="I29" s="94" t="s">
        <v>400</v>
      </c>
      <c r="J29" s="93" t="s">
        <v>401</v>
      </c>
    </row>
    <row r="30" ht="42" customHeight="1" spans="1:10">
      <c r="A30" s="188" t="s">
        <v>371</v>
      </c>
      <c r="B30" s="94" t="s">
        <v>371</v>
      </c>
      <c r="C30" s="94" t="s">
        <v>402</v>
      </c>
      <c r="D30" s="94" t="s">
        <v>403</v>
      </c>
      <c r="E30" s="93" t="s">
        <v>371</v>
      </c>
      <c r="F30" s="94" t="s">
        <v>408</v>
      </c>
      <c r="G30" s="93" t="s">
        <v>371</v>
      </c>
      <c r="H30" s="94" t="s">
        <v>404</v>
      </c>
      <c r="I30" s="94" t="s">
        <v>400</v>
      </c>
      <c r="J30" s="93" t="s">
        <v>401</v>
      </c>
    </row>
    <row r="31" ht="42" customHeight="1" spans="1:10">
      <c r="A31" s="188" t="s">
        <v>371</v>
      </c>
      <c r="B31" s="94" t="s">
        <v>371</v>
      </c>
      <c r="C31" s="94" t="s">
        <v>405</v>
      </c>
      <c r="D31" s="94" t="s">
        <v>406</v>
      </c>
      <c r="E31" s="93" t="s">
        <v>407</v>
      </c>
      <c r="F31" s="94" t="s">
        <v>408</v>
      </c>
      <c r="G31" s="93" t="s">
        <v>407</v>
      </c>
      <c r="H31" s="94" t="s">
        <v>404</v>
      </c>
      <c r="I31" s="94" t="s">
        <v>400</v>
      </c>
      <c r="J31" s="93" t="s">
        <v>401</v>
      </c>
    </row>
    <row r="32" ht="42" customHeight="1" spans="1:10">
      <c r="A32" s="188" t="s">
        <v>326</v>
      </c>
      <c r="B32" s="94" t="s">
        <v>425</v>
      </c>
      <c r="C32" s="94" t="s">
        <v>394</v>
      </c>
      <c r="D32" s="94" t="s">
        <v>395</v>
      </c>
      <c r="E32" s="93" t="s">
        <v>396</v>
      </c>
      <c r="F32" s="94" t="s">
        <v>397</v>
      </c>
      <c r="G32" s="93" t="s">
        <v>426</v>
      </c>
      <c r="H32" s="94" t="s">
        <v>399</v>
      </c>
      <c r="I32" s="94" t="s">
        <v>400</v>
      </c>
      <c r="J32" s="93" t="s">
        <v>401</v>
      </c>
    </row>
    <row r="33" ht="42" customHeight="1" spans="1:10">
      <c r="A33" s="188" t="s">
        <v>326</v>
      </c>
      <c r="B33" s="94" t="s">
        <v>425</v>
      </c>
      <c r="C33" s="94" t="s">
        <v>402</v>
      </c>
      <c r="D33" s="94" t="s">
        <v>403</v>
      </c>
      <c r="E33" s="93" t="s">
        <v>425</v>
      </c>
      <c r="F33" s="94" t="s">
        <v>397</v>
      </c>
      <c r="G33" s="93" t="s">
        <v>425</v>
      </c>
      <c r="H33" s="94" t="s">
        <v>404</v>
      </c>
      <c r="I33" s="94" t="s">
        <v>400</v>
      </c>
      <c r="J33" s="93" t="s">
        <v>401</v>
      </c>
    </row>
    <row r="34" ht="42" customHeight="1" spans="1:10">
      <c r="A34" s="188" t="s">
        <v>326</v>
      </c>
      <c r="B34" s="94" t="s">
        <v>425</v>
      </c>
      <c r="C34" s="94" t="s">
        <v>405</v>
      </c>
      <c r="D34" s="94" t="s">
        <v>406</v>
      </c>
      <c r="E34" s="93" t="s">
        <v>407</v>
      </c>
      <c r="F34" s="94" t="s">
        <v>408</v>
      </c>
      <c r="G34" s="93" t="s">
        <v>409</v>
      </c>
      <c r="H34" s="94" t="s">
        <v>404</v>
      </c>
      <c r="I34" s="94" t="s">
        <v>400</v>
      </c>
      <c r="J34" s="93" t="s">
        <v>401</v>
      </c>
    </row>
    <row r="35" ht="42" customHeight="1" spans="1:10">
      <c r="A35" s="188" t="s">
        <v>332</v>
      </c>
      <c r="B35" s="94" t="s">
        <v>427</v>
      </c>
      <c r="C35" s="94" t="s">
        <v>394</v>
      </c>
      <c r="D35" s="94" t="s">
        <v>395</v>
      </c>
      <c r="E35" s="93" t="s">
        <v>396</v>
      </c>
      <c r="F35" s="94" t="s">
        <v>397</v>
      </c>
      <c r="G35" s="93" t="s">
        <v>428</v>
      </c>
      <c r="H35" s="94" t="s">
        <v>399</v>
      </c>
      <c r="I35" s="94" t="s">
        <v>400</v>
      </c>
      <c r="J35" s="93" t="s">
        <v>401</v>
      </c>
    </row>
    <row r="36" ht="42" customHeight="1" spans="1:10">
      <c r="A36" s="188" t="s">
        <v>332</v>
      </c>
      <c r="B36" s="94" t="s">
        <v>427</v>
      </c>
      <c r="C36" s="94" t="s">
        <v>402</v>
      </c>
      <c r="D36" s="94" t="s">
        <v>403</v>
      </c>
      <c r="E36" s="93" t="s">
        <v>427</v>
      </c>
      <c r="F36" s="94" t="s">
        <v>397</v>
      </c>
      <c r="G36" s="93" t="s">
        <v>427</v>
      </c>
      <c r="H36" s="94" t="s">
        <v>404</v>
      </c>
      <c r="I36" s="94" t="s">
        <v>400</v>
      </c>
      <c r="J36" s="93" t="s">
        <v>401</v>
      </c>
    </row>
    <row r="37" ht="42" customHeight="1" spans="1:10">
      <c r="A37" s="188" t="s">
        <v>332</v>
      </c>
      <c r="B37" s="94" t="s">
        <v>427</v>
      </c>
      <c r="C37" s="94" t="s">
        <v>405</v>
      </c>
      <c r="D37" s="94" t="s">
        <v>406</v>
      </c>
      <c r="E37" s="93" t="s">
        <v>407</v>
      </c>
      <c r="F37" s="94" t="s">
        <v>408</v>
      </c>
      <c r="G37" s="93" t="s">
        <v>409</v>
      </c>
      <c r="H37" s="94" t="s">
        <v>404</v>
      </c>
      <c r="I37" s="94" t="s">
        <v>400</v>
      </c>
      <c r="J37" s="93" t="s">
        <v>401</v>
      </c>
    </row>
    <row r="38" ht="42" customHeight="1" spans="1:10">
      <c r="A38" s="188" t="s">
        <v>350</v>
      </c>
      <c r="B38" s="94" t="s">
        <v>350</v>
      </c>
      <c r="C38" s="94" t="s">
        <v>394</v>
      </c>
      <c r="D38" s="94" t="s">
        <v>395</v>
      </c>
      <c r="E38" s="93" t="s">
        <v>396</v>
      </c>
      <c r="F38" s="94" t="s">
        <v>397</v>
      </c>
      <c r="G38" s="93" t="s">
        <v>429</v>
      </c>
      <c r="H38" s="94" t="s">
        <v>399</v>
      </c>
      <c r="I38" s="94" t="s">
        <v>400</v>
      </c>
      <c r="J38" s="93" t="s">
        <v>401</v>
      </c>
    </row>
    <row r="39" ht="42" customHeight="1" spans="1:10">
      <c r="A39" s="188" t="s">
        <v>350</v>
      </c>
      <c r="B39" s="94" t="s">
        <v>350</v>
      </c>
      <c r="C39" s="94" t="s">
        <v>402</v>
      </c>
      <c r="D39" s="94" t="s">
        <v>403</v>
      </c>
      <c r="E39" s="93" t="s">
        <v>350</v>
      </c>
      <c r="F39" s="94" t="s">
        <v>397</v>
      </c>
      <c r="G39" s="93" t="s">
        <v>350</v>
      </c>
      <c r="H39" s="94" t="s">
        <v>404</v>
      </c>
      <c r="I39" s="94" t="s">
        <v>400</v>
      </c>
      <c r="J39" s="93" t="s">
        <v>401</v>
      </c>
    </row>
    <row r="40" ht="42" customHeight="1" spans="1:10">
      <c r="A40" s="188" t="s">
        <v>350</v>
      </c>
      <c r="B40" s="94" t="s">
        <v>350</v>
      </c>
      <c r="C40" s="94" t="s">
        <v>405</v>
      </c>
      <c r="D40" s="94" t="s">
        <v>406</v>
      </c>
      <c r="E40" s="93" t="s">
        <v>407</v>
      </c>
      <c r="F40" s="94" t="s">
        <v>408</v>
      </c>
      <c r="G40" s="93" t="s">
        <v>409</v>
      </c>
      <c r="H40" s="94" t="s">
        <v>404</v>
      </c>
      <c r="I40" s="94" t="s">
        <v>400</v>
      </c>
      <c r="J40" s="93" t="s">
        <v>401</v>
      </c>
    </row>
    <row r="41" ht="42" customHeight="1" spans="1:10">
      <c r="A41" s="188" t="s">
        <v>354</v>
      </c>
      <c r="B41" s="94" t="s">
        <v>430</v>
      </c>
      <c r="C41" s="94" t="s">
        <v>394</v>
      </c>
      <c r="D41" s="94" t="s">
        <v>395</v>
      </c>
      <c r="E41" s="93" t="s">
        <v>396</v>
      </c>
      <c r="F41" s="94" t="s">
        <v>397</v>
      </c>
      <c r="G41" s="93" t="s">
        <v>431</v>
      </c>
      <c r="H41" s="94" t="s">
        <v>399</v>
      </c>
      <c r="I41" s="94" t="s">
        <v>400</v>
      </c>
      <c r="J41" s="93" t="s">
        <v>401</v>
      </c>
    </row>
    <row r="42" ht="42" customHeight="1" spans="1:10">
      <c r="A42" s="188" t="s">
        <v>354</v>
      </c>
      <c r="B42" s="94" t="s">
        <v>430</v>
      </c>
      <c r="C42" s="94" t="s">
        <v>402</v>
      </c>
      <c r="D42" s="94" t="s">
        <v>403</v>
      </c>
      <c r="E42" s="93" t="s">
        <v>430</v>
      </c>
      <c r="F42" s="94" t="s">
        <v>397</v>
      </c>
      <c r="G42" s="93" t="s">
        <v>430</v>
      </c>
      <c r="H42" s="94" t="s">
        <v>404</v>
      </c>
      <c r="I42" s="94" t="s">
        <v>400</v>
      </c>
      <c r="J42" s="93" t="s">
        <v>401</v>
      </c>
    </row>
    <row r="43" ht="42" customHeight="1" spans="1:10">
      <c r="A43" s="188" t="s">
        <v>354</v>
      </c>
      <c r="B43" s="94" t="s">
        <v>430</v>
      </c>
      <c r="C43" s="94" t="s">
        <v>405</v>
      </c>
      <c r="D43" s="94" t="s">
        <v>406</v>
      </c>
      <c r="E43" s="93" t="s">
        <v>407</v>
      </c>
      <c r="F43" s="94" t="s">
        <v>408</v>
      </c>
      <c r="G43" s="93" t="s">
        <v>409</v>
      </c>
      <c r="H43" s="94" t="s">
        <v>404</v>
      </c>
      <c r="I43" s="94" t="s">
        <v>400</v>
      </c>
      <c r="J43" s="93" t="s">
        <v>401</v>
      </c>
    </row>
    <row r="44" ht="42" customHeight="1" spans="1:10">
      <c r="A44" s="188" t="s">
        <v>338</v>
      </c>
      <c r="B44" s="94" t="s">
        <v>432</v>
      </c>
      <c r="C44" s="94" t="s">
        <v>394</v>
      </c>
      <c r="D44" s="94" t="s">
        <v>395</v>
      </c>
      <c r="E44" s="93" t="s">
        <v>396</v>
      </c>
      <c r="F44" s="94" t="s">
        <v>397</v>
      </c>
      <c r="G44" s="93" t="s">
        <v>433</v>
      </c>
      <c r="H44" s="94" t="s">
        <v>399</v>
      </c>
      <c r="I44" s="94" t="s">
        <v>400</v>
      </c>
      <c r="J44" s="93" t="s">
        <v>401</v>
      </c>
    </row>
    <row r="45" ht="42" customHeight="1" spans="1:10">
      <c r="A45" s="188" t="s">
        <v>338</v>
      </c>
      <c r="B45" s="94" t="s">
        <v>432</v>
      </c>
      <c r="C45" s="94" t="s">
        <v>402</v>
      </c>
      <c r="D45" s="94" t="s">
        <v>403</v>
      </c>
      <c r="E45" s="93" t="s">
        <v>432</v>
      </c>
      <c r="F45" s="94" t="s">
        <v>397</v>
      </c>
      <c r="G45" s="93" t="s">
        <v>432</v>
      </c>
      <c r="H45" s="94" t="s">
        <v>404</v>
      </c>
      <c r="I45" s="94" t="s">
        <v>400</v>
      </c>
      <c r="J45" s="93" t="s">
        <v>401</v>
      </c>
    </row>
    <row r="46" ht="42" customHeight="1" spans="1:10">
      <c r="A46" s="188" t="s">
        <v>338</v>
      </c>
      <c r="B46" s="94" t="s">
        <v>432</v>
      </c>
      <c r="C46" s="94" t="s">
        <v>405</v>
      </c>
      <c r="D46" s="94" t="s">
        <v>406</v>
      </c>
      <c r="E46" s="93" t="s">
        <v>407</v>
      </c>
      <c r="F46" s="94" t="s">
        <v>408</v>
      </c>
      <c r="G46" s="93" t="s">
        <v>407</v>
      </c>
      <c r="H46" s="94" t="s">
        <v>404</v>
      </c>
      <c r="I46" s="94" t="s">
        <v>400</v>
      </c>
      <c r="J46" s="93" t="s">
        <v>401</v>
      </c>
    </row>
    <row r="47" ht="42" customHeight="1" spans="1:10">
      <c r="A47" s="188" t="s">
        <v>375</v>
      </c>
      <c r="B47" s="94" t="s">
        <v>434</v>
      </c>
      <c r="C47" s="94" t="s">
        <v>394</v>
      </c>
      <c r="D47" s="94" t="s">
        <v>395</v>
      </c>
      <c r="E47" s="93" t="s">
        <v>396</v>
      </c>
      <c r="F47" s="94" t="s">
        <v>397</v>
      </c>
      <c r="G47" s="93" t="s">
        <v>435</v>
      </c>
      <c r="H47" s="94" t="s">
        <v>399</v>
      </c>
      <c r="I47" s="94" t="s">
        <v>400</v>
      </c>
      <c r="J47" s="93" t="s">
        <v>401</v>
      </c>
    </row>
    <row r="48" ht="42" customHeight="1" spans="1:10">
      <c r="A48" s="188" t="s">
        <v>375</v>
      </c>
      <c r="B48" s="94" t="s">
        <v>434</v>
      </c>
      <c r="C48" s="94" t="s">
        <v>402</v>
      </c>
      <c r="D48" s="94" t="s">
        <v>403</v>
      </c>
      <c r="E48" s="93" t="s">
        <v>436</v>
      </c>
      <c r="F48" s="94" t="s">
        <v>408</v>
      </c>
      <c r="G48" s="93" t="s">
        <v>436</v>
      </c>
      <c r="H48" s="94" t="s">
        <v>404</v>
      </c>
      <c r="I48" s="94" t="s">
        <v>400</v>
      </c>
      <c r="J48" s="93" t="s">
        <v>401</v>
      </c>
    </row>
    <row r="49" ht="42" customHeight="1" spans="1:10">
      <c r="A49" s="188" t="s">
        <v>375</v>
      </c>
      <c r="B49" s="94" t="s">
        <v>434</v>
      </c>
      <c r="C49" s="94" t="s">
        <v>405</v>
      </c>
      <c r="D49" s="94" t="s">
        <v>406</v>
      </c>
      <c r="E49" s="93" t="s">
        <v>407</v>
      </c>
      <c r="F49" s="94" t="s">
        <v>408</v>
      </c>
      <c r="G49" s="93" t="s">
        <v>409</v>
      </c>
      <c r="H49" s="94" t="s">
        <v>404</v>
      </c>
      <c r="I49" s="94" t="s">
        <v>400</v>
      </c>
      <c r="J49" s="93" t="s">
        <v>401</v>
      </c>
    </row>
    <row r="50" ht="42" customHeight="1" spans="1:10">
      <c r="A50" s="188" t="s">
        <v>334</v>
      </c>
      <c r="B50" s="94" t="s">
        <v>437</v>
      </c>
      <c r="C50" s="94" t="s">
        <v>394</v>
      </c>
      <c r="D50" s="94" t="s">
        <v>395</v>
      </c>
      <c r="E50" s="93" t="s">
        <v>396</v>
      </c>
      <c r="F50" s="94" t="s">
        <v>397</v>
      </c>
      <c r="G50" s="93" t="s">
        <v>438</v>
      </c>
      <c r="H50" s="94" t="s">
        <v>399</v>
      </c>
      <c r="I50" s="94" t="s">
        <v>400</v>
      </c>
      <c r="J50" s="93" t="s">
        <v>401</v>
      </c>
    </row>
    <row r="51" ht="42" customHeight="1" spans="1:10">
      <c r="A51" s="188" t="s">
        <v>334</v>
      </c>
      <c r="B51" s="94" t="s">
        <v>437</v>
      </c>
      <c r="C51" s="94" t="s">
        <v>402</v>
      </c>
      <c r="D51" s="94" t="s">
        <v>403</v>
      </c>
      <c r="E51" s="93" t="s">
        <v>437</v>
      </c>
      <c r="F51" s="94" t="s">
        <v>397</v>
      </c>
      <c r="G51" s="93" t="s">
        <v>437</v>
      </c>
      <c r="H51" s="94" t="s">
        <v>404</v>
      </c>
      <c r="I51" s="94" t="s">
        <v>400</v>
      </c>
      <c r="J51" s="93" t="s">
        <v>401</v>
      </c>
    </row>
    <row r="52" ht="42" customHeight="1" spans="1:10">
      <c r="A52" s="188" t="s">
        <v>334</v>
      </c>
      <c r="B52" s="94" t="s">
        <v>437</v>
      </c>
      <c r="C52" s="94" t="s">
        <v>405</v>
      </c>
      <c r="D52" s="94" t="s">
        <v>406</v>
      </c>
      <c r="E52" s="93" t="s">
        <v>407</v>
      </c>
      <c r="F52" s="94" t="s">
        <v>408</v>
      </c>
      <c r="G52" s="93" t="s">
        <v>409</v>
      </c>
      <c r="H52" s="94" t="s">
        <v>404</v>
      </c>
      <c r="I52" s="94" t="s">
        <v>400</v>
      </c>
      <c r="J52" s="93" t="s">
        <v>401</v>
      </c>
    </row>
    <row r="53" ht="42" customHeight="1" spans="1:10">
      <c r="A53" s="188" t="s">
        <v>383</v>
      </c>
      <c r="B53" s="94" t="s">
        <v>383</v>
      </c>
      <c r="C53" s="94" t="s">
        <v>394</v>
      </c>
      <c r="D53" s="94" t="s">
        <v>395</v>
      </c>
      <c r="E53" s="93" t="s">
        <v>419</v>
      </c>
      <c r="F53" s="94" t="s">
        <v>397</v>
      </c>
      <c r="G53" s="93" t="s">
        <v>439</v>
      </c>
      <c r="H53" s="94" t="s">
        <v>399</v>
      </c>
      <c r="I53" s="94" t="s">
        <v>400</v>
      </c>
      <c r="J53" s="93" t="s">
        <v>421</v>
      </c>
    </row>
    <row r="54" ht="42" customHeight="1" spans="1:10">
      <c r="A54" s="188" t="s">
        <v>383</v>
      </c>
      <c r="B54" s="94" t="s">
        <v>383</v>
      </c>
      <c r="C54" s="94" t="s">
        <v>402</v>
      </c>
      <c r="D54" s="94" t="s">
        <v>403</v>
      </c>
      <c r="E54" s="93" t="s">
        <v>383</v>
      </c>
      <c r="F54" s="94" t="s">
        <v>408</v>
      </c>
      <c r="G54" s="93" t="s">
        <v>383</v>
      </c>
      <c r="H54" s="94" t="s">
        <v>404</v>
      </c>
      <c r="I54" s="94" t="s">
        <v>400</v>
      </c>
      <c r="J54" s="93" t="s">
        <v>421</v>
      </c>
    </row>
    <row r="55" ht="42" customHeight="1" spans="1:10">
      <c r="A55" s="188" t="s">
        <v>383</v>
      </c>
      <c r="B55" s="94" t="s">
        <v>383</v>
      </c>
      <c r="C55" s="94" t="s">
        <v>405</v>
      </c>
      <c r="D55" s="94" t="s">
        <v>406</v>
      </c>
      <c r="E55" s="93" t="s">
        <v>407</v>
      </c>
      <c r="F55" s="94" t="s">
        <v>408</v>
      </c>
      <c r="G55" s="93" t="s">
        <v>407</v>
      </c>
      <c r="H55" s="94" t="s">
        <v>404</v>
      </c>
      <c r="I55" s="94" t="s">
        <v>400</v>
      </c>
      <c r="J55" s="93" t="s">
        <v>421</v>
      </c>
    </row>
    <row r="56" ht="42" customHeight="1" spans="1:10">
      <c r="A56" s="188" t="s">
        <v>360</v>
      </c>
      <c r="B56" s="94" t="s">
        <v>360</v>
      </c>
      <c r="C56" s="94" t="s">
        <v>394</v>
      </c>
      <c r="D56" s="94" t="s">
        <v>395</v>
      </c>
      <c r="E56" s="93" t="s">
        <v>396</v>
      </c>
      <c r="F56" s="94" t="s">
        <v>397</v>
      </c>
      <c r="G56" s="93" t="s">
        <v>440</v>
      </c>
      <c r="H56" s="94" t="s">
        <v>399</v>
      </c>
      <c r="I56" s="94" t="s">
        <v>400</v>
      </c>
      <c r="J56" s="93" t="s">
        <v>401</v>
      </c>
    </row>
    <row r="57" ht="42" customHeight="1" spans="1:10">
      <c r="A57" s="188" t="s">
        <v>360</v>
      </c>
      <c r="B57" s="94" t="s">
        <v>360</v>
      </c>
      <c r="C57" s="94" t="s">
        <v>402</v>
      </c>
      <c r="D57" s="94" t="s">
        <v>403</v>
      </c>
      <c r="E57" s="93" t="s">
        <v>360</v>
      </c>
      <c r="F57" s="94" t="s">
        <v>397</v>
      </c>
      <c r="G57" s="93" t="s">
        <v>360</v>
      </c>
      <c r="H57" s="94" t="s">
        <v>404</v>
      </c>
      <c r="I57" s="94" t="s">
        <v>400</v>
      </c>
      <c r="J57" s="93" t="s">
        <v>401</v>
      </c>
    </row>
    <row r="58" ht="42" customHeight="1" spans="1:10">
      <c r="A58" s="188" t="s">
        <v>360</v>
      </c>
      <c r="B58" s="94" t="s">
        <v>360</v>
      </c>
      <c r="C58" s="94" t="s">
        <v>405</v>
      </c>
      <c r="D58" s="94" t="s">
        <v>406</v>
      </c>
      <c r="E58" s="93" t="s">
        <v>407</v>
      </c>
      <c r="F58" s="94" t="s">
        <v>408</v>
      </c>
      <c r="G58" s="93" t="s">
        <v>409</v>
      </c>
      <c r="H58" s="94" t="s">
        <v>404</v>
      </c>
      <c r="I58" s="94" t="s">
        <v>400</v>
      </c>
      <c r="J58" s="93" t="s">
        <v>401</v>
      </c>
    </row>
    <row r="59" ht="42" customHeight="1" spans="1:10">
      <c r="A59" s="188" t="s">
        <v>311</v>
      </c>
      <c r="B59" s="94" t="s">
        <v>441</v>
      </c>
      <c r="C59" s="94" t="s">
        <v>394</v>
      </c>
      <c r="D59" s="94" t="s">
        <v>395</v>
      </c>
      <c r="E59" s="93" t="s">
        <v>396</v>
      </c>
      <c r="F59" s="94" t="s">
        <v>397</v>
      </c>
      <c r="G59" s="93" t="s">
        <v>442</v>
      </c>
      <c r="H59" s="94" t="s">
        <v>399</v>
      </c>
      <c r="I59" s="94" t="s">
        <v>400</v>
      </c>
      <c r="J59" s="93" t="s">
        <v>401</v>
      </c>
    </row>
    <row r="60" ht="42" customHeight="1" spans="1:10">
      <c r="A60" s="188" t="s">
        <v>311</v>
      </c>
      <c r="B60" s="94" t="s">
        <v>441</v>
      </c>
      <c r="C60" s="94" t="s">
        <v>402</v>
      </c>
      <c r="D60" s="94" t="s">
        <v>403</v>
      </c>
      <c r="E60" s="93" t="s">
        <v>441</v>
      </c>
      <c r="F60" s="94" t="s">
        <v>397</v>
      </c>
      <c r="G60" s="93" t="s">
        <v>441</v>
      </c>
      <c r="H60" s="94" t="s">
        <v>404</v>
      </c>
      <c r="I60" s="94" t="s">
        <v>400</v>
      </c>
      <c r="J60" s="93" t="s">
        <v>401</v>
      </c>
    </row>
    <row r="61" ht="42" customHeight="1" spans="1:10">
      <c r="A61" s="188" t="s">
        <v>311</v>
      </c>
      <c r="B61" s="94" t="s">
        <v>441</v>
      </c>
      <c r="C61" s="94" t="s">
        <v>405</v>
      </c>
      <c r="D61" s="94" t="s">
        <v>406</v>
      </c>
      <c r="E61" s="93" t="s">
        <v>443</v>
      </c>
      <c r="F61" s="94" t="s">
        <v>408</v>
      </c>
      <c r="G61" s="93" t="s">
        <v>444</v>
      </c>
      <c r="H61" s="94" t="s">
        <v>404</v>
      </c>
      <c r="I61" s="94" t="s">
        <v>400</v>
      </c>
      <c r="J61" s="93" t="s">
        <v>401</v>
      </c>
    </row>
    <row r="62" ht="42" customHeight="1" spans="1:10">
      <c r="A62" s="188" t="s">
        <v>336</v>
      </c>
      <c r="B62" s="94" t="s">
        <v>336</v>
      </c>
      <c r="C62" s="94" t="s">
        <v>394</v>
      </c>
      <c r="D62" s="94" t="s">
        <v>395</v>
      </c>
      <c r="E62" s="93" t="s">
        <v>396</v>
      </c>
      <c r="F62" s="94" t="s">
        <v>397</v>
      </c>
      <c r="G62" s="93" t="s">
        <v>445</v>
      </c>
      <c r="H62" s="94" t="s">
        <v>404</v>
      </c>
      <c r="I62" s="94" t="s">
        <v>400</v>
      </c>
      <c r="J62" s="93" t="s">
        <v>401</v>
      </c>
    </row>
    <row r="63" ht="42" customHeight="1" spans="1:10">
      <c r="A63" s="188" t="s">
        <v>336</v>
      </c>
      <c r="B63" s="94" t="s">
        <v>336</v>
      </c>
      <c r="C63" s="94" t="s">
        <v>402</v>
      </c>
      <c r="D63" s="94" t="s">
        <v>403</v>
      </c>
      <c r="E63" s="93" t="s">
        <v>336</v>
      </c>
      <c r="F63" s="94" t="s">
        <v>397</v>
      </c>
      <c r="G63" s="93" t="s">
        <v>336</v>
      </c>
      <c r="H63" s="94" t="s">
        <v>404</v>
      </c>
      <c r="I63" s="94" t="s">
        <v>400</v>
      </c>
      <c r="J63" s="93" t="s">
        <v>401</v>
      </c>
    </row>
    <row r="64" ht="42" customHeight="1" spans="1:10">
      <c r="A64" s="188" t="s">
        <v>336</v>
      </c>
      <c r="B64" s="94" t="s">
        <v>336</v>
      </c>
      <c r="C64" s="94" t="s">
        <v>405</v>
      </c>
      <c r="D64" s="94" t="s">
        <v>406</v>
      </c>
      <c r="E64" s="93" t="s">
        <v>407</v>
      </c>
      <c r="F64" s="94" t="s">
        <v>408</v>
      </c>
      <c r="G64" s="93" t="s">
        <v>409</v>
      </c>
      <c r="H64" s="94" t="s">
        <v>404</v>
      </c>
      <c r="I64" s="94" t="s">
        <v>400</v>
      </c>
      <c r="J64" s="93" t="s">
        <v>401</v>
      </c>
    </row>
    <row r="65" ht="42" customHeight="1" spans="1:10">
      <c r="A65" s="188" t="s">
        <v>330</v>
      </c>
      <c r="B65" s="94" t="s">
        <v>446</v>
      </c>
      <c r="C65" s="94" t="s">
        <v>394</v>
      </c>
      <c r="D65" s="94" t="s">
        <v>395</v>
      </c>
      <c r="E65" s="93" t="s">
        <v>396</v>
      </c>
      <c r="F65" s="94" t="s">
        <v>397</v>
      </c>
      <c r="G65" s="93" t="s">
        <v>447</v>
      </c>
      <c r="H65" s="94" t="s">
        <v>399</v>
      </c>
      <c r="I65" s="94" t="s">
        <v>400</v>
      </c>
      <c r="J65" s="93" t="s">
        <v>401</v>
      </c>
    </row>
    <row r="66" ht="42" customHeight="1" spans="1:10">
      <c r="A66" s="188" t="s">
        <v>330</v>
      </c>
      <c r="B66" s="94" t="s">
        <v>446</v>
      </c>
      <c r="C66" s="94" t="s">
        <v>402</v>
      </c>
      <c r="D66" s="94" t="s">
        <v>403</v>
      </c>
      <c r="E66" s="93" t="s">
        <v>446</v>
      </c>
      <c r="F66" s="94" t="s">
        <v>397</v>
      </c>
      <c r="G66" s="93" t="s">
        <v>446</v>
      </c>
      <c r="H66" s="94" t="s">
        <v>404</v>
      </c>
      <c r="I66" s="94" t="s">
        <v>400</v>
      </c>
      <c r="J66" s="93" t="s">
        <v>401</v>
      </c>
    </row>
    <row r="67" ht="42" customHeight="1" spans="1:10">
      <c r="A67" s="188" t="s">
        <v>330</v>
      </c>
      <c r="B67" s="94" t="s">
        <v>446</v>
      </c>
      <c r="C67" s="94" t="s">
        <v>405</v>
      </c>
      <c r="D67" s="94" t="s">
        <v>406</v>
      </c>
      <c r="E67" s="93" t="s">
        <v>407</v>
      </c>
      <c r="F67" s="94" t="s">
        <v>408</v>
      </c>
      <c r="G67" s="93" t="s">
        <v>409</v>
      </c>
      <c r="H67" s="94" t="s">
        <v>404</v>
      </c>
      <c r="I67" s="94" t="s">
        <v>400</v>
      </c>
      <c r="J67" s="93" t="s">
        <v>401</v>
      </c>
    </row>
    <row r="68" ht="42" customHeight="1" spans="1:10">
      <c r="A68" s="188" t="s">
        <v>368</v>
      </c>
      <c r="B68" s="94" t="s">
        <v>448</v>
      </c>
      <c r="C68" s="94" t="s">
        <v>394</v>
      </c>
      <c r="D68" s="94" t="s">
        <v>395</v>
      </c>
      <c r="E68" s="93" t="s">
        <v>396</v>
      </c>
      <c r="F68" s="94" t="s">
        <v>397</v>
      </c>
      <c r="G68" s="93" t="s">
        <v>449</v>
      </c>
      <c r="H68" s="94" t="s">
        <v>399</v>
      </c>
      <c r="I68" s="94" t="s">
        <v>400</v>
      </c>
      <c r="J68" s="93" t="s">
        <v>401</v>
      </c>
    </row>
    <row r="69" ht="42" customHeight="1" spans="1:10">
      <c r="A69" s="188" t="s">
        <v>368</v>
      </c>
      <c r="B69" s="94" t="s">
        <v>448</v>
      </c>
      <c r="C69" s="94" t="s">
        <v>402</v>
      </c>
      <c r="D69" s="94" t="s">
        <v>403</v>
      </c>
      <c r="E69" s="93" t="s">
        <v>448</v>
      </c>
      <c r="F69" s="94" t="s">
        <v>397</v>
      </c>
      <c r="G69" s="93" t="s">
        <v>448</v>
      </c>
      <c r="H69" s="94" t="s">
        <v>404</v>
      </c>
      <c r="I69" s="94" t="s">
        <v>400</v>
      </c>
      <c r="J69" s="93" t="s">
        <v>401</v>
      </c>
    </row>
    <row r="70" ht="42" customHeight="1" spans="1:10">
      <c r="A70" s="188" t="s">
        <v>368</v>
      </c>
      <c r="B70" s="94" t="s">
        <v>448</v>
      </c>
      <c r="C70" s="94" t="s">
        <v>405</v>
      </c>
      <c r="D70" s="94" t="s">
        <v>406</v>
      </c>
      <c r="E70" s="93" t="s">
        <v>407</v>
      </c>
      <c r="F70" s="94" t="s">
        <v>408</v>
      </c>
      <c r="G70" s="93" t="s">
        <v>409</v>
      </c>
      <c r="H70" s="94" t="s">
        <v>404</v>
      </c>
      <c r="I70" s="94" t="s">
        <v>400</v>
      </c>
      <c r="J70" s="93" t="s">
        <v>401</v>
      </c>
    </row>
    <row r="71" ht="42" customHeight="1" spans="1:10">
      <c r="A71" s="188" t="s">
        <v>322</v>
      </c>
      <c r="B71" s="94" t="s">
        <v>450</v>
      </c>
      <c r="C71" s="94" t="s">
        <v>394</v>
      </c>
      <c r="D71" s="94" t="s">
        <v>395</v>
      </c>
      <c r="E71" s="93" t="s">
        <v>396</v>
      </c>
      <c r="F71" s="94" t="s">
        <v>397</v>
      </c>
      <c r="G71" s="93" t="s">
        <v>451</v>
      </c>
      <c r="H71" s="94" t="s">
        <v>399</v>
      </c>
      <c r="I71" s="94" t="s">
        <v>400</v>
      </c>
      <c r="J71" s="93" t="s">
        <v>401</v>
      </c>
    </row>
    <row r="72" ht="42" customHeight="1" spans="1:10">
      <c r="A72" s="188" t="s">
        <v>322</v>
      </c>
      <c r="B72" s="94" t="s">
        <v>450</v>
      </c>
      <c r="C72" s="94" t="s">
        <v>402</v>
      </c>
      <c r="D72" s="94" t="s">
        <v>403</v>
      </c>
      <c r="E72" s="93" t="s">
        <v>450</v>
      </c>
      <c r="F72" s="94" t="s">
        <v>397</v>
      </c>
      <c r="G72" s="93" t="s">
        <v>450</v>
      </c>
      <c r="H72" s="94" t="s">
        <v>404</v>
      </c>
      <c r="I72" s="94" t="s">
        <v>400</v>
      </c>
      <c r="J72" s="93" t="s">
        <v>401</v>
      </c>
    </row>
    <row r="73" ht="42" customHeight="1" spans="1:10">
      <c r="A73" s="188" t="s">
        <v>322</v>
      </c>
      <c r="B73" s="94" t="s">
        <v>450</v>
      </c>
      <c r="C73" s="94" t="s">
        <v>405</v>
      </c>
      <c r="D73" s="94" t="s">
        <v>406</v>
      </c>
      <c r="E73" s="93" t="s">
        <v>407</v>
      </c>
      <c r="F73" s="94" t="s">
        <v>408</v>
      </c>
      <c r="G73" s="93" t="s">
        <v>409</v>
      </c>
      <c r="H73" s="94" t="s">
        <v>404</v>
      </c>
      <c r="I73" s="94" t="s">
        <v>400</v>
      </c>
      <c r="J73" s="93" t="s">
        <v>401</v>
      </c>
    </row>
    <row r="74" ht="42" customHeight="1" spans="1:10">
      <c r="A74" s="188" t="s">
        <v>346</v>
      </c>
      <c r="B74" s="94" t="s">
        <v>346</v>
      </c>
      <c r="C74" s="94" t="s">
        <v>394</v>
      </c>
      <c r="D74" s="94" t="s">
        <v>395</v>
      </c>
      <c r="E74" s="93" t="s">
        <v>396</v>
      </c>
      <c r="F74" s="94" t="s">
        <v>397</v>
      </c>
      <c r="G74" s="93" t="s">
        <v>452</v>
      </c>
      <c r="H74" s="94" t="s">
        <v>399</v>
      </c>
      <c r="I74" s="94" t="s">
        <v>400</v>
      </c>
      <c r="J74" s="93" t="s">
        <v>401</v>
      </c>
    </row>
    <row r="75" ht="42" customHeight="1" spans="1:10">
      <c r="A75" s="188" t="s">
        <v>346</v>
      </c>
      <c r="B75" s="94" t="s">
        <v>346</v>
      </c>
      <c r="C75" s="94" t="s">
        <v>402</v>
      </c>
      <c r="D75" s="94" t="s">
        <v>403</v>
      </c>
      <c r="E75" s="93" t="s">
        <v>346</v>
      </c>
      <c r="F75" s="94" t="s">
        <v>397</v>
      </c>
      <c r="G75" s="93" t="s">
        <v>346</v>
      </c>
      <c r="H75" s="94" t="s">
        <v>404</v>
      </c>
      <c r="I75" s="94" t="s">
        <v>400</v>
      </c>
      <c r="J75" s="93" t="s">
        <v>401</v>
      </c>
    </row>
    <row r="76" ht="42" customHeight="1" spans="1:10">
      <c r="A76" s="188" t="s">
        <v>346</v>
      </c>
      <c r="B76" s="94" t="s">
        <v>346</v>
      </c>
      <c r="C76" s="94" t="s">
        <v>405</v>
      </c>
      <c r="D76" s="94" t="s">
        <v>406</v>
      </c>
      <c r="E76" s="93" t="s">
        <v>407</v>
      </c>
      <c r="F76" s="94" t="s">
        <v>408</v>
      </c>
      <c r="G76" s="93" t="s">
        <v>409</v>
      </c>
      <c r="H76" s="94" t="s">
        <v>404</v>
      </c>
      <c r="I76" s="94" t="s">
        <v>400</v>
      </c>
      <c r="J76" s="93" t="s">
        <v>401</v>
      </c>
    </row>
    <row r="77" ht="42" customHeight="1" spans="1:10">
      <c r="A77" s="188" t="s">
        <v>364</v>
      </c>
      <c r="B77" s="94" t="s">
        <v>453</v>
      </c>
      <c r="C77" s="94" t="s">
        <v>394</v>
      </c>
      <c r="D77" s="94" t="s">
        <v>395</v>
      </c>
      <c r="E77" s="93" t="s">
        <v>396</v>
      </c>
      <c r="F77" s="94" t="s">
        <v>397</v>
      </c>
      <c r="G77" s="93" t="s">
        <v>454</v>
      </c>
      <c r="H77" s="94" t="s">
        <v>399</v>
      </c>
      <c r="I77" s="94" t="s">
        <v>400</v>
      </c>
      <c r="J77" s="93" t="s">
        <v>401</v>
      </c>
    </row>
    <row r="78" ht="42" customHeight="1" spans="1:10">
      <c r="A78" s="188" t="s">
        <v>364</v>
      </c>
      <c r="B78" s="94" t="s">
        <v>453</v>
      </c>
      <c r="C78" s="94" t="s">
        <v>402</v>
      </c>
      <c r="D78" s="94" t="s">
        <v>403</v>
      </c>
      <c r="E78" s="93" t="s">
        <v>453</v>
      </c>
      <c r="F78" s="94" t="s">
        <v>397</v>
      </c>
      <c r="G78" s="93" t="s">
        <v>453</v>
      </c>
      <c r="H78" s="94" t="s">
        <v>404</v>
      </c>
      <c r="I78" s="94" t="s">
        <v>400</v>
      </c>
      <c r="J78" s="93" t="s">
        <v>401</v>
      </c>
    </row>
    <row r="79" ht="42" customHeight="1" spans="1:10">
      <c r="A79" s="188" t="s">
        <v>364</v>
      </c>
      <c r="B79" s="94" t="s">
        <v>453</v>
      </c>
      <c r="C79" s="94" t="s">
        <v>405</v>
      </c>
      <c r="D79" s="94" t="s">
        <v>406</v>
      </c>
      <c r="E79" s="93" t="s">
        <v>407</v>
      </c>
      <c r="F79" s="94" t="s">
        <v>408</v>
      </c>
      <c r="G79" s="93" t="s">
        <v>409</v>
      </c>
      <c r="H79" s="94" t="s">
        <v>404</v>
      </c>
      <c r="I79" s="94" t="s">
        <v>400</v>
      </c>
      <c r="J79" s="93" t="s">
        <v>401</v>
      </c>
    </row>
    <row r="80" ht="42" customHeight="1" spans="1:10">
      <c r="A80" s="188" t="s">
        <v>319</v>
      </c>
      <c r="B80" s="94" t="s">
        <v>455</v>
      </c>
      <c r="C80" s="94" t="s">
        <v>394</v>
      </c>
      <c r="D80" s="94" t="s">
        <v>395</v>
      </c>
      <c r="E80" s="93" t="s">
        <v>396</v>
      </c>
      <c r="F80" s="94" t="s">
        <v>397</v>
      </c>
      <c r="G80" s="93" t="s">
        <v>456</v>
      </c>
      <c r="H80" s="94" t="s">
        <v>399</v>
      </c>
      <c r="I80" s="94" t="s">
        <v>400</v>
      </c>
      <c r="J80" s="93" t="s">
        <v>401</v>
      </c>
    </row>
    <row r="81" ht="42" customHeight="1" spans="1:10">
      <c r="A81" s="188" t="s">
        <v>319</v>
      </c>
      <c r="B81" s="94" t="s">
        <v>455</v>
      </c>
      <c r="C81" s="94" t="s">
        <v>402</v>
      </c>
      <c r="D81" s="94" t="s">
        <v>403</v>
      </c>
      <c r="E81" s="93" t="s">
        <v>455</v>
      </c>
      <c r="F81" s="94" t="s">
        <v>397</v>
      </c>
      <c r="G81" s="93" t="s">
        <v>455</v>
      </c>
      <c r="H81" s="94" t="s">
        <v>404</v>
      </c>
      <c r="I81" s="94" t="s">
        <v>400</v>
      </c>
      <c r="J81" s="93" t="s">
        <v>455</v>
      </c>
    </row>
    <row r="82" ht="42" customHeight="1" spans="1:10">
      <c r="A82" s="188" t="s">
        <v>319</v>
      </c>
      <c r="B82" s="94" t="s">
        <v>455</v>
      </c>
      <c r="C82" s="94" t="s">
        <v>405</v>
      </c>
      <c r="D82" s="94" t="s">
        <v>406</v>
      </c>
      <c r="E82" s="93" t="s">
        <v>407</v>
      </c>
      <c r="F82" s="94" t="s">
        <v>408</v>
      </c>
      <c r="G82" s="93" t="s">
        <v>457</v>
      </c>
      <c r="H82" s="94" t="s">
        <v>404</v>
      </c>
      <c r="I82" s="94" t="s">
        <v>400</v>
      </c>
      <c r="J82" s="93" t="s">
        <v>401</v>
      </c>
    </row>
    <row r="83" ht="42" customHeight="1" spans="1:10">
      <c r="A83" s="188" t="s">
        <v>344</v>
      </c>
      <c r="B83" s="94" t="s">
        <v>458</v>
      </c>
      <c r="C83" s="94" t="s">
        <v>394</v>
      </c>
      <c r="D83" s="94" t="s">
        <v>395</v>
      </c>
      <c r="E83" s="93" t="s">
        <v>396</v>
      </c>
      <c r="F83" s="94" t="s">
        <v>397</v>
      </c>
      <c r="G83" s="93" t="s">
        <v>459</v>
      </c>
      <c r="H83" s="94" t="s">
        <v>399</v>
      </c>
      <c r="I83" s="94" t="s">
        <v>400</v>
      </c>
      <c r="J83" s="93" t="s">
        <v>401</v>
      </c>
    </row>
    <row r="84" ht="42" customHeight="1" spans="1:10">
      <c r="A84" s="188" t="s">
        <v>344</v>
      </c>
      <c r="B84" s="94" t="s">
        <v>458</v>
      </c>
      <c r="C84" s="94" t="s">
        <v>402</v>
      </c>
      <c r="D84" s="94" t="s">
        <v>403</v>
      </c>
      <c r="E84" s="93" t="s">
        <v>458</v>
      </c>
      <c r="F84" s="94" t="s">
        <v>397</v>
      </c>
      <c r="G84" s="93" t="s">
        <v>458</v>
      </c>
      <c r="H84" s="94" t="s">
        <v>404</v>
      </c>
      <c r="I84" s="94" t="s">
        <v>400</v>
      </c>
      <c r="J84" s="93" t="s">
        <v>401</v>
      </c>
    </row>
    <row r="85" ht="42" customHeight="1" spans="1:10">
      <c r="A85" s="188" t="s">
        <v>344</v>
      </c>
      <c r="B85" s="94" t="s">
        <v>458</v>
      </c>
      <c r="C85" s="94" t="s">
        <v>405</v>
      </c>
      <c r="D85" s="94" t="s">
        <v>406</v>
      </c>
      <c r="E85" s="93" t="s">
        <v>407</v>
      </c>
      <c r="F85" s="94" t="s">
        <v>408</v>
      </c>
      <c r="G85" s="93" t="s">
        <v>409</v>
      </c>
      <c r="H85" s="94" t="s">
        <v>404</v>
      </c>
      <c r="I85" s="94" t="s">
        <v>400</v>
      </c>
      <c r="J85" s="93" t="s">
        <v>401</v>
      </c>
    </row>
    <row r="86" ht="42" customHeight="1" spans="1:10">
      <c r="A86" s="188" t="s">
        <v>313</v>
      </c>
      <c r="B86" s="94" t="s">
        <v>460</v>
      </c>
      <c r="C86" s="94" t="s">
        <v>394</v>
      </c>
      <c r="D86" s="94" t="s">
        <v>395</v>
      </c>
      <c r="E86" s="93" t="s">
        <v>396</v>
      </c>
      <c r="F86" s="94" t="s">
        <v>397</v>
      </c>
      <c r="G86" s="93" t="s">
        <v>461</v>
      </c>
      <c r="H86" s="94" t="s">
        <v>399</v>
      </c>
      <c r="I86" s="94" t="s">
        <v>400</v>
      </c>
      <c r="J86" s="93" t="s">
        <v>401</v>
      </c>
    </row>
    <row r="87" ht="42" customHeight="1" spans="1:10">
      <c r="A87" s="188" t="s">
        <v>313</v>
      </c>
      <c r="B87" s="94" t="s">
        <v>460</v>
      </c>
      <c r="C87" s="94" t="s">
        <v>402</v>
      </c>
      <c r="D87" s="94" t="s">
        <v>403</v>
      </c>
      <c r="E87" s="93" t="s">
        <v>460</v>
      </c>
      <c r="F87" s="94" t="s">
        <v>397</v>
      </c>
      <c r="G87" s="93" t="s">
        <v>460</v>
      </c>
      <c r="H87" s="94" t="s">
        <v>404</v>
      </c>
      <c r="I87" s="94" t="s">
        <v>400</v>
      </c>
      <c r="J87" s="93" t="s">
        <v>401</v>
      </c>
    </row>
    <row r="88" ht="42" customHeight="1" spans="1:10">
      <c r="A88" s="188" t="s">
        <v>313</v>
      </c>
      <c r="B88" s="94" t="s">
        <v>460</v>
      </c>
      <c r="C88" s="94" t="s">
        <v>405</v>
      </c>
      <c r="D88" s="94" t="s">
        <v>406</v>
      </c>
      <c r="E88" s="93" t="s">
        <v>407</v>
      </c>
      <c r="F88" s="94" t="s">
        <v>408</v>
      </c>
      <c r="G88" s="93" t="s">
        <v>409</v>
      </c>
      <c r="H88" s="94" t="s">
        <v>404</v>
      </c>
      <c r="I88" s="94" t="s">
        <v>400</v>
      </c>
      <c r="J88" s="93" t="s">
        <v>401</v>
      </c>
    </row>
    <row r="89" ht="42" customHeight="1" spans="1:10">
      <c r="A89" s="188" t="s">
        <v>366</v>
      </c>
      <c r="B89" s="94" t="s">
        <v>366</v>
      </c>
      <c r="C89" s="94" t="s">
        <v>394</v>
      </c>
      <c r="D89" s="94" t="s">
        <v>395</v>
      </c>
      <c r="E89" s="93" t="s">
        <v>396</v>
      </c>
      <c r="F89" s="94" t="s">
        <v>397</v>
      </c>
      <c r="G89" s="93" t="s">
        <v>462</v>
      </c>
      <c r="H89" s="94" t="s">
        <v>399</v>
      </c>
      <c r="I89" s="94" t="s">
        <v>400</v>
      </c>
      <c r="J89" s="93" t="s">
        <v>401</v>
      </c>
    </row>
    <row r="90" ht="42" customHeight="1" spans="1:10">
      <c r="A90" s="188" t="s">
        <v>366</v>
      </c>
      <c r="B90" s="94" t="s">
        <v>366</v>
      </c>
      <c r="C90" s="94" t="s">
        <v>402</v>
      </c>
      <c r="D90" s="94" t="s">
        <v>403</v>
      </c>
      <c r="E90" s="93" t="s">
        <v>366</v>
      </c>
      <c r="F90" s="94" t="s">
        <v>397</v>
      </c>
      <c r="G90" s="93" t="s">
        <v>366</v>
      </c>
      <c r="H90" s="94" t="s">
        <v>404</v>
      </c>
      <c r="I90" s="94" t="s">
        <v>400</v>
      </c>
      <c r="J90" s="93" t="s">
        <v>401</v>
      </c>
    </row>
    <row r="91" ht="42" customHeight="1" spans="1:10">
      <c r="A91" s="188" t="s">
        <v>366</v>
      </c>
      <c r="B91" s="94" t="s">
        <v>366</v>
      </c>
      <c r="C91" s="94" t="s">
        <v>405</v>
      </c>
      <c r="D91" s="94" t="s">
        <v>406</v>
      </c>
      <c r="E91" s="93" t="s">
        <v>407</v>
      </c>
      <c r="F91" s="94" t="s">
        <v>408</v>
      </c>
      <c r="G91" s="93" t="s">
        <v>409</v>
      </c>
      <c r="H91" s="94" t="s">
        <v>404</v>
      </c>
      <c r="I91" s="94" t="s">
        <v>400</v>
      </c>
      <c r="J91" s="93" t="s">
        <v>401</v>
      </c>
    </row>
    <row r="92" ht="42" customHeight="1" spans="1:10">
      <c r="A92" s="188" t="s">
        <v>356</v>
      </c>
      <c r="B92" s="94" t="s">
        <v>463</v>
      </c>
      <c r="C92" s="94" t="s">
        <v>394</v>
      </c>
      <c r="D92" s="94" t="s">
        <v>395</v>
      </c>
      <c r="E92" s="93" t="s">
        <v>396</v>
      </c>
      <c r="F92" s="94" t="s">
        <v>397</v>
      </c>
      <c r="G92" s="93" t="s">
        <v>464</v>
      </c>
      <c r="H92" s="94" t="s">
        <v>399</v>
      </c>
      <c r="I92" s="94" t="s">
        <v>400</v>
      </c>
      <c r="J92" s="93" t="s">
        <v>401</v>
      </c>
    </row>
    <row r="93" ht="42" customHeight="1" spans="1:10">
      <c r="A93" s="188" t="s">
        <v>356</v>
      </c>
      <c r="B93" s="94" t="s">
        <v>463</v>
      </c>
      <c r="C93" s="94" t="s">
        <v>402</v>
      </c>
      <c r="D93" s="94" t="s">
        <v>403</v>
      </c>
      <c r="E93" s="93" t="s">
        <v>463</v>
      </c>
      <c r="F93" s="94" t="s">
        <v>397</v>
      </c>
      <c r="G93" s="93" t="s">
        <v>463</v>
      </c>
      <c r="H93" s="94" t="s">
        <v>404</v>
      </c>
      <c r="I93" s="94" t="s">
        <v>400</v>
      </c>
      <c r="J93" s="93" t="s">
        <v>401</v>
      </c>
    </row>
    <row r="94" ht="42" customHeight="1" spans="1:10">
      <c r="A94" s="188" t="s">
        <v>356</v>
      </c>
      <c r="B94" s="94" t="s">
        <v>463</v>
      </c>
      <c r="C94" s="94" t="s">
        <v>405</v>
      </c>
      <c r="D94" s="94" t="s">
        <v>406</v>
      </c>
      <c r="E94" s="93" t="s">
        <v>407</v>
      </c>
      <c r="F94" s="94" t="s">
        <v>408</v>
      </c>
      <c r="G94" s="93" t="s">
        <v>409</v>
      </c>
      <c r="H94" s="94" t="s">
        <v>404</v>
      </c>
      <c r="I94" s="94" t="s">
        <v>400</v>
      </c>
      <c r="J94" s="93" t="s">
        <v>401</v>
      </c>
    </row>
    <row r="95" ht="42" customHeight="1" spans="1:10">
      <c r="A95" s="188" t="s">
        <v>309</v>
      </c>
      <c r="B95" s="94" t="s">
        <v>309</v>
      </c>
      <c r="C95" s="94" t="s">
        <v>394</v>
      </c>
      <c r="D95" s="94" t="s">
        <v>395</v>
      </c>
      <c r="E95" s="93" t="s">
        <v>396</v>
      </c>
      <c r="F95" s="94" t="s">
        <v>397</v>
      </c>
      <c r="G95" s="93" t="s">
        <v>465</v>
      </c>
      <c r="H95" s="94" t="s">
        <v>399</v>
      </c>
      <c r="I95" s="94" t="s">
        <v>400</v>
      </c>
      <c r="J95" s="93" t="s">
        <v>401</v>
      </c>
    </row>
    <row r="96" ht="42" customHeight="1" spans="1:10">
      <c r="A96" s="188" t="s">
        <v>309</v>
      </c>
      <c r="B96" s="94" t="s">
        <v>309</v>
      </c>
      <c r="C96" s="94" t="s">
        <v>402</v>
      </c>
      <c r="D96" s="94" t="s">
        <v>403</v>
      </c>
      <c r="E96" s="93" t="s">
        <v>309</v>
      </c>
      <c r="F96" s="94" t="s">
        <v>397</v>
      </c>
      <c r="G96" s="93" t="s">
        <v>309</v>
      </c>
      <c r="H96" s="94" t="s">
        <v>404</v>
      </c>
      <c r="I96" s="94" t="s">
        <v>400</v>
      </c>
      <c r="J96" s="93" t="s">
        <v>401</v>
      </c>
    </row>
    <row r="97" ht="42" customHeight="1" spans="1:10">
      <c r="A97" s="188" t="s">
        <v>309</v>
      </c>
      <c r="B97" s="94" t="s">
        <v>309</v>
      </c>
      <c r="C97" s="94" t="s">
        <v>405</v>
      </c>
      <c r="D97" s="94" t="s">
        <v>406</v>
      </c>
      <c r="E97" s="93" t="s">
        <v>443</v>
      </c>
      <c r="F97" s="94" t="s">
        <v>408</v>
      </c>
      <c r="G97" s="93" t="s">
        <v>444</v>
      </c>
      <c r="H97" s="94" t="s">
        <v>404</v>
      </c>
      <c r="I97" s="94" t="s">
        <v>400</v>
      </c>
      <c r="J97" s="93" t="s">
        <v>401</v>
      </c>
    </row>
    <row r="98" ht="42" customHeight="1" spans="1:10">
      <c r="A98" s="188" t="s">
        <v>340</v>
      </c>
      <c r="B98" s="94" t="s">
        <v>466</v>
      </c>
      <c r="C98" s="94" t="s">
        <v>394</v>
      </c>
      <c r="D98" s="94" t="s">
        <v>395</v>
      </c>
      <c r="E98" s="93" t="s">
        <v>396</v>
      </c>
      <c r="F98" s="94" t="s">
        <v>397</v>
      </c>
      <c r="G98" s="93" t="s">
        <v>467</v>
      </c>
      <c r="H98" s="94" t="s">
        <v>399</v>
      </c>
      <c r="I98" s="94" t="s">
        <v>400</v>
      </c>
      <c r="J98" s="93" t="s">
        <v>401</v>
      </c>
    </row>
    <row r="99" ht="42" customHeight="1" spans="1:10">
      <c r="A99" s="188" t="s">
        <v>340</v>
      </c>
      <c r="B99" s="94" t="s">
        <v>466</v>
      </c>
      <c r="C99" s="94" t="s">
        <v>402</v>
      </c>
      <c r="D99" s="94" t="s">
        <v>403</v>
      </c>
      <c r="E99" s="93" t="s">
        <v>466</v>
      </c>
      <c r="F99" s="94" t="s">
        <v>397</v>
      </c>
      <c r="G99" s="93" t="s">
        <v>466</v>
      </c>
      <c r="H99" s="94" t="s">
        <v>404</v>
      </c>
      <c r="I99" s="94" t="s">
        <v>400</v>
      </c>
      <c r="J99" s="93" t="s">
        <v>401</v>
      </c>
    </row>
    <row r="100" ht="42" customHeight="1" spans="1:10">
      <c r="A100" s="188" t="s">
        <v>340</v>
      </c>
      <c r="B100" s="94" t="s">
        <v>466</v>
      </c>
      <c r="C100" s="94" t="s">
        <v>405</v>
      </c>
      <c r="D100" s="94" t="s">
        <v>406</v>
      </c>
      <c r="E100" s="93" t="s">
        <v>407</v>
      </c>
      <c r="F100" s="94" t="s">
        <v>408</v>
      </c>
      <c r="G100" s="93" t="s">
        <v>457</v>
      </c>
      <c r="H100" s="94" t="s">
        <v>404</v>
      </c>
      <c r="I100" s="94" t="s">
        <v>400</v>
      </c>
      <c r="J100" s="93" t="s">
        <v>401</v>
      </c>
    </row>
    <row r="101" ht="42" customHeight="1" spans="1:10">
      <c r="A101" s="188" t="s">
        <v>317</v>
      </c>
      <c r="B101" s="94" t="s">
        <v>468</v>
      </c>
      <c r="C101" s="94" t="s">
        <v>394</v>
      </c>
      <c r="D101" s="94" t="s">
        <v>395</v>
      </c>
      <c r="E101" s="93" t="s">
        <v>396</v>
      </c>
      <c r="F101" s="94" t="s">
        <v>397</v>
      </c>
      <c r="G101" s="93" t="s">
        <v>469</v>
      </c>
      <c r="H101" s="94" t="s">
        <v>399</v>
      </c>
      <c r="I101" s="94" t="s">
        <v>400</v>
      </c>
      <c r="J101" s="93" t="s">
        <v>401</v>
      </c>
    </row>
    <row r="102" ht="42" customHeight="1" spans="1:10">
      <c r="A102" s="188" t="s">
        <v>317</v>
      </c>
      <c r="B102" s="94" t="s">
        <v>468</v>
      </c>
      <c r="C102" s="94" t="s">
        <v>402</v>
      </c>
      <c r="D102" s="94" t="s">
        <v>403</v>
      </c>
      <c r="E102" s="93" t="s">
        <v>468</v>
      </c>
      <c r="F102" s="94" t="s">
        <v>397</v>
      </c>
      <c r="G102" s="93" t="s">
        <v>468</v>
      </c>
      <c r="H102" s="94" t="s">
        <v>404</v>
      </c>
      <c r="I102" s="94" t="s">
        <v>400</v>
      </c>
      <c r="J102" s="93" t="s">
        <v>401</v>
      </c>
    </row>
    <row r="103" ht="42" customHeight="1" spans="1:10">
      <c r="A103" s="188" t="s">
        <v>317</v>
      </c>
      <c r="B103" s="94" t="s">
        <v>468</v>
      </c>
      <c r="C103" s="94" t="s">
        <v>405</v>
      </c>
      <c r="D103" s="94" t="s">
        <v>406</v>
      </c>
      <c r="E103" s="93" t="s">
        <v>407</v>
      </c>
      <c r="F103" s="94" t="s">
        <v>408</v>
      </c>
      <c r="G103" s="93" t="s">
        <v>407</v>
      </c>
      <c r="H103" s="94" t="s">
        <v>404</v>
      </c>
      <c r="I103" s="94" t="s">
        <v>400</v>
      </c>
      <c r="J103" s="93" t="s">
        <v>401</v>
      </c>
    </row>
    <row r="104" ht="42" customHeight="1" spans="1:10">
      <c r="A104" s="188" t="s">
        <v>328</v>
      </c>
      <c r="B104" s="94" t="s">
        <v>470</v>
      </c>
      <c r="C104" s="94" t="s">
        <v>394</v>
      </c>
      <c r="D104" s="94" t="s">
        <v>395</v>
      </c>
      <c r="E104" s="93" t="s">
        <v>396</v>
      </c>
      <c r="F104" s="94" t="s">
        <v>397</v>
      </c>
      <c r="G104" s="93" t="s">
        <v>471</v>
      </c>
      <c r="H104" s="94" t="s">
        <v>399</v>
      </c>
      <c r="I104" s="94" t="s">
        <v>400</v>
      </c>
      <c r="J104" s="93" t="s">
        <v>401</v>
      </c>
    </row>
    <row r="105" ht="42" customHeight="1" spans="1:10">
      <c r="A105" s="188" t="s">
        <v>328</v>
      </c>
      <c r="B105" s="94" t="s">
        <v>470</v>
      </c>
      <c r="C105" s="94" t="s">
        <v>402</v>
      </c>
      <c r="D105" s="94" t="s">
        <v>403</v>
      </c>
      <c r="E105" s="93" t="s">
        <v>470</v>
      </c>
      <c r="F105" s="94" t="s">
        <v>397</v>
      </c>
      <c r="G105" s="93" t="s">
        <v>470</v>
      </c>
      <c r="H105" s="94" t="s">
        <v>404</v>
      </c>
      <c r="I105" s="94" t="s">
        <v>400</v>
      </c>
      <c r="J105" s="93" t="s">
        <v>401</v>
      </c>
    </row>
    <row r="106" ht="42" customHeight="1" spans="1:10">
      <c r="A106" s="188" t="s">
        <v>328</v>
      </c>
      <c r="B106" s="94" t="s">
        <v>470</v>
      </c>
      <c r="C106" s="94" t="s">
        <v>405</v>
      </c>
      <c r="D106" s="94" t="s">
        <v>406</v>
      </c>
      <c r="E106" s="93" t="s">
        <v>407</v>
      </c>
      <c r="F106" s="94" t="s">
        <v>408</v>
      </c>
      <c r="G106" s="93" t="s">
        <v>409</v>
      </c>
      <c r="H106" s="94" t="s">
        <v>404</v>
      </c>
      <c r="I106" s="94" t="s">
        <v>400</v>
      </c>
      <c r="J106" s="93" t="s">
        <v>401</v>
      </c>
    </row>
    <row r="107" ht="42" customHeight="1" spans="1:10">
      <c r="A107" s="188" t="s">
        <v>379</v>
      </c>
      <c r="B107" s="94" t="s">
        <v>379</v>
      </c>
      <c r="C107" s="94" t="s">
        <v>394</v>
      </c>
      <c r="D107" s="94" t="s">
        <v>395</v>
      </c>
      <c r="E107" s="93" t="s">
        <v>396</v>
      </c>
      <c r="F107" s="94" t="s">
        <v>397</v>
      </c>
      <c r="G107" s="93" t="s">
        <v>472</v>
      </c>
      <c r="H107" s="94" t="s">
        <v>399</v>
      </c>
      <c r="I107" s="94" t="s">
        <v>400</v>
      </c>
      <c r="J107" s="93" t="s">
        <v>473</v>
      </c>
    </row>
    <row r="108" ht="42" customHeight="1" spans="1:10">
      <c r="A108" s="188" t="s">
        <v>379</v>
      </c>
      <c r="B108" s="94" t="s">
        <v>379</v>
      </c>
      <c r="C108" s="94" t="s">
        <v>402</v>
      </c>
      <c r="D108" s="94" t="s">
        <v>403</v>
      </c>
      <c r="E108" s="93" t="s">
        <v>379</v>
      </c>
      <c r="F108" s="94" t="s">
        <v>408</v>
      </c>
      <c r="G108" s="93" t="s">
        <v>379</v>
      </c>
      <c r="H108" s="94" t="s">
        <v>404</v>
      </c>
      <c r="I108" s="94" t="s">
        <v>400</v>
      </c>
      <c r="J108" s="93" t="s">
        <v>473</v>
      </c>
    </row>
    <row r="109" ht="42" customHeight="1" spans="1:10">
      <c r="A109" s="188" t="s">
        <v>379</v>
      </c>
      <c r="B109" s="94" t="s">
        <v>379</v>
      </c>
      <c r="C109" s="94" t="s">
        <v>405</v>
      </c>
      <c r="D109" s="94" t="s">
        <v>406</v>
      </c>
      <c r="E109" s="93" t="s">
        <v>407</v>
      </c>
      <c r="F109" s="94" t="s">
        <v>408</v>
      </c>
      <c r="G109" s="93" t="s">
        <v>409</v>
      </c>
      <c r="H109" s="94" t="s">
        <v>404</v>
      </c>
      <c r="I109" s="94" t="s">
        <v>400</v>
      </c>
      <c r="J109" s="93" t="s">
        <v>473</v>
      </c>
    </row>
    <row r="110" ht="42" customHeight="1" spans="1:10">
      <c r="A110" s="188" t="s">
        <v>377</v>
      </c>
      <c r="B110" s="94" t="s">
        <v>377</v>
      </c>
      <c r="C110" s="94" t="s">
        <v>394</v>
      </c>
      <c r="D110" s="94" t="s">
        <v>395</v>
      </c>
      <c r="E110" s="93" t="s">
        <v>396</v>
      </c>
      <c r="F110" s="94" t="s">
        <v>397</v>
      </c>
      <c r="G110" s="93" t="s">
        <v>474</v>
      </c>
      <c r="H110" s="94" t="s">
        <v>399</v>
      </c>
      <c r="I110" s="94" t="s">
        <v>400</v>
      </c>
      <c r="J110" s="93" t="s">
        <v>473</v>
      </c>
    </row>
    <row r="111" ht="42" customHeight="1" spans="1:10">
      <c r="A111" s="188" t="s">
        <v>377</v>
      </c>
      <c r="B111" s="94" t="s">
        <v>377</v>
      </c>
      <c r="C111" s="94" t="s">
        <v>402</v>
      </c>
      <c r="D111" s="94" t="s">
        <v>403</v>
      </c>
      <c r="E111" s="93" t="s">
        <v>377</v>
      </c>
      <c r="F111" s="94" t="s">
        <v>408</v>
      </c>
      <c r="G111" s="93" t="s">
        <v>377</v>
      </c>
      <c r="H111" s="94" t="s">
        <v>404</v>
      </c>
      <c r="I111" s="94" t="s">
        <v>400</v>
      </c>
      <c r="J111" s="93" t="s">
        <v>473</v>
      </c>
    </row>
    <row r="112" ht="42" customHeight="1" spans="1:10">
      <c r="A112" s="188" t="s">
        <v>377</v>
      </c>
      <c r="B112" s="94" t="s">
        <v>377</v>
      </c>
      <c r="C112" s="94" t="s">
        <v>405</v>
      </c>
      <c r="D112" s="94" t="s">
        <v>406</v>
      </c>
      <c r="E112" s="93" t="s">
        <v>407</v>
      </c>
      <c r="F112" s="94" t="s">
        <v>408</v>
      </c>
      <c r="G112" s="93" t="s">
        <v>409</v>
      </c>
      <c r="H112" s="94" t="s">
        <v>404</v>
      </c>
      <c r="I112" s="94" t="s">
        <v>400</v>
      </c>
      <c r="J112" s="93" t="s">
        <v>473</v>
      </c>
    </row>
  </sheetData>
  <mergeCells count="72">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3"/>
    <mergeCell ref="A74:A76"/>
    <mergeCell ref="A77:A79"/>
    <mergeCell ref="A80:A82"/>
    <mergeCell ref="A83:A85"/>
    <mergeCell ref="A86:A88"/>
    <mergeCell ref="A89:A91"/>
    <mergeCell ref="A92:A94"/>
    <mergeCell ref="A95:A97"/>
    <mergeCell ref="A98:A100"/>
    <mergeCell ref="A101:A103"/>
    <mergeCell ref="A104:A106"/>
    <mergeCell ref="A107:A109"/>
    <mergeCell ref="A110:A112"/>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3"/>
    <mergeCell ref="B74:B76"/>
    <mergeCell ref="B77:B79"/>
    <mergeCell ref="B80:B82"/>
    <mergeCell ref="B83:B85"/>
    <mergeCell ref="B86:B88"/>
    <mergeCell ref="B89:B91"/>
    <mergeCell ref="B92:B94"/>
    <mergeCell ref="B95:B97"/>
    <mergeCell ref="B98:B100"/>
    <mergeCell ref="B101:B103"/>
    <mergeCell ref="B104:B106"/>
    <mergeCell ref="B107:B109"/>
    <mergeCell ref="B110:B11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2026-03-03T06:46:00Z</dcterms:created>
  <dcterms:modified xsi:type="dcterms:W3CDTF">2026-03-06T07:21:14Z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