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<sst xmlns="http://schemas.openxmlformats.org/spreadsheetml/2006/main" count="1714" uniqueCount="607">
  <si>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</si>
  <si>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</si>
  <si>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</si>
  <si>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</si>
  <si>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</si>
  <si>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</si>
  <si>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</si>
  <si>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</si>
  <si>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</si>
  <si>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</si>
  <si>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</si>
  <si>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</si>
  <si>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</si>
  <si>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</si>
  <si>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</si>
  <si>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</si>
  <si>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</si>
  <si>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</si>
  <si>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</si>
  <si>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</si>
  <si>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</si>
  <si>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</si>
  <si>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</si>
  <si>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</si>
  <si>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</si>
  <si>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</si>
  <si>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</si>
  <si>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</si>
  <si>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</si>
  <si>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</si>
  <si>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</si>
  <si>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</si>
  <si>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</si>
  <si>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</si>
  <si>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</si>
  <si>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</si>
  <si>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</si>
  <si>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</si>
  <si>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</si>
  <si>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</si>
  <si>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</si>
  <si>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</si>
  <si>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</si>
  <si>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</si>
  <si>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</si>
  <si>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</si>
  <si>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</si>
  <si>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</si>
  <si>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</si>
  <si>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</si>
  <si>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</si>
  <si>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</si>
  <si>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</si>
  <si>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</si>
  <si>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</si>
  <si>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</si>
  <si>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</si>
  <si>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</si>
  <si>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</si>
  <si>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</si>
  <si>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</si>
  <si>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</si>
  <si>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</si>
  <si>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</si>
  <si>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</si>
  <si>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</si>
  <si>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</si>
  <si>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</si>
  <si>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</si>
  <si>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</si>
  <si>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石林彝族自治县综合行政执法局本级</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</si>
  <si>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</si>
  <si>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</si>
  <si>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</si>
  <si>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</si>
  <si>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</si>
  <si>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</si>
  <si>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</si>
  <si>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</si>
  <si>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</si>
  <si>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</si>
  <si>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</si>
  <si>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</si>
  <si>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</si>
  <si>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</si>
  <si>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</si>
  <si>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</si>
  <si>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</si>
  <si>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</si>
  <si>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</si>
  <si>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</si>
  <si>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</si>
  <si>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</si>
  <si>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</si>
  <si>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</si>
  <si>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</si>
  <si>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</si>
  <si>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</si>
  <si>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</si>
  <si>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</si>
  <si>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</si>
  <si>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2010299</t>
  </si>
  <si>
    <t>其他政协事务支出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</si>
  <si>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</si>
  <si>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</si>
  <si>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</si>
  <si>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</si>
  <si>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</si>
  <si>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</si>
  <si>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</si>
  <si>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</si>
  <si>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</si>
  <si>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</si>
  <si>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</si>
  <si>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</si>
  <si>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</si>
  <si>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</si>
  <si>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</si>
  <si>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</si>
  <si>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</si>
  <si>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</si>
  <si>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</si>
  <si>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</si>
  <si>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</si>
  <si>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</si>
  <si>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</si>
  <si>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</si>
  <si>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21199</t>
  </si>
  <si>
    <t>其他节能环保支出</t>
  </si>
  <si>
    <t>2119999</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</si>
  <si>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</si>
  <si>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</si>
  <si>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</si>
  <si>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</si>
  <si>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</si>
  <si>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</si>
  <si>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</si>
  <si>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</si>
  <si>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</si>
  <si>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</si>
  <si>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</si>
  <si>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</si>
  <si>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</si>
  <si>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</si>
  <si>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</si>
  <si>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</si>
  <si>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</si>
  <si>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</si>
  <si>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</si>
  <si>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</si>
  <si>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</si>
  <si>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</si>
  <si>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</si>
  <si>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</si>
  <si>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</si>
  <si>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</si>
  <si>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</si>
  <si>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</si>
  <si>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</si>
  <si>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</si>
  <si>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</si>
  <si>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</si>
  <si>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</si>
  <si>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</si>
  <si>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</si>
  <si>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</si>
  <si>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</si>
  <si>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</si>
  <si>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</si>
  <si>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</si>
  <si>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</si>
  <si>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</si>
  <si>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</si>
  <si>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</si>
  <si>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</si>
  <si>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</si>
  <si>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</si>
  <si>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</si>
  <si>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</si>
  <si>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</si>
  <si>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</si>
  <si>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</si>
  <si>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</si>
  <si>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</si>
  <si>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</si>
  <si>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</si>
  <si>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</si>
  <si>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</si>
  <si>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</si>
  <si>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</si>
  <si>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</si>
  <si>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</si>
  <si>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</si>
  <si>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</si>
  <si>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</si>
  <si>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</si>
  <si>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</si>
  <si>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</si>
  <si>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</si>
  <si>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</si>
  <si>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</si>
  <si>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</si>
  <si>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</si>
  <si>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</si>
  <si>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</si>
  <si>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</si>
  <si>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</si>
  <si>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</si>
  <si>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</si>
  <si>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</si>
  <si>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</si>
  <si>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</si>
  <si>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</si>
  <si>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</si>
  <si>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</si>
  <si>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</si>
  <si>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石林彝族自治县综合行政执法局</t>
  </si>
  <si>
    <t>530126210000000002290</t>
  </si>
  <si>
    <t>行政人员支出工资</t>
  </si>
  <si>
    <t>30101</t>
  </si>
  <si>
    <t>基本工资</t>
  </si>
  <si>
    <t>30102</t>
  </si>
  <si>
    <t>津贴补贴</t>
  </si>
  <si>
    <t>30103</t>
  </si>
  <si>
    <t>奖金</t>
  </si>
  <si>
    <t>530126210000000002292</t>
  </si>
  <si>
    <t>社会保障缴费</t>
  </si>
  <si>
    <t>30108</t>
  </si>
  <si>
    <t>机关事业单位基本养老保险缴费</t>
  </si>
  <si>
    <t>30110</t>
  </si>
  <si>
    <t>职工基本医疗保险缴费</t>
  </si>
  <si>
    <t>30111</t>
  </si>
  <si>
    <t>公务员医疗补助缴费</t>
  </si>
  <si>
    <t>30112</t>
  </si>
  <si>
    <t>其他社会保障缴费</t>
  </si>
  <si>
    <t>530126210000000002293</t>
  </si>
  <si>
    <t>30113</t>
  </si>
  <si>
    <t>530126210000000002296</t>
  </si>
  <si>
    <t>30217</t>
  </si>
  <si>
    <t>530126210000000002297</t>
  </si>
  <si>
    <t>行政人员公务交通补贴</t>
  </si>
  <si>
    <t>30239</t>
  </si>
  <si>
    <t>其他交通费用</t>
  </si>
  <si>
    <t>530126210000000002298</t>
  </si>
  <si>
    <t>工会经费</t>
  </si>
  <si>
    <t>30228</t>
  </si>
  <si>
    <t>530126210000000002299</t>
  </si>
  <si>
    <t>一般公用经费</t>
  </si>
  <si>
    <t>30201</t>
  </si>
  <si>
    <t>办公费</t>
  </si>
  <si>
    <t>30205</t>
  </si>
  <si>
    <t>水费</t>
  </si>
  <si>
    <t>30206</t>
  </si>
  <si>
    <t>电费</t>
  </si>
  <si>
    <t>30207</t>
  </si>
  <si>
    <t>邮电费</t>
  </si>
  <si>
    <t>30211</t>
  </si>
  <si>
    <t>差旅费</t>
  </si>
  <si>
    <t>30299</t>
  </si>
  <si>
    <t>其他商品和服务支出</t>
  </si>
  <si>
    <t>530126231100001581757</t>
  </si>
  <si>
    <t>行政人员绩效奖励</t>
  </si>
  <si>
    <t>530126231100001581759</t>
  </si>
  <si>
    <t>离退休人员支出</t>
  </si>
  <si>
    <t>30305</t>
  </si>
  <si>
    <t>生活补助</t>
  </si>
  <si>
    <t>530126231100001581778</t>
  </si>
  <si>
    <t>辅助用工及劳务派遣经费</t>
  </si>
  <si>
    <t>30226</t>
  </si>
  <si>
    <t>劳务费</t>
  </si>
  <si>
    <t>530126241100002199111</t>
  </si>
  <si>
    <t>编外人员工资支出</t>
  </si>
  <si>
    <t>30199</t>
  </si>
  <si>
    <t>其他工资福利支出</t>
  </si>
  <si>
    <t>530126261100005139350</t>
  </si>
  <si>
    <t>公车购置及运维费</t>
  </si>
  <si>
    <t>30231</t>
  </si>
  <si>
    <t>公务用车运行维护费</t>
  </si>
  <si>
    <t>预算05-1表</t>
  </si>
  <si>
    <t>项目分类</t>
  </si>
  <si>
    <t>项目单位</t>
  </si>
  <si>
    <t>经济科目编码</t>
  </si>
  <si>
    <t>经济科目名称</t>
  </si>
  <si>
    <t>本年拨款</t>
  </si>
  <si>
    <t>其中：本次下达</t>
  </si>
  <si>
    <t>专项业务类</t>
  </si>
  <si>
    <t>530126261100005135858</t>
  </si>
  <si>
    <t>城维费路灯电费及维护经费</t>
  </si>
  <si>
    <t>530126261100005136002</t>
  </si>
  <si>
    <t>（F)综合行政执法运行管理经费</t>
  </si>
  <si>
    <t>530126261100005136045</t>
  </si>
  <si>
    <t>石林县2020年“美丽县城”高速公路入口区改造工程管养经费</t>
  </si>
  <si>
    <t>30227</t>
  </si>
  <si>
    <t>委托业务费</t>
  </si>
  <si>
    <t>530126261100005136052</t>
  </si>
  <si>
    <t>石林县城乡一体化智慧管养经费</t>
  </si>
  <si>
    <t>530126261100005136070</t>
  </si>
  <si>
    <t>石林县垃圾分类及垃圾处置经费</t>
  </si>
  <si>
    <t>530126261100005136096</t>
  </si>
  <si>
    <t>石林县城乡生活垃圾转运一体化经费</t>
  </si>
  <si>
    <t>530126261100005136106</t>
  </si>
  <si>
    <t>石林县提升环卫工人薪资待遇县级配套资金</t>
  </si>
  <si>
    <t>530126261100005136198</t>
  </si>
  <si>
    <t>垃圾填埋厂管理、垃圾收费成本等经费</t>
  </si>
  <si>
    <t>530126261100005145479</t>
  </si>
  <si>
    <t>城管工作经费</t>
  </si>
  <si>
    <t>530126261100005145532</t>
  </si>
  <si>
    <t>石林县生活垃圾填埋场陈腐垃圾减量化处置工程经费</t>
  </si>
  <si>
    <t>530126261100005145855</t>
  </si>
  <si>
    <t>损坏树木赔偿资金</t>
  </si>
  <si>
    <t>530126261100005227120</t>
  </si>
  <si>
    <t>龙泉路蚊子口小区临街空地及民族小学北侧道路综合整治项目资金</t>
  </si>
  <si>
    <t>530126261100005227196</t>
  </si>
  <si>
    <t>石林县农村生活垃圾收转一体化项目建设资金</t>
  </si>
  <si>
    <t>530126261100005227411</t>
  </si>
  <si>
    <t>石林县垃圾热解站提升改革项目资金</t>
  </si>
  <si>
    <t>530126261100005239453</t>
  </si>
  <si>
    <t>城维费路灯电费及维护采购经费</t>
  </si>
  <si>
    <t>民生类</t>
  </si>
  <si>
    <t>530126261100004902796</t>
  </si>
  <si>
    <t>遗属生活补助经费</t>
  </si>
  <si>
    <t>事业发展类</t>
  </si>
  <si>
    <t>530126261100005226943</t>
  </si>
  <si>
    <t>石林县智慧城管（网格化监督指挥中心）运行经费</t>
  </si>
  <si>
    <t>预算05-2表</t>
  </si>
  <si>
    <t>项目年度绩效目标</t>
  </si>
  <si>
    <t>一级指标</t>
  </si>
  <si>
    <t>二级指标</t>
  </si>
  <si>
    <t>三级指标</t>
  </si>
  <si>
    <t>指标性质</t>
  </si>
  <si>
    <t>指标值</t>
  </si>
  <si>
    <t>度量单位</t>
  </si>
  <si>
    <t>指标属性</t>
  </si>
  <si>
    <t>指标内容</t>
  </si>
  <si>
    <t>按照国家规范处置生活垃圾，杜绝生活垃圾污染水体、土壤造成污染，按国家标准确保生活垃圾无害化处理率达到100%，规范石林县生活垃圾转运处置工作（焚烧发电处理）</t>
  </si>
  <si>
    <t>产出指标</t>
  </si>
  <si>
    <t>数量指标</t>
  </si>
  <si>
    <t>垃圾处理量</t>
  </si>
  <si>
    <t>=</t>
  </si>
  <si>
    <t>50000</t>
  </si>
  <si>
    <t>吨</t>
  </si>
  <si>
    <t>定量指标</t>
  </si>
  <si>
    <t>垃圾处理量50000吨</t>
  </si>
  <si>
    <t>效益指标</t>
  </si>
  <si>
    <t>生态效益</t>
  </si>
  <si>
    <t>生态环境改善情况</t>
  </si>
  <si>
    <t>得到改善</t>
  </si>
  <si>
    <t/>
  </si>
  <si>
    <t>定性指标</t>
  </si>
  <si>
    <t>满意度指标</t>
  </si>
  <si>
    <t>服务对象满意度</t>
  </si>
  <si>
    <t>社会公众满意度</t>
  </si>
  <si>
    <t>&gt;=</t>
  </si>
  <si>
    <t>95</t>
  </si>
  <si>
    <t>%</t>
  </si>
  <si>
    <t>2025-2027年切实提高环卫工人薪资待遇，改善环卫工人生活条件，推动全县环卫事业健康发展。</t>
  </si>
  <si>
    <t>获补对象</t>
  </si>
  <si>
    <t>440</t>
  </si>
  <si>
    <t>人</t>
  </si>
  <si>
    <t>切实提高环卫工人薪资待遇，改善环卫工人生活条件</t>
  </si>
  <si>
    <t>经济效益</t>
  </si>
  <si>
    <t>资金使用情况</t>
  </si>
  <si>
    <t>100</t>
  </si>
  <si>
    <t>受益对象满意度</t>
  </si>
  <si>
    <t>90</t>
  </si>
  <si>
    <t>做好本部门人员、公用经费保障，按规定落实干部职工各项待遇，支持部门正常履职。</t>
  </si>
  <si>
    <t>供养离（退）休人员数</t>
  </si>
  <si>
    <t>反映财政供养部门（单位）离（退）休人员数量。</t>
  </si>
  <si>
    <t>社会效益</t>
  </si>
  <si>
    <t>部门运转</t>
  </si>
  <si>
    <t>正常运转</t>
  </si>
  <si>
    <t>反映部门（单位）运转情况。</t>
  </si>
  <si>
    <t>单位人员满意度</t>
  </si>
  <si>
    <t>反映部门（单位）人员对工资福利发放的满意程度。</t>
  </si>
  <si>
    <t>保障城管工作正常运转</t>
  </si>
  <si>
    <t>工作经费</t>
  </si>
  <si>
    <t>40,357.58</t>
  </si>
  <si>
    <t>元</t>
  </si>
  <si>
    <t>城管工作运行情况</t>
  </si>
  <si>
    <t>正常运行</t>
  </si>
  <si>
    <t>保障城管工作正常运行</t>
  </si>
  <si>
    <t>群众满意度</t>
  </si>
  <si>
    <t>保障工作的正常运转</t>
  </si>
  <si>
    <t>资金余额</t>
  </si>
  <si>
    <t>500</t>
  </si>
  <si>
    <t>环境卫生得到改善</t>
  </si>
  <si>
    <t>做好苗木损毁后的恢复工作</t>
  </si>
  <si>
    <t>苗木赔偿经费</t>
  </si>
  <si>
    <t xml:space="preserve">46,006.99 	</t>
  </si>
  <si>
    <t>及时恢复</t>
  </si>
  <si>
    <t>规范城乡垃圾转运；全面建立设施完备、分工明确、制度健全、保障有力的城乡垃圾一体化项目；提高城乡垃圾无害化治理水平。为全面推进乡村振兴、建设绿美石林，打造国际知名旅游目的地、现代特色农业基地及宜居宜业新辅城提供有力支撑。保障西街口、圭山镇、长湖镇、板桥街道、大可乡辖区内生活垃圾有效转运、规范处置。</t>
  </si>
  <si>
    <t>垃圾转运数量（大概情况）</t>
  </si>
  <si>
    <t>9700</t>
  </si>
  <si>
    <t>垃圾转运数量</t>
  </si>
  <si>
    <t>各乡镇每天产生垃圾量运输率</t>
  </si>
  <si>
    <t>改善人居环境</t>
  </si>
  <si>
    <t>做好垃圾转运工作，改善人居环境。</t>
  </si>
  <si>
    <t>城乡垃圾无 害化治理水平</t>
  </si>
  <si>
    <t>'城乡垃圾无害化治理水平较上一年有提高</t>
  </si>
  <si>
    <t>做好垃圾转运工作，提高城乡垃圾无害化治理水平。</t>
  </si>
  <si>
    <t>反映社会公众对单位城市道路清扫保洁、垃圾收运及处置、城市公厕服务管护、道路及市政设施日常养护、园林绿化日常管养及保洁（包含行道树管养）、河道保洁服务情况的满意程度</t>
  </si>
  <si>
    <t>主要用于支付综合执法局零星工程款、二大队编外人员工资以及三大队支付购买，保障综合行政执法工作的正常开展</t>
  </si>
  <si>
    <t>二大队编外人员工资发放数量</t>
  </si>
  <si>
    <t>执法工作正常开展情况</t>
  </si>
  <si>
    <t>正常开展</t>
  </si>
  <si>
    <t>维护好国家卫生县城，国家园林县城、保持国家文明城市创建成果。确保石林县城环境卫生干净整洁为全县市民和游客提供舒适的人居环境，规范全县垃圾处置，确保垃圾无害化处理率100%，积极响应习总书记提出的青山绿水，进一步提升石林县美化亮化。
做好石林县建成区范围内的园林绿化管养工作，巩固国家园林城市、省级绿美城市创建成果。
城市市容市貌，建筑市场的整治，创建一个美丽、祥和、文明、卫生、有序的石林城市新形象。</t>
  </si>
  <si>
    <t>城市道路清扫保洁面积</t>
  </si>
  <si>
    <t>3159416.33</t>
  </si>
  <si>
    <t>平方米</t>
  </si>
  <si>
    <t>日常服务管理、维护中转站数量</t>
  </si>
  <si>
    <t>座</t>
  </si>
  <si>
    <t>城市公厕服务管护数量</t>
  </si>
  <si>
    <t>34</t>
  </si>
  <si>
    <t>管理及维护公厕数量</t>
  </si>
  <si>
    <t>河道保洁服务面积</t>
  </si>
  <si>
    <t>297086</t>
  </si>
  <si>
    <t>对水域和河堤的保洁</t>
  </si>
  <si>
    <t>园林绿化日常管养及保洁面积（包含行道树管养）</t>
  </si>
  <si>
    <t>1979547.08</t>
  </si>
  <si>
    <t>绿化管养及保洁面积</t>
  </si>
  <si>
    <t>质量指标</t>
  </si>
  <si>
    <t>城市道路机扫率</t>
  </si>
  <si>
    <t>81</t>
  </si>
  <si>
    <t>①机械洗扫、清洗保洁内容包括机动车道、非机动车道及人行道，机扫率达到 80%以上，还需进行洒水降尘等作业；②除机扫面积外需人工清扫，保洁的内容包括人行道，背街背巷道路，部分机动车道、非机动车道和站台、转盘、停车场、岔口、洗手台等设施；③城市公共设施保洁内容包括垃圾箱、果皮箱、垃圾桶、环卫工具箱清洗，公交站台、灯杆、桥体、雕塑、休息亭、休息桌椅、小广告清除、交通隔离栏保洁等；④环卫应急、环卫突击整治、节假日及各种活动等作业。</t>
  </si>
  <si>
    <t>城市公厕服务管护工作质量达标率</t>
  </si>
  <si>
    <t>对现有公厕进行服务管理维护，所有公厕运营管护要免费对外开放，城区所有公厕服务管理要达到“三无三有”标准，即无粪便、无臭味、地面无水渍，有手纸、有洗手液、有香薰</t>
  </si>
  <si>
    <t>城市道路清扫保洁及其他日常养护工作质量达标率</t>
  </si>
  <si>
    <t>保持道路功能和设施完好，对路面、人行道、无障碍设施（含盲道）、道路附属市政设施、公园广场市政设施等一般磨损和局部损坏进行零星修补，不含改扩建工程及较大损坏进行的全貌综合维修、加固（如道路路面需要深基坑开挖的综合维修工程）</t>
  </si>
  <si>
    <t>垃圾无害化处理</t>
  </si>
  <si>
    <t>无害化处理</t>
  </si>
  <si>
    <t>园林绿化养护及时率</t>
  </si>
  <si>
    <t>养护及时</t>
  </si>
  <si>
    <t>时效指标</t>
  </si>
  <si>
    <t>合作期</t>
  </si>
  <si>
    <t>年</t>
  </si>
  <si>
    <t>本项目合作期为8年。</t>
  </si>
  <si>
    <t>路灯维修期限</t>
  </si>
  <si>
    <t>天</t>
  </si>
  <si>
    <t>亮化设施（包括地埋电线、电灯杆、灯罩、灯泡、灯管等）完好，若发生被毁被盗现象，除不能施工的雨雪天外，必须在2天内更换完毕，保证正常使用</t>
  </si>
  <si>
    <t>做好现县城美化、绿化工作，为招商引资，提高经济效益创造良好的基础。</t>
  </si>
  <si>
    <t>招商引资规模较上一年有所提升，吸引游客的数量较上一年增长率有提升。</t>
  </si>
  <si>
    <t>做好招商引资，提高经济效益的软环境建设。</t>
  </si>
  <si>
    <t>改善全县环境卫生状况</t>
  </si>
  <si>
    <t>作用明显</t>
  </si>
  <si>
    <t>县城环境卫生改善状况</t>
  </si>
  <si>
    <t>亮灯率</t>
  </si>
  <si>
    <t>98</t>
  </si>
  <si>
    <t>路灯亮灯率</t>
  </si>
  <si>
    <t>可持续影响</t>
  </si>
  <si>
    <t>县城环境卫生、美化、绿化工作</t>
  </si>
  <si>
    <t>县城环境卫生、美化、绿化工作得到提升</t>
  </si>
  <si>
    <t>县城环境卫生、美化、绿化</t>
  </si>
  <si>
    <t>投诉处理</t>
  </si>
  <si>
    <t>畅通投诉渠道，进一步增强强城管执法的公信力，和对城市管理的认知度</t>
  </si>
  <si>
    <t>通过投诉渠道一方面加强对城市的管理，另一方面听取群众的建议，提高服务能力。</t>
  </si>
  <si>
    <t>做好美丽县城高速公路入口改造工程管养维护工作</t>
  </si>
  <si>
    <t>绿化管养面积</t>
  </si>
  <si>
    <t>79302</t>
  </si>
  <si>
    <t>高速公路入口区环境改造情况</t>
  </si>
  <si>
    <t>反映社会公众对石林县高速公路入口区改造工程满意度</t>
  </si>
  <si>
    <t>做好项目的支出，确保工作的正常开展</t>
  </si>
  <si>
    <t>资金金额</t>
  </si>
  <si>
    <t>100000</t>
  </si>
  <si>
    <t>机构运行</t>
  </si>
  <si>
    <t>满意度</t>
  </si>
  <si>
    <t>一是完成的任务：做好垃圾填埋场的日常管理维护。完成渗滤液8000方的处理工作，按照《排污许可证》申领的监测要求，做好填埋场地下水的常规检测，杜绝各项安全隐患的发生。二是力争完成350万元的收费任务</t>
  </si>
  <si>
    <t>垃圾填埋场收费</t>
  </si>
  <si>
    <t>350</t>
  </si>
  <si>
    <t>万元</t>
  </si>
  <si>
    <t>垃圾填埋场维护情况</t>
  </si>
  <si>
    <t>得到维护</t>
  </si>
  <si>
    <t>垃圾填埋场维护</t>
  </si>
  <si>
    <t>为扎实推进政协提案办理，切实改善民生环境，针对东城区龙泉路段蚊子口小区临街两片公共区域“脏、乱、差”、民族小学北侧25号市政道路边坡存在红土裸露等情况</t>
  </si>
  <si>
    <t>70000</t>
  </si>
  <si>
    <t>改善区域环境卫生与绿化品质</t>
  </si>
  <si>
    <t>改善区域环境卫生</t>
  </si>
  <si>
    <t>对县综合行政执法局管理所有范围内的路灯加强检查检修，督促维护企业做好管护范围内的路灯设施维护管理，确保亮灯率达到《城市照明技术标准》要求，确保设施运行安全。做好待移交道路照明设施的接交工作。</t>
  </si>
  <si>
    <t>5846</t>
  </si>
  <si>
    <t>盏</t>
  </si>
  <si>
    <t>灯杆维护率</t>
  </si>
  <si>
    <t>预算06表</t>
  </si>
  <si>
    <t>政府性基金预算支出预算表</t>
  </si>
  <si>
    <t>单位名称：昆明市发展和改革委员会</t>
  </si>
  <si>
    <t>政府性基金预算支出</t>
  </si>
  <si>
    <t>备注：石林彝族自治县综合行政执法局本级2026年无政府性基金预算支出预算。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</si>
  <si>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</si>
  <si>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</si>
  <si>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</si>
  <si>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</si>
  <si>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</si>
  <si>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</si>
  <si>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</si>
  <si>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</si>
  <si>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</si>
  <si>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</si>
  <si>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</si>
  <si>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城市管理服务中心云AD01937</t>
  </si>
  <si>
    <t>机动车保险服务</t>
  </si>
  <si>
    <t>份</t>
  </si>
  <si>
    <t>城市管理服务中心云AD02650</t>
  </si>
  <si>
    <t>综合行政执法局车辆维修</t>
  </si>
  <si>
    <t>车辆维修和保养服务</t>
  </si>
  <si>
    <t>办公用品</t>
  </si>
  <si>
    <t>复印纸</t>
  </si>
  <si>
    <t>清扫服务</t>
  </si>
  <si>
    <t>油卡</t>
  </si>
  <si>
    <t>车辆加油、添加燃料服务</t>
  </si>
  <si>
    <t>张</t>
  </si>
  <si>
    <t>车辆修理</t>
  </si>
  <si>
    <t>局机关云A8L22车保险</t>
  </si>
  <si>
    <t>石林彝族自治县2025年市政公共照明节能减排升级改造及综合管养项目</t>
  </si>
  <si>
    <t>合同能源管理服务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</si>
  <si>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</si>
  <si>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</si>
  <si>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</si>
  <si>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</si>
  <si>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</si>
  <si>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</si>
  <si>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</si>
  <si>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</si>
  <si>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2026年法律顾问聘请</t>
  </si>
  <si>
    <t>B0101 法律顾问服务</t>
  </si>
  <si>
    <t>B 政府履职辅助性服务</t>
  </si>
  <si>
    <t>法律顾问聘请费</t>
  </si>
  <si>
    <t>行政、民事复议、诉讼</t>
  </si>
  <si>
    <t>B0103 法律诉讼及其他争端解决服务</t>
  </si>
  <si>
    <t>行政、民事复议、诉讼费</t>
  </si>
  <si>
    <t>B1101 维修保养服务</t>
  </si>
  <si>
    <t>综合行政执法局车辆维修费用</t>
  </si>
  <si>
    <t>综合行政执法局办公楼保安服务</t>
  </si>
  <si>
    <t>B1102 物业管理服务</t>
  </si>
  <si>
    <t>综合行政执法局办公楼保安服务费</t>
  </si>
  <si>
    <t>综合行政执法局车辆租赁</t>
  </si>
  <si>
    <t>B1106 租赁服务</t>
  </si>
  <si>
    <t>综合行政执法局车辆租赁费用</t>
  </si>
  <si>
    <t>修理费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</si>
  <si>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</si>
  <si>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</si>
  <si>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</si>
  <si>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</si>
  <si>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</si>
  <si>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</si>
  <si>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</si>
  <si>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</si>
  <si>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</si>
  <si>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</si>
  <si>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</si>
  <si>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</si>
  <si>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</si>
  <si>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</si>
  <si>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</si>
  <si>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</si>
  <si>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</si>
  <si>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</si>
  <si>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</si>
  <si>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</si>
  <si>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</si>
  <si>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</si>
  <si>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</si>
  <si>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备注：石林彝族自治县综合行政执法局本级2026年无对下转移支付预算。</t>
  </si>
  <si>
    <t>预算09-2表</t>
  </si>
  <si>
    <t>预算10表</t>
  </si>
  <si>
    <t>资产类别</t>
  </si>
  <si>
    <t>资产分类代码.名称</t>
  </si>
  <si>
    <t>资产名称</t>
  </si>
  <si>
    <t>计量单位</t>
  </si>
  <si>
    <t>财政部门批复数（元）</t>
  </si>
  <si>
    <t>单价</t>
  </si>
  <si>
    <t>金额</t>
  </si>
  <si>
    <t>备注：石林彝族自治县综合行政执法局本级2026年无新增资产配置预算。</t>
  </si>
  <si>
    <t>预算11表</t>
  </si>
  <si>
    <t>上级补助</t>
  </si>
  <si>
    <t>备注：石林彝族自治县综合行政执法局本级本年度无上级补助项目支出预算，此表为空。</t>
  </si>
  <si>
    <t>预算12表</t>
  </si>
  <si>
    <t>项目级次</t>
  </si>
  <si>
    <t>2026年</t>
  </si>
  <si>
    <t>2027年</t>
  </si>
  <si>
    <t>2028年</t>
  </si>
  <si>
    <t>312 民生类</t>
  </si>
  <si>
    <t>本级</t>
  </si>
  <si>
    <t>311 专项业务类</t>
  </si>
  <si>
    <t>313 事业发展类</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</si>
  <si>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</si>
  <si>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</si>
  <si>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</si>
  <si>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</si>
  <si>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</si>
  <si>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</si>
  <si>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</si>
  <si>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</si>
  <si>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</si>
  <si>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</si>
  <si>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</si>
  <si>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</si>
  <si>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</si>
  <si>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</si>
  <si>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</si>
  <si>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</si>
  <si>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</si>
  <si>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</si>
  <si>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</si>
  <si>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</si>
  <si>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</si>
  <si>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</si>
  <si>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</si>
  <si>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</si>
  <si>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备注：石林彝族自治县综合行政执法局本级为二级预算单位，此表为空。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</si>
</sst>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5" borderId="18" applyNumberFormat="0" applyAlignment="0" applyProtection="0">
      <alignment vertical="center"/>
    </xf>
    <xf numFmtId="0" fontId="33" fillId="6" borderId="19" applyNumberFormat="0" applyAlignment="0" applyProtection="0">
      <alignment vertical="center"/>
    </xf>
    <xf numFmtId="0" fontId="34" fillId="6" borderId="18" applyNumberFormat="0" applyAlignment="0" applyProtection="0">
      <alignment vertical="center"/>
    </xf>
    <xf numFmtId="0" fontId="35" fillId="7"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43" fillId="0" borderId="1">
      <alignment horizontal="right" vertical="center"/>
    </xf>
    <xf numFmtId="49" fontId="43" fillId="0" borderId="1">
      <alignment horizontal="left" vertical="center" wrapText="1"/>
    </xf>
    <xf numFmtId="176" fontId="43" fillId="0" borderId="1">
      <alignment horizontal="right" vertical="center"/>
    </xf>
    <xf numFmtId="177" fontId="43" fillId="0" borderId="1">
      <alignment horizontal="right" vertical="center"/>
    </xf>
    <xf numFmtId="178" fontId="43" fillId="0" borderId="1">
      <alignment horizontal="right" vertical="center"/>
    </xf>
    <xf numFmtId="179" fontId="43" fillId="0" borderId="1">
      <alignment horizontal="right" vertical="center"/>
    </xf>
    <xf numFmtId="10" fontId="43" fillId="0" borderId="1">
      <alignment horizontal="right" vertical="center"/>
    </xf>
    <xf numFmtId="180" fontId="43" fillId="0" borderId="1">
      <alignment horizontal="right" vertical="center"/>
    </xf>
    <xf numFmtId="0" fontId="43" fillId="0" borderId="0">
      <alignment vertical="top"/>
      <protection locked="0"/>
    </xf>
  </cellStyleXfs>
  <cellXfs count="249">
    <xf numFmtId="0" fontId="0" fillId="0" borderId="0" xfId="0" applyFont="1" applyBorder="1"/>
    <xf numFmtId="0" fontId="0" fillId="0" borderId="0" xfId="0" applyFont="1" applyFill="1" applyBorder="1" applyAlignment="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8" fillId="0" borderId="0" xfId="50" applyNumberFormat="1" applyFont="1" applyBorder="1">
      <alignment horizontal="left" vertical="center" wrapText="1"/>
    </xf>
    <xf numFmtId="49" fontId="9" fillId="0" borderId="0" xfId="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wrapText="1"/>
    </xf>
    <xf numFmtId="49" fontId="9" fillId="0" borderId="1" xfId="50"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1" fillId="0" borderId="1" xfId="50" applyNumberFormat="1" applyFont="1" applyBorder="1">
      <alignment horizontal="left" vertical="center" wrapText="1"/>
    </xf>
    <xf numFmtId="176" fontId="12" fillId="0" borderId="1" xfId="51" applyNumberFormat="1" applyFont="1" applyBorder="1">
      <alignment horizontal="right" vertical="center"/>
    </xf>
    <xf numFmtId="49" fontId="11" fillId="0" borderId="1" xfId="50"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1"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4" fillId="0" borderId="0" xfId="0" applyFont="1" applyBorder="1" applyAlignment="1">
      <alignment horizontal="right" vertical="center"/>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9" fillId="0" borderId="0" xfId="57" applyNumberFormat="1" applyFont="1" applyFill="1" applyBorder="1" applyAlignment="1" applyProtection="1"/>
    <xf numFmtId="0" fontId="0" fillId="0" borderId="0" xfId="0" applyFont="1" applyFill="1" applyBorder="1" applyAlignment="1">
      <alignment wrapText="1"/>
    </xf>
    <xf numFmtId="0" fontId="2" fillId="0" borderId="0" xfId="0" applyFont="1" applyFill="1" applyBorder="1" applyAlignment="1" applyProtection="1">
      <alignment horizontal="right" vertical="center"/>
      <protection locked="0"/>
    </xf>
    <xf numFmtId="0" fontId="16"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2" fillId="0"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center" vertical="center" wrapText="1"/>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76" fontId="23" fillId="0" borderId="1" xfId="0" applyNumberFormat="1" applyFont="1" applyBorder="1" applyAlignment="1">
      <alignment horizontal="right" vertical="center"/>
    </xf>
    <xf numFmtId="0" fontId="21" fillId="2" borderId="5"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 borderId="7" xfId="0" applyFont="1" applyFill="1" applyBorder="1" applyAlignment="1" applyProtection="1">
      <alignment horizontal="center" vertical="center" wrapText="1"/>
      <protection locked="0"/>
    </xf>
    <xf numFmtId="0" fontId="21" fillId="0" borderId="7"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4"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9" sqref="A19"/>
    </sheetView>
  </sheetViews>
  <sheetFormatPr defaultColWidth="8.575" defaultRowHeight="12.75" customHeight="1" outlineLevelCol="3"/>
  <cols>
    <col min="1" max="4" width="41" customWidth="1"/>
  </cols>
  <sheetData>
    <row r="1" ht="15" customHeight="1" spans="1:4">
      <c r="A1" s="84"/>
      <c r="B1" s="84"/>
      <c r="C1" s="84"/>
      <c r="D1" s="85" t="s">
        <v>0</v>
      </c>
    </row>
    <row r="2" ht="41.25" customHeight="1" spans="1:4">
      <c r="A2" s="79" t="str">
        <f>"2026"&amp;"年部门财务收支预算总表"</f>
        <v>2026年部门财务收支预算总表</v>
      </c>
    </row>
    <row r="3" ht="17.25" customHeight="1" spans="1:4">
      <c r="A3" s="82" t="str">
        <f>"单位名称："&amp;"石林彝族自治县综合行政执法局本级"</f>
        <v>单位名称：石林彝族自治县综合行政执法局本级</v>
      </c>
      <c r="B3" s="214"/>
      <c r="D3" s="189" t="s">
        <v>1</v>
      </c>
    </row>
    <row r="4" ht="23.25" customHeight="1" spans="1:4">
      <c r="A4" s="215" t="s">
        <v>2</v>
      </c>
      <c r="B4" s="216"/>
      <c r="C4" s="215" t="s">
        <v>3</v>
      </c>
      <c r="D4" s="216"/>
    </row>
    <row r="5" ht="24" customHeight="1" spans="1:4">
      <c r="A5" s="215" t="s">
        <v>4</v>
      </c>
      <c r="B5" s="215" t="s">
        <v>5</v>
      </c>
      <c r="C5" s="215" t="s">
        <v>6</v>
      </c>
      <c r="D5" s="215" t="s">
        <v>5</v>
      </c>
    </row>
    <row r="6" ht="17.25" customHeight="1" spans="1:4">
      <c r="A6" s="217" t="s">
        <v>7</v>
      </c>
      <c r="B6" s="115">
        <v>49401069</v>
      </c>
      <c r="C6" s="217" t="s">
        <v>8</v>
      </c>
      <c r="D6" s="115">
        <v>70000</v>
      </c>
    </row>
    <row r="7" ht="17.25" customHeight="1" spans="1:4">
      <c r="A7" s="217" t="s">
        <v>9</v>
      </c>
      <c r="B7" s="115"/>
      <c r="C7" s="217" t="s">
        <v>10</v>
      </c>
      <c r="D7" s="115"/>
    </row>
    <row r="8" ht="17.25" customHeight="1" spans="1:4">
      <c r="A8" s="217" t="s">
        <v>11</v>
      </c>
      <c r="B8" s="115"/>
      <c r="C8" s="248" t="s">
        <v>12</v>
      </c>
      <c r="D8" s="115"/>
    </row>
    <row r="9" ht="17.25" customHeight="1" spans="1:4">
      <c r="A9" s="217" t="s">
        <v>13</v>
      </c>
      <c r="B9" s="115"/>
      <c r="C9" s="248" t="s">
        <v>14</v>
      </c>
      <c r="D9" s="115"/>
    </row>
    <row r="10" ht="17.25" customHeight="1" spans="1:4">
      <c r="A10" s="217" t="s">
        <v>15</v>
      </c>
      <c r="B10" s="115">
        <v>286864.57</v>
      </c>
      <c r="C10" s="248" t="s">
        <v>16</v>
      </c>
      <c r="D10" s="115"/>
    </row>
    <row r="11" ht="17.25" customHeight="1" spans="1:4">
      <c r="A11" s="217" t="s">
        <v>17</v>
      </c>
      <c r="B11" s="115"/>
      <c r="C11" s="248" t="s">
        <v>18</v>
      </c>
      <c r="D11" s="115"/>
    </row>
    <row r="12" ht="17.25" customHeight="1" spans="1:4">
      <c r="A12" s="217" t="s">
        <v>19</v>
      </c>
      <c r="B12" s="115"/>
      <c r="C12" s="70" t="s">
        <v>20</v>
      </c>
      <c r="D12" s="115"/>
    </row>
    <row r="13" ht="17.25" customHeight="1" spans="1:4">
      <c r="A13" s="217" t="s">
        <v>21</v>
      </c>
      <c r="B13" s="115"/>
      <c r="C13" s="70" t="s">
        <v>22</v>
      </c>
      <c r="D13" s="115">
        <v>1383400</v>
      </c>
    </row>
    <row r="14" ht="17.25" customHeight="1" spans="1:4">
      <c r="A14" s="217" t="s">
        <v>23</v>
      </c>
      <c r="B14" s="115"/>
      <c r="C14" s="70" t="s">
        <v>24</v>
      </c>
      <c r="D14" s="115">
        <v>1018560</v>
      </c>
    </row>
    <row r="15" ht="17.25" customHeight="1" spans="1:4">
      <c r="A15" s="217" t="s">
        <v>25</v>
      </c>
      <c r="B15" s="115">
        <v>286864.57</v>
      </c>
      <c r="C15" s="70" t="s">
        <v>26</v>
      </c>
      <c r="D15" s="115">
        <v>25260000</v>
      </c>
    </row>
    <row r="16" ht="17.25" customHeight="1" spans="1:4">
      <c r="A16" s="27"/>
      <c r="B16" s="115"/>
      <c r="C16" s="70" t="s">
        <v>27</v>
      </c>
      <c r="D16" s="115">
        <v>20986293.57</v>
      </c>
    </row>
    <row r="17" ht="17.25" customHeight="1" spans="1:4">
      <c r="A17" s="218"/>
      <c r="B17" s="115"/>
      <c r="C17" s="70" t="s">
        <v>28</v>
      </c>
      <c r="D17" s="115"/>
    </row>
    <row r="18" ht="17.25" customHeight="1" spans="1:4">
      <c r="A18" s="218"/>
      <c r="B18" s="115"/>
      <c r="C18" s="70" t="s">
        <v>29</v>
      </c>
      <c r="D18" s="115"/>
    </row>
    <row r="19" ht="17.25" customHeight="1" spans="1:4">
      <c r="A19" s="218"/>
      <c r="B19" s="115"/>
      <c r="C19" s="70" t="s">
        <v>30</v>
      </c>
      <c r="D19" s="115"/>
    </row>
    <row r="20" ht="17.25" customHeight="1" spans="1:4">
      <c r="A20" s="218"/>
      <c r="B20" s="115"/>
      <c r="C20" s="70" t="s">
        <v>31</v>
      </c>
      <c r="D20" s="115"/>
    </row>
    <row r="21" ht="17.25" customHeight="1" spans="1:4">
      <c r="A21" s="218"/>
      <c r="B21" s="115"/>
      <c r="C21" s="70" t="s">
        <v>32</v>
      </c>
      <c r="D21" s="115"/>
    </row>
    <row r="22" ht="17.25" customHeight="1" spans="1:4">
      <c r="A22" s="218"/>
      <c r="B22" s="115"/>
      <c r="C22" s="70" t="s">
        <v>33</v>
      </c>
      <c r="D22" s="115"/>
    </row>
    <row r="23" ht="17.25" customHeight="1" spans="1:4">
      <c r="A23" s="218"/>
      <c r="B23" s="115"/>
      <c r="C23" s="70" t="s">
        <v>34</v>
      </c>
      <c r="D23" s="115"/>
    </row>
    <row r="24" ht="17.25" customHeight="1" spans="1:4">
      <c r="A24" s="218"/>
      <c r="B24" s="115"/>
      <c r="C24" s="70" t="s">
        <v>35</v>
      </c>
      <c r="D24" s="115">
        <v>969680</v>
      </c>
    </row>
    <row r="25" ht="17.25" customHeight="1" spans="1:4">
      <c r="A25" s="218"/>
      <c r="B25" s="115"/>
      <c r="C25" s="70" t="s">
        <v>36</v>
      </c>
      <c r="D25" s="115"/>
    </row>
    <row r="26" ht="17.25" customHeight="1" spans="1:4">
      <c r="A26" s="218"/>
      <c r="B26" s="115"/>
      <c r="C26" s="27" t="s">
        <v>37</v>
      </c>
      <c r="D26" s="115"/>
    </row>
    <row r="27" ht="17.25" customHeight="1" spans="1:4">
      <c r="A27" s="218"/>
      <c r="B27" s="115"/>
      <c r="C27" s="70" t="s">
        <v>38</v>
      </c>
      <c r="D27" s="115"/>
    </row>
    <row r="28" ht="16.5" customHeight="1" spans="1:4">
      <c r="A28" s="218"/>
      <c r="B28" s="115"/>
      <c r="C28" s="70" t="s">
        <v>39</v>
      </c>
      <c r="D28" s="115"/>
    </row>
    <row r="29" ht="16.5" customHeight="1" spans="1:4">
      <c r="A29" s="218"/>
      <c r="B29" s="115"/>
      <c r="C29" s="27" t="s">
        <v>40</v>
      </c>
      <c r="D29" s="115"/>
    </row>
    <row r="30" ht="17.25" customHeight="1" spans="1:4">
      <c r="A30" s="218"/>
      <c r="B30" s="115"/>
      <c r="C30" s="27" t="s">
        <v>41</v>
      </c>
      <c r="D30" s="115"/>
    </row>
    <row r="31" ht="17.25" customHeight="1" spans="1:4">
      <c r="A31" s="218"/>
      <c r="B31" s="115"/>
      <c r="C31" s="70" t="s">
        <v>42</v>
      </c>
      <c r="D31" s="115"/>
    </row>
    <row r="32" ht="16.5" customHeight="1" spans="1:4">
      <c r="A32" s="218" t="s">
        <v>43</v>
      </c>
      <c r="B32" s="115">
        <v>49687933.57</v>
      </c>
      <c r="C32" s="218" t="s">
        <v>44</v>
      </c>
      <c r="D32" s="115">
        <v>49687933.57</v>
      </c>
    </row>
    <row r="33" ht="16.5" customHeight="1" spans="1:4">
      <c r="A33" s="27" t="s">
        <v>45</v>
      </c>
      <c r="B33" s="115"/>
      <c r="C33" s="27" t="s">
        <v>46</v>
      </c>
      <c r="D33" s="115"/>
    </row>
    <row r="34" ht="16.5" customHeight="1" spans="1:4">
      <c r="A34" s="70" t="s">
        <v>47</v>
      </c>
      <c r="B34" s="115"/>
      <c r="C34" s="70" t="s">
        <v>47</v>
      </c>
      <c r="D34" s="115"/>
    </row>
    <row r="35" ht="16.5" customHeight="1" spans="1:4">
      <c r="A35" s="70" t="s">
        <v>48</v>
      </c>
      <c r="B35" s="115"/>
      <c r="C35" s="70" t="s">
        <v>49</v>
      </c>
      <c r="D35" s="115"/>
    </row>
    <row r="36" ht="16.5" customHeight="1" spans="1:4">
      <c r="A36" s="219" t="s">
        <v>50</v>
      </c>
      <c r="B36" s="115">
        <v>49687933.57</v>
      </c>
      <c r="C36" s="219" t="s">
        <v>51</v>
      </c>
      <c r="D36" s="115">
        <v>49687933.57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21" sqref="A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44" t="s">
        <v>480</v>
      </c>
    </row>
    <row r="2" ht="42" customHeight="1" spans="1:6">
      <c r="A2" s="154" t="str">
        <f>"2026"&amp;"年部门政府性基金预算支出预算表"</f>
        <v>2026年部门政府性基金预算支出预算表</v>
      </c>
      <c r="B2" s="154" t="s">
        <v>481</v>
      </c>
      <c r="C2" s="155"/>
      <c r="D2" s="156"/>
      <c r="E2" s="156"/>
      <c r="F2" s="156"/>
    </row>
    <row r="3" ht="13.5" customHeight="1" spans="1:6">
      <c r="A3" s="53" t="str">
        <f>"单位名称："&amp;"石林彝族自治县综合行政执法局本级"</f>
        <v>单位名称：石林彝族自治县综合行政执法局本级</v>
      </c>
      <c r="B3" s="53" t="s">
        <v>482</v>
      </c>
      <c r="C3" s="151"/>
      <c r="D3" s="153"/>
      <c r="E3" s="153"/>
      <c r="F3" s="144" t="s">
        <v>1</v>
      </c>
    </row>
    <row r="4" ht="19.5" customHeight="1" spans="1:6">
      <c r="A4" s="157" t="s">
        <v>199</v>
      </c>
      <c r="B4" s="158" t="s">
        <v>72</v>
      </c>
      <c r="C4" s="157" t="s">
        <v>73</v>
      </c>
      <c r="D4" s="14" t="s">
        <v>483</v>
      </c>
      <c r="E4" s="15"/>
      <c r="F4" s="16"/>
    </row>
    <row r="5" ht="18.75" customHeight="1" spans="1:6">
      <c r="A5" s="159"/>
      <c r="B5" s="160"/>
      <c r="C5" s="159"/>
      <c r="D5" s="161" t="s">
        <v>55</v>
      </c>
      <c r="E5" s="14" t="s">
        <v>75</v>
      </c>
      <c r="F5" s="161" t="s">
        <v>76</v>
      </c>
    </row>
    <row r="6" ht="18.75" customHeight="1" spans="1:6">
      <c r="A6" s="101">
        <v>1</v>
      </c>
      <c r="B6" s="162" t="s">
        <v>83</v>
      </c>
      <c r="C6" s="101">
        <v>3</v>
      </c>
      <c r="D6" s="18">
        <v>4</v>
      </c>
      <c r="E6" s="18">
        <v>5</v>
      </c>
      <c r="F6" s="18">
        <v>6</v>
      </c>
    </row>
    <row r="7" ht="21" customHeight="1" spans="1:6">
      <c r="A7" s="39"/>
      <c r="B7" s="39"/>
      <c r="C7" s="39"/>
      <c r="D7" s="115"/>
      <c r="E7" s="115"/>
      <c r="F7" s="115"/>
    </row>
    <row r="8" ht="21" customHeight="1" spans="1:6">
      <c r="A8" s="39"/>
      <c r="B8" s="39"/>
      <c r="C8" s="39"/>
      <c r="D8" s="115"/>
      <c r="E8" s="115"/>
      <c r="F8" s="115"/>
    </row>
    <row r="9" ht="18.75" customHeight="1" spans="1:6">
      <c r="A9" s="163" t="s">
        <v>189</v>
      </c>
      <c r="B9" s="163" t="s">
        <v>189</v>
      </c>
      <c r="C9" s="164" t="s">
        <v>189</v>
      </c>
      <c r="D9" s="115"/>
      <c r="E9" s="115"/>
      <c r="F9" s="115"/>
    </row>
    <row r="10" customHeight="1" spans="1:6">
      <c r="A10" s="165" t="s">
        <v>484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
  <sheetViews>
    <sheetView showZeros="0" workbookViewId="0">
      <selection activeCell="C16" sqref="C1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6"/>
      <c r="C1" s="116"/>
      <c r="R1" s="51"/>
      <c r="S1" s="51" t="s">
        <v>485</v>
      </c>
    </row>
    <row r="2" ht="41.25" customHeight="1" spans="1:19">
      <c r="A2" s="105" t="str">
        <f>"2026"&amp;"年部门政府采购预算表"</f>
        <v>2026年部门政府采购预算表</v>
      </c>
      <c r="B2" s="100"/>
      <c r="C2" s="100"/>
      <c r="D2" s="52"/>
      <c r="E2" s="52"/>
      <c r="F2" s="52"/>
      <c r="G2" s="52"/>
      <c r="H2" s="52"/>
      <c r="I2" s="52"/>
      <c r="J2" s="52"/>
      <c r="K2" s="52"/>
      <c r="L2" s="52"/>
      <c r="M2" s="100"/>
      <c r="N2" s="52"/>
      <c r="O2" s="52"/>
      <c r="P2" s="100"/>
      <c r="Q2" s="52"/>
      <c r="R2" s="100"/>
      <c r="S2" s="100"/>
    </row>
    <row r="3" ht="18.75" customHeight="1" spans="1:19">
      <c r="A3" s="143" t="str">
        <f>"单位名称："&amp;"石林彝族自治县综合行政执法局本级"</f>
        <v>单位名称：石林彝族自治县综合行政执法局本级</v>
      </c>
      <c r="B3" s="121"/>
      <c r="C3" s="121"/>
      <c r="D3" s="55"/>
      <c r="E3" s="55"/>
      <c r="F3" s="55"/>
      <c r="G3" s="55"/>
      <c r="H3" s="55"/>
      <c r="I3" s="55"/>
      <c r="J3" s="55"/>
      <c r="K3" s="55"/>
      <c r="L3" s="55"/>
      <c r="R3" s="56"/>
      <c r="S3" s="144" t="s">
        <v>1</v>
      </c>
    </row>
    <row r="4" ht="15.75" customHeight="1" spans="1:19">
      <c r="A4" s="58" t="s">
        <v>198</v>
      </c>
      <c r="B4" s="123" t="s">
        <v>199</v>
      </c>
      <c r="C4" s="123" t="s">
        <v>486</v>
      </c>
      <c r="D4" s="124" t="s">
        <v>487</v>
      </c>
      <c r="E4" s="124" t="s">
        <v>488</v>
      </c>
      <c r="F4" s="124" t="s">
        <v>489</v>
      </c>
      <c r="G4" s="124" t="s">
        <v>490</v>
      </c>
      <c r="H4" s="124" t="s">
        <v>491</v>
      </c>
      <c r="I4" s="125" t="s">
        <v>206</v>
      </c>
      <c r="J4" s="125"/>
      <c r="K4" s="125"/>
      <c r="L4" s="125"/>
      <c r="M4" s="126"/>
      <c r="N4" s="125"/>
      <c r="O4" s="125"/>
      <c r="P4" s="110"/>
      <c r="Q4" s="125"/>
      <c r="R4" s="126"/>
      <c r="S4" s="111"/>
    </row>
    <row r="5" ht="17.25" customHeight="1" spans="1:19">
      <c r="A5" s="61"/>
      <c r="B5" s="127"/>
      <c r="C5" s="127"/>
      <c r="D5" s="128"/>
      <c r="E5" s="128"/>
      <c r="F5" s="128"/>
      <c r="G5" s="128"/>
      <c r="H5" s="128"/>
      <c r="I5" s="128" t="s">
        <v>55</v>
      </c>
      <c r="J5" s="128" t="s">
        <v>58</v>
      </c>
      <c r="K5" s="128" t="s">
        <v>492</v>
      </c>
      <c r="L5" s="128" t="s">
        <v>493</v>
      </c>
      <c r="M5" s="129" t="s">
        <v>494</v>
      </c>
      <c r="N5" s="130" t="s">
        <v>495</v>
      </c>
      <c r="O5" s="130"/>
      <c r="P5" s="131"/>
      <c r="Q5" s="130"/>
      <c r="R5" s="132"/>
      <c r="S5" s="133"/>
    </row>
    <row r="6" ht="54" customHeight="1" spans="1:19">
      <c r="A6" s="64"/>
      <c r="B6" s="133"/>
      <c r="C6" s="133"/>
      <c r="D6" s="134"/>
      <c r="E6" s="134"/>
      <c r="F6" s="134"/>
      <c r="G6" s="134"/>
      <c r="H6" s="134"/>
      <c r="I6" s="134"/>
      <c r="J6" s="134" t="s">
        <v>57</v>
      </c>
      <c r="K6" s="134"/>
      <c r="L6" s="134"/>
      <c r="M6" s="135"/>
      <c r="N6" s="134" t="s">
        <v>57</v>
      </c>
      <c r="O6" s="134" t="s">
        <v>64</v>
      </c>
      <c r="P6" s="133" t="s">
        <v>65</v>
      </c>
      <c r="Q6" s="134" t="s">
        <v>66</v>
      </c>
      <c r="R6" s="135" t="s">
        <v>67</v>
      </c>
      <c r="S6" s="133" t="s">
        <v>68</v>
      </c>
    </row>
    <row r="7" ht="18" customHeight="1" spans="1:19">
      <c r="A7" s="145">
        <v>1</v>
      </c>
      <c r="B7" s="145" t="s">
        <v>83</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21" customHeight="1" spans="1:19">
      <c r="A8" s="136" t="s">
        <v>216</v>
      </c>
      <c r="B8" s="136" t="s">
        <v>216</v>
      </c>
      <c r="C8" s="137" t="s">
        <v>247</v>
      </c>
      <c r="D8" s="138" t="s">
        <v>496</v>
      </c>
      <c r="E8" s="138" t="s">
        <v>497</v>
      </c>
      <c r="F8" s="138" t="s">
        <v>498</v>
      </c>
      <c r="G8" s="147">
        <v>1</v>
      </c>
      <c r="H8" s="115"/>
      <c r="I8" s="115">
        <v>5200</v>
      </c>
      <c r="J8" s="115">
        <v>5200</v>
      </c>
      <c r="K8" s="115"/>
      <c r="L8" s="115"/>
      <c r="M8" s="115"/>
      <c r="N8" s="115"/>
      <c r="O8" s="115"/>
      <c r="P8" s="115"/>
      <c r="Q8" s="115"/>
      <c r="R8" s="115"/>
      <c r="S8" s="115"/>
    </row>
    <row r="9" ht="21" customHeight="1" spans="1:19">
      <c r="A9" s="136" t="s">
        <v>216</v>
      </c>
      <c r="B9" s="136" t="s">
        <v>216</v>
      </c>
      <c r="C9" s="137" t="s">
        <v>247</v>
      </c>
      <c r="D9" s="138" t="s">
        <v>499</v>
      </c>
      <c r="E9" s="138" t="s">
        <v>497</v>
      </c>
      <c r="F9" s="138" t="s">
        <v>498</v>
      </c>
      <c r="G9" s="147">
        <v>1</v>
      </c>
      <c r="H9" s="115"/>
      <c r="I9" s="115">
        <v>5200</v>
      </c>
      <c r="J9" s="115">
        <v>5200</v>
      </c>
      <c r="K9" s="115"/>
      <c r="L9" s="115"/>
      <c r="M9" s="115"/>
      <c r="N9" s="115"/>
      <c r="O9" s="115"/>
      <c r="P9" s="115"/>
      <c r="Q9" s="115"/>
      <c r="R9" s="115"/>
      <c r="S9" s="115"/>
    </row>
    <row r="10" ht="21" customHeight="1" spans="1:19">
      <c r="A10" s="136" t="s">
        <v>216</v>
      </c>
      <c r="B10" s="136" t="s">
        <v>216</v>
      </c>
      <c r="C10" s="137" t="s">
        <v>289</v>
      </c>
      <c r="D10" s="138" t="s">
        <v>500</v>
      </c>
      <c r="E10" s="138" t="s">
        <v>501</v>
      </c>
      <c r="F10" s="138" t="s">
        <v>434</v>
      </c>
      <c r="G10" s="147">
        <v>1</v>
      </c>
      <c r="H10" s="115">
        <v>20000</v>
      </c>
      <c r="I10" s="115">
        <v>20000</v>
      </c>
      <c r="J10" s="115">
        <v>20000</v>
      </c>
      <c r="K10" s="115"/>
      <c r="L10" s="115"/>
      <c r="M10" s="115"/>
      <c r="N10" s="115"/>
      <c r="O10" s="115"/>
      <c r="P10" s="115"/>
      <c r="Q10" s="115"/>
      <c r="R10" s="115"/>
      <c r="S10" s="115"/>
    </row>
    <row r="11" ht="21" customHeight="1" spans="1:19">
      <c r="A11" s="136" t="s">
        <v>216</v>
      </c>
      <c r="B11" s="136" t="s">
        <v>216</v>
      </c>
      <c r="C11" s="137" t="s">
        <v>289</v>
      </c>
      <c r="D11" s="138" t="s">
        <v>502</v>
      </c>
      <c r="E11" s="138" t="s">
        <v>503</v>
      </c>
      <c r="F11" s="138" t="s">
        <v>434</v>
      </c>
      <c r="G11" s="147">
        <v>1</v>
      </c>
      <c r="H11" s="115">
        <v>5000</v>
      </c>
      <c r="I11" s="115">
        <v>5000</v>
      </c>
      <c r="J11" s="115">
        <v>5000</v>
      </c>
      <c r="K11" s="115"/>
      <c r="L11" s="115"/>
      <c r="M11" s="115"/>
      <c r="N11" s="115"/>
      <c r="O11" s="115"/>
      <c r="P11" s="115"/>
      <c r="Q11" s="115"/>
      <c r="R11" s="115"/>
      <c r="S11" s="115"/>
    </row>
    <row r="12" ht="21" customHeight="1" spans="1:19">
      <c r="A12" s="136" t="s">
        <v>216</v>
      </c>
      <c r="B12" s="136" t="s">
        <v>216</v>
      </c>
      <c r="C12" s="137" t="s">
        <v>299</v>
      </c>
      <c r="D12" s="138" t="s">
        <v>299</v>
      </c>
      <c r="E12" s="138" t="s">
        <v>504</v>
      </c>
      <c r="F12" s="138" t="s">
        <v>434</v>
      </c>
      <c r="G12" s="147">
        <v>1</v>
      </c>
      <c r="H12" s="115"/>
      <c r="I12" s="115">
        <v>600000</v>
      </c>
      <c r="J12" s="115">
        <v>600000</v>
      </c>
      <c r="K12" s="115"/>
      <c r="L12" s="115"/>
      <c r="M12" s="115"/>
      <c r="N12" s="115"/>
      <c r="O12" s="115"/>
      <c r="P12" s="115"/>
      <c r="Q12" s="115"/>
      <c r="R12" s="115"/>
      <c r="S12" s="115"/>
    </row>
    <row r="13" ht="21" customHeight="1" spans="1:19">
      <c r="A13" s="136" t="s">
        <v>216</v>
      </c>
      <c r="B13" s="136" t="s">
        <v>216</v>
      </c>
      <c r="C13" s="137" t="s">
        <v>275</v>
      </c>
      <c r="D13" s="138" t="s">
        <v>505</v>
      </c>
      <c r="E13" s="138" t="s">
        <v>506</v>
      </c>
      <c r="F13" s="138" t="s">
        <v>507</v>
      </c>
      <c r="G13" s="147">
        <v>1</v>
      </c>
      <c r="H13" s="115"/>
      <c r="I13" s="115">
        <v>4000</v>
      </c>
      <c r="J13" s="115">
        <v>4000</v>
      </c>
      <c r="K13" s="115"/>
      <c r="L13" s="115"/>
      <c r="M13" s="115"/>
      <c r="N13" s="115"/>
      <c r="O13" s="115"/>
      <c r="P13" s="115"/>
      <c r="Q13" s="115"/>
      <c r="R13" s="115"/>
      <c r="S13" s="115"/>
    </row>
    <row r="14" ht="21" customHeight="1" spans="1:19">
      <c r="A14" s="136" t="s">
        <v>216</v>
      </c>
      <c r="B14" s="136" t="s">
        <v>216</v>
      </c>
      <c r="C14" s="137" t="s">
        <v>275</v>
      </c>
      <c r="D14" s="138" t="s">
        <v>508</v>
      </c>
      <c r="E14" s="138" t="s">
        <v>501</v>
      </c>
      <c r="F14" s="138" t="s">
        <v>434</v>
      </c>
      <c r="G14" s="147">
        <v>1</v>
      </c>
      <c r="H14" s="115">
        <v>8000</v>
      </c>
      <c r="I14" s="115">
        <v>8000</v>
      </c>
      <c r="J14" s="115">
        <v>8000</v>
      </c>
      <c r="K14" s="115"/>
      <c r="L14" s="115"/>
      <c r="M14" s="115"/>
      <c r="N14" s="115"/>
      <c r="O14" s="115"/>
      <c r="P14" s="115"/>
      <c r="Q14" s="115"/>
      <c r="R14" s="115"/>
      <c r="S14" s="115"/>
    </row>
    <row r="15" ht="21" customHeight="1" spans="1:19">
      <c r="A15" s="136" t="s">
        <v>216</v>
      </c>
      <c r="B15" s="136" t="s">
        <v>216</v>
      </c>
      <c r="C15" s="137" t="s">
        <v>275</v>
      </c>
      <c r="D15" s="138" t="s">
        <v>509</v>
      </c>
      <c r="E15" s="138" t="s">
        <v>497</v>
      </c>
      <c r="F15" s="138" t="s">
        <v>498</v>
      </c>
      <c r="G15" s="147">
        <v>1</v>
      </c>
      <c r="H15" s="115"/>
      <c r="I15" s="115">
        <v>3000</v>
      </c>
      <c r="J15" s="115">
        <v>3000</v>
      </c>
      <c r="K15" s="115"/>
      <c r="L15" s="115"/>
      <c r="M15" s="115"/>
      <c r="N15" s="115"/>
      <c r="O15" s="115"/>
      <c r="P15" s="115"/>
      <c r="Q15" s="115"/>
      <c r="R15" s="115"/>
      <c r="S15" s="115"/>
    </row>
    <row r="16" ht="21" customHeight="1" spans="1:19">
      <c r="A16" s="136" t="s">
        <v>216</v>
      </c>
      <c r="B16" s="136" t="s">
        <v>216</v>
      </c>
      <c r="C16" s="137" t="s">
        <v>317</v>
      </c>
      <c r="D16" s="138" t="s">
        <v>510</v>
      </c>
      <c r="E16" s="138" t="s">
        <v>511</v>
      </c>
      <c r="F16" s="138" t="s">
        <v>377</v>
      </c>
      <c r="G16" s="147">
        <v>1</v>
      </c>
      <c r="H16" s="115"/>
      <c r="I16" s="115">
        <v>1718900</v>
      </c>
      <c r="J16" s="115">
        <v>1718900</v>
      </c>
      <c r="K16" s="115"/>
      <c r="L16" s="115"/>
      <c r="M16" s="115"/>
      <c r="N16" s="115"/>
      <c r="O16" s="115"/>
      <c r="P16" s="115"/>
      <c r="Q16" s="115"/>
      <c r="R16" s="115"/>
      <c r="S16" s="115"/>
    </row>
    <row r="17" ht="21" customHeight="1" spans="1:19">
      <c r="A17" s="139" t="s">
        <v>189</v>
      </c>
      <c r="B17" s="140"/>
      <c r="C17" s="140"/>
      <c r="D17" s="141"/>
      <c r="E17" s="141"/>
      <c r="F17" s="141"/>
      <c r="G17" s="148"/>
      <c r="H17" s="115">
        <v>33000</v>
      </c>
      <c r="I17" s="115">
        <v>2369300</v>
      </c>
      <c r="J17" s="115">
        <v>2369300</v>
      </c>
      <c r="K17" s="115"/>
      <c r="L17" s="115"/>
      <c r="M17" s="115"/>
      <c r="N17" s="115"/>
      <c r="O17" s="115"/>
      <c r="P17" s="115"/>
      <c r="Q17" s="115"/>
      <c r="R17" s="115"/>
      <c r="S17" s="115"/>
    </row>
    <row r="18" ht="21" customHeight="1" spans="1:19">
      <c r="A18" s="143" t="s">
        <v>512</v>
      </c>
      <c r="B18" s="53"/>
      <c r="C18" s="53"/>
      <c r="D18" s="143"/>
      <c r="E18" s="143"/>
      <c r="F18" s="143"/>
      <c r="G18" s="149"/>
      <c r="H18" s="150"/>
      <c r="I18" s="150"/>
      <c r="J18" s="150"/>
      <c r="K18" s="150"/>
      <c r="L18" s="150"/>
      <c r="M18" s="150"/>
      <c r="N18" s="150"/>
      <c r="O18" s="150"/>
      <c r="P18" s="150"/>
      <c r="Q18" s="150"/>
      <c r="R18" s="150"/>
      <c r="S18" s="150"/>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4"/>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9"/>
      <c r="B1" s="116"/>
      <c r="C1" s="116"/>
      <c r="D1" s="116"/>
      <c r="E1" s="116"/>
      <c r="F1" s="116"/>
      <c r="G1" s="116"/>
      <c r="H1" s="109"/>
      <c r="I1" s="109"/>
      <c r="J1" s="109"/>
      <c r="K1" s="109"/>
      <c r="L1" s="109"/>
      <c r="M1" s="109"/>
      <c r="N1" s="117"/>
      <c r="O1" s="109"/>
      <c r="P1" s="109"/>
      <c r="Q1" s="116"/>
      <c r="R1" s="109"/>
      <c r="S1" s="118"/>
      <c r="T1" s="118" t="s">
        <v>513</v>
      </c>
    </row>
    <row r="2" ht="41.25" customHeight="1" spans="1:20">
      <c r="A2" s="105" t="str">
        <f>"2026"&amp;"年部门政府购买服务预算表"</f>
        <v>2026年部门政府购买服务预算表</v>
      </c>
      <c r="B2" s="100"/>
      <c r="C2" s="100"/>
      <c r="D2" s="100"/>
      <c r="E2" s="100"/>
      <c r="F2" s="100"/>
      <c r="G2" s="100"/>
      <c r="H2" s="119"/>
      <c r="I2" s="119"/>
      <c r="J2" s="119"/>
      <c r="K2" s="119"/>
      <c r="L2" s="119"/>
      <c r="M2" s="119"/>
      <c r="N2" s="120"/>
      <c r="O2" s="119"/>
      <c r="P2" s="119"/>
      <c r="Q2" s="100"/>
      <c r="R2" s="119"/>
      <c r="S2" s="120"/>
      <c r="T2" s="100"/>
    </row>
    <row r="3" ht="22.5" customHeight="1" spans="1:20">
      <c r="A3" s="106" t="str">
        <f>"单位名称："&amp;"石林彝族自治县综合行政执法局本级"</f>
        <v>单位名称：石林彝族自治县综合行政执法局本级</v>
      </c>
      <c r="B3" s="121"/>
      <c r="C3" s="121"/>
      <c r="D3" s="121"/>
      <c r="E3" s="121"/>
      <c r="F3" s="121"/>
      <c r="G3" s="121"/>
      <c r="H3" s="107"/>
      <c r="I3" s="107"/>
      <c r="J3" s="107"/>
      <c r="K3" s="107"/>
      <c r="L3" s="107"/>
      <c r="M3" s="107"/>
      <c r="N3" s="117"/>
      <c r="O3" s="109"/>
      <c r="P3" s="109"/>
      <c r="Q3" s="116"/>
      <c r="R3" s="109"/>
      <c r="S3" s="122"/>
      <c r="T3" s="118" t="s">
        <v>1</v>
      </c>
    </row>
    <row r="4" ht="24" customHeight="1" spans="1:20">
      <c r="A4" s="58" t="s">
        <v>198</v>
      </c>
      <c r="B4" s="123" t="s">
        <v>199</v>
      </c>
      <c r="C4" s="123" t="s">
        <v>486</v>
      </c>
      <c r="D4" s="123" t="s">
        <v>514</v>
      </c>
      <c r="E4" s="123" t="s">
        <v>515</v>
      </c>
      <c r="F4" s="123" t="s">
        <v>516</v>
      </c>
      <c r="G4" s="123" t="s">
        <v>517</v>
      </c>
      <c r="H4" s="124" t="s">
        <v>518</v>
      </c>
      <c r="I4" s="124" t="s">
        <v>519</v>
      </c>
      <c r="J4" s="125" t="s">
        <v>206</v>
      </c>
      <c r="K4" s="125"/>
      <c r="L4" s="125"/>
      <c r="M4" s="125"/>
      <c r="N4" s="126"/>
      <c r="O4" s="125"/>
      <c r="P4" s="125"/>
      <c r="Q4" s="110"/>
      <c r="R4" s="125"/>
      <c r="S4" s="126"/>
      <c r="T4" s="111"/>
    </row>
    <row r="5" ht="24" customHeight="1" spans="1:20">
      <c r="A5" s="61"/>
      <c r="B5" s="127"/>
      <c r="C5" s="127"/>
      <c r="D5" s="127"/>
      <c r="E5" s="127"/>
      <c r="F5" s="127"/>
      <c r="G5" s="127"/>
      <c r="H5" s="128"/>
      <c r="I5" s="128"/>
      <c r="J5" s="128" t="s">
        <v>55</v>
      </c>
      <c r="K5" s="128" t="s">
        <v>58</v>
      </c>
      <c r="L5" s="128" t="s">
        <v>492</v>
      </c>
      <c r="M5" s="128" t="s">
        <v>493</v>
      </c>
      <c r="N5" s="129" t="s">
        <v>494</v>
      </c>
      <c r="O5" s="130" t="s">
        <v>495</v>
      </c>
      <c r="P5" s="130"/>
      <c r="Q5" s="131"/>
      <c r="R5" s="130"/>
      <c r="S5" s="132"/>
      <c r="T5" s="133"/>
    </row>
    <row r="6" ht="54" customHeight="1" spans="1:20">
      <c r="A6" s="64"/>
      <c r="B6" s="133"/>
      <c r="C6" s="133"/>
      <c r="D6" s="133"/>
      <c r="E6" s="133"/>
      <c r="F6" s="133"/>
      <c r="G6" s="133"/>
      <c r="H6" s="134"/>
      <c r="I6" s="134"/>
      <c r="J6" s="134"/>
      <c r="K6" s="134" t="s">
        <v>57</v>
      </c>
      <c r="L6" s="134"/>
      <c r="M6" s="134"/>
      <c r="N6" s="135"/>
      <c r="O6" s="134" t="s">
        <v>57</v>
      </c>
      <c r="P6" s="134" t="s">
        <v>64</v>
      </c>
      <c r="Q6" s="133" t="s">
        <v>65</v>
      </c>
      <c r="R6" s="134" t="s">
        <v>66</v>
      </c>
      <c r="S6" s="135" t="s">
        <v>67</v>
      </c>
      <c r="T6" s="133" t="s">
        <v>68</v>
      </c>
    </row>
    <row r="7" ht="17.25" customHeight="1" spans="1:20">
      <c r="A7" s="65">
        <v>1</v>
      </c>
      <c r="B7" s="133">
        <v>2</v>
      </c>
      <c r="C7" s="65">
        <v>3</v>
      </c>
      <c r="D7" s="65">
        <v>4</v>
      </c>
      <c r="E7" s="133">
        <v>5</v>
      </c>
      <c r="F7" s="65">
        <v>6</v>
      </c>
      <c r="G7" s="65">
        <v>7</v>
      </c>
      <c r="H7" s="133">
        <v>8</v>
      </c>
      <c r="I7" s="65">
        <v>9</v>
      </c>
      <c r="J7" s="65">
        <v>10</v>
      </c>
      <c r="K7" s="133">
        <v>11</v>
      </c>
      <c r="L7" s="65">
        <v>12</v>
      </c>
      <c r="M7" s="65">
        <v>13</v>
      </c>
      <c r="N7" s="133">
        <v>14</v>
      </c>
      <c r="O7" s="65">
        <v>15</v>
      </c>
      <c r="P7" s="65">
        <v>16</v>
      </c>
      <c r="Q7" s="133">
        <v>17</v>
      </c>
      <c r="R7" s="65">
        <v>18</v>
      </c>
      <c r="S7" s="65">
        <v>19</v>
      </c>
      <c r="T7" s="65">
        <v>20</v>
      </c>
    </row>
    <row r="8" ht="21" customHeight="1" spans="1:20">
      <c r="A8" s="136" t="s">
        <v>70</v>
      </c>
      <c r="B8" s="137" t="s">
        <v>70</v>
      </c>
      <c r="C8" s="137" t="s">
        <v>289</v>
      </c>
      <c r="D8" s="137" t="s">
        <v>520</v>
      </c>
      <c r="E8" s="137" t="s">
        <v>521</v>
      </c>
      <c r="F8" s="137" t="s">
        <v>76</v>
      </c>
      <c r="G8" s="137" t="s">
        <v>522</v>
      </c>
      <c r="H8" s="138" t="s">
        <v>131</v>
      </c>
      <c r="I8" s="138" t="s">
        <v>523</v>
      </c>
      <c r="J8" s="115">
        <v>20000</v>
      </c>
      <c r="K8" s="115">
        <v>20000</v>
      </c>
      <c r="L8" s="115"/>
      <c r="M8" s="115"/>
      <c r="N8" s="115"/>
      <c r="O8" s="115"/>
      <c r="P8" s="115"/>
      <c r="Q8" s="115"/>
      <c r="R8" s="115"/>
      <c r="S8" s="115"/>
      <c r="T8" s="115"/>
    </row>
    <row r="9" ht="21" customHeight="1" spans="1:20">
      <c r="A9" s="136" t="s">
        <v>70</v>
      </c>
      <c r="B9" s="137" t="s">
        <v>70</v>
      </c>
      <c r="C9" s="137" t="s">
        <v>289</v>
      </c>
      <c r="D9" s="137" t="s">
        <v>524</v>
      </c>
      <c r="E9" s="137" t="s">
        <v>525</v>
      </c>
      <c r="F9" s="137" t="s">
        <v>76</v>
      </c>
      <c r="G9" s="137" t="s">
        <v>522</v>
      </c>
      <c r="H9" s="138" t="s">
        <v>131</v>
      </c>
      <c r="I9" s="138" t="s">
        <v>526</v>
      </c>
      <c r="J9" s="115">
        <v>5000</v>
      </c>
      <c r="K9" s="115">
        <v>5000</v>
      </c>
      <c r="L9" s="115"/>
      <c r="M9" s="115"/>
      <c r="N9" s="115"/>
      <c r="O9" s="115"/>
      <c r="P9" s="115"/>
      <c r="Q9" s="115"/>
      <c r="R9" s="115"/>
      <c r="S9" s="115"/>
      <c r="T9" s="115"/>
    </row>
    <row r="10" ht="21" customHeight="1" spans="1:20">
      <c r="A10" s="136" t="s">
        <v>70</v>
      </c>
      <c r="B10" s="137" t="s">
        <v>70</v>
      </c>
      <c r="C10" s="137" t="s">
        <v>289</v>
      </c>
      <c r="D10" s="137" t="s">
        <v>500</v>
      </c>
      <c r="E10" s="137" t="s">
        <v>527</v>
      </c>
      <c r="F10" s="137" t="s">
        <v>76</v>
      </c>
      <c r="G10" s="137" t="s">
        <v>522</v>
      </c>
      <c r="H10" s="138" t="s">
        <v>131</v>
      </c>
      <c r="I10" s="138" t="s">
        <v>528</v>
      </c>
      <c r="J10" s="115">
        <v>20000</v>
      </c>
      <c r="K10" s="115">
        <v>20000</v>
      </c>
      <c r="L10" s="115"/>
      <c r="M10" s="115"/>
      <c r="N10" s="115"/>
      <c r="O10" s="115"/>
      <c r="P10" s="115"/>
      <c r="Q10" s="115"/>
      <c r="R10" s="115"/>
      <c r="S10" s="115"/>
      <c r="T10" s="115"/>
    </row>
    <row r="11" ht="21" customHeight="1" spans="1:20">
      <c r="A11" s="136" t="s">
        <v>70</v>
      </c>
      <c r="B11" s="137" t="s">
        <v>70</v>
      </c>
      <c r="C11" s="137" t="s">
        <v>289</v>
      </c>
      <c r="D11" s="137" t="s">
        <v>529</v>
      </c>
      <c r="E11" s="137" t="s">
        <v>530</v>
      </c>
      <c r="F11" s="137" t="s">
        <v>76</v>
      </c>
      <c r="G11" s="137" t="s">
        <v>522</v>
      </c>
      <c r="H11" s="138" t="s">
        <v>131</v>
      </c>
      <c r="I11" s="138" t="s">
        <v>531</v>
      </c>
      <c r="J11" s="115">
        <v>32400</v>
      </c>
      <c r="K11" s="115">
        <v>32400</v>
      </c>
      <c r="L11" s="115"/>
      <c r="M11" s="115"/>
      <c r="N11" s="115"/>
      <c r="O11" s="115"/>
      <c r="P11" s="115"/>
      <c r="Q11" s="115"/>
      <c r="R11" s="115"/>
      <c r="S11" s="115"/>
      <c r="T11" s="115"/>
    </row>
    <row r="12" ht="21" customHeight="1" spans="1:20">
      <c r="A12" s="136" t="s">
        <v>70</v>
      </c>
      <c r="B12" s="137" t="s">
        <v>70</v>
      </c>
      <c r="C12" s="137" t="s">
        <v>289</v>
      </c>
      <c r="D12" s="137" t="s">
        <v>532</v>
      </c>
      <c r="E12" s="137" t="s">
        <v>533</v>
      </c>
      <c r="F12" s="137" t="s">
        <v>76</v>
      </c>
      <c r="G12" s="137" t="s">
        <v>522</v>
      </c>
      <c r="H12" s="138" t="s">
        <v>131</v>
      </c>
      <c r="I12" s="138" t="s">
        <v>534</v>
      </c>
      <c r="J12" s="115">
        <v>7000</v>
      </c>
      <c r="K12" s="115">
        <v>7000</v>
      </c>
      <c r="L12" s="115"/>
      <c r="M12" s="115"/>
      <c r="N12" s="115"/>
      <c r="O12" s="115"/>
      <c r="P12" s="115"/>
      <c r="Q12" s="115"/>
      <c r="R12" s="115"/>
      <c r="S12" s="115"/>
      <c r="T12" s="115"/>
    </row>
    <row r="13" ht="21" customHeight="1" spans="1:20">
      <c r="A13" s="136" t="s">
        <v>70</v>
      </c>
      <c r="B13" s="137" t="s">
        <v>70</v>
      </c>
      <c r="C13" s="137" t="s">
        <v>275</v>
      </c>
      <c r="D13" s="137" t="s">
        <v>508</v>
      </c>
      <c r="E13" s="137" t="s">
        <v>527</v>
      </c>
      <c r="F13" s="137" t="s">
        <v>75</v>
      </c>
      <c r="G13" s="137" t="s">
        <v>522</v>
      </c>
      <c r="H13" s="138" t="s">
        <v>131</v>
      </c>
      <c r="I13" s="138" t="s">
        <v>535</v>
      </c>
      <c r="J13" s="115">
        <v>8000</v>
      </c>
      <c r="K13" s="115">
        <v>8000</v>
      </c>
      <c r="L13" s="115"/>
      <c r="M13" s="115"/>
      <c r="N13" s="115"/>
      <c r="O13" s="115"/>
      <c r="P13" s="115"/>
      <c r="Q13" s="115"/>
      <c r="R13" s="115"/>
      <c r="S13" s="115"/>
      <c r="T13" s="115"/>
    </row>
    <row r="14" ht="21" customHeight="1" spans="1:20">
      <c r="A14" s="139" t="s">
        <v>189</v>
      </c>
      <c r="B14" s="140"/>
      <c r="C14" s="140"/>
      <c r="D14" s="140"/>
      <c r="E14" s="140"/>
      <c r="F14" s="140"/>
      <c r="G14" s="140"/>
      <c r="H14" s="141"/>
      <c r="I14" s="142"/>
      <c r="J14" s="115">
        <v>92400</v>
      </c>
      <c r="K14" s="115">
        <v>92400</v>
      </c>
      <c r="L14" s="115"/>
      <c r="M14" s="115"/>
      <c r="N14" s="115"/>
      <c r="O14" s="115"/>
      <c r="P14" s="115"/>
      <c r="Q14" s="115"/>
      <c r="R14" s="115"/>
      <c r="S14" s="115"/>
      <c r="T14" s="115"/>
    </row>
  </sheetData>
  <mergeCells count="19">
    <mergeCell ref="A2:T2"/>
    <mergeCell ref="A3:I3"/>
    <mergeCell ref="J4:T4"/>
    <mergeCell ref="O5:T5"/>
    <mergeCell ref="A14:I14"/>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6" sqref="C16"/>
    </sheetView>
  </sheetViews>
  <sheetFormatPr defaultColWidth="9.14166666666667" defaultRowHeight="14.25" customHeight="1"/>
  <cols>
    <col min="1" max="1" width="37.7083333333333" customWidth="1"/>
    <col min="2" max="24" width="20" customWidth="1"/>
  </cols>
  <sheetData>
    <row r="1" ht="17.25" customHeight="1" spans="1:24">
      <c r="D1" s="104"/>
      <c r="W1" s="51"/>
      <c r="X1" s="51" t="s">
        <v>536</v>
      </c>
    </row>
    <row r="2" ht="41.25" customHeight="1" spans="1:24">
      <c r="A2" s="105" t="str">
        <f>"2026"&amp;"年对下转移支付预算表"</f>
        <v>2026年对下转移支付预算表</v>
      </c>
      <c r="B2" s="52"/>
      <c r="C2" s="52"/>
      <c r="D2" s="52"/>
      <c r="E2" s="52"/>
      <c r="F2" s="52"/>
      <c r="G2" s="52"/>
      <c r="H2" s="52"/>
      <c r="I2" s="52"/>
      <c r="J2" s="52"/>
      <c r="K2" s="52"/>
      <c r="L2" s="52"/>
      <c r="M2" s="52"/>
      <c r="N2" s="52"/>
      <c r="O2" s="52"/>
      <c r="P2" s="52"/>
      <c r="Q2" s="52"/>
      <c r="R2" s="52"/>
      <c r="S2" s="52"/>
      <c r="T2" s="52"/>
      <c r="U2" s="52"/>
      <c r="V2" s="52"/>
      <c r="W2" s="100"/>
      <c r="X2" s="100"/>
    </row>
    <row r="3" ht="18" customHeight="1" spans="1:24">
      <c r="A3" s="106" t="str">
        <f>"单位名称："&amp;"石林彝族自治县综合行政执法局本级"</f>
        <v>单位名称：石林彝族自治县综合行政执法局本级</v>
      </c>
      <c r="B3" s="107"/>
      <c r="C3" s="107"/>
      <c r="D3" s="108"/>
      <c r="E3" s="109"/>
      <c r="F3" s="109"/>
      <c r="G3" s="109"/>
      <c r="H3" s="109"/>
      <c r="I3" s="109"/>
      <c r="W3" s="56"/>
      <c r="X3" s="56" t="s">
        <v>1</v>
      </c>
    </row>
    <row r="4" ht="19.5" customHeight="1" spans="1:24">
      <c r="A4" s="59" t="s">
        <v>537</v>
      </c>
      <c r="B4" s="14" t="s">
        <v>206</v>
      </c>
      <c r="C4" s="15"/>
      <c r="D4" s="15"/>
      <c r="E4" s="14" t="s">
        <v>538</v>
      </c>
      <c r="F4" s="15"/>
      <c r="G4" s="15"/>
      <c r="H4" s="15"/>
      <c r="I4" s="15"/>
      <c r="J4" s="15"/>
      <c r="K4" s="15"/>
      <c r="L4" s="15"/>
      <c r="M4" s="15"/>
      <c r="N4" s="15"/>
      <c r="O4" s="15"/>
      <c r="P4" s="15"/>
      <c r="Q4" s="15"/>
      <c r="R4" s="15"/>
      <c r="S4" s="15"/>
      <c r="T4" s="15"/>
      <c r="U4" s="15"/>
      <c r="V4" s="15"/>
      <c r="W4" s="110"/>
      <c r="X4" s="111"/>
    </row>
    <row r="5" ht="40.5" customHeight="1" spans="1:24">
      <c r="A5" s="65"/>
      <c r="B5" s="62" t="s">
        <v>55</v>
      </c>
      <c r="C5" s="58" t="s">
        <v>58</v>
      </c>
      <c r="D5" s="112" t="s">
        <v>492</v>
      </c>
      <c r="E5" s="87" t="s">
        <v>539</v>
      </c>
      <c r="F5" s="87" t="s">
        <v>540</v>
      </c>
      <c r="G5" s="87" t="s">
        <v>541</v>
      </c>
      <c r="H5" s="87" t="s">
        <v>542</v>
      </c>
      <c r="I5" s="87" t="s">
        <v>543</v>
      </c>
      <c r="J5" s="87" t="s">
        <v>544</v>
      </c>
      <c r="K5" s="87" t="s">
        <v>545</v>
      </c>
      <c r="L5" s="87" t="s">
        <v>546</v>
      </c>
      <c r="M5" s="87" t="s">
        <v>547</v>
      </c>
      <c r="N5" s="87" t="s">
        <v>548</v>
      </c>
      <c r="O5" s="87" t="s">
        <v>549</v>
      </c>
      <c r="P5" s="87" t="s">
        <v>550</v>
      </c>
      <c r="Q5" s="87" t="s">
        <v>551</v>
      </c>
      <c r="R5" s="87" t="s">
        <v>552</v>
      </c>
      <c r="S5" s="87" t="s">
        <v>553</v>
      </c>
      <c r="T5" s="87" t="s">
        <v>554</v>
      </c>
      <c r="U5" s="87" t="s">
        <v>555</v>
      </c>
      <c r="V5" s="87" t="s">
        <v>556</v>
      </c>
      <c r="W5" s="87" t="s">
        <v>557</v>
      </c>
      <c r="X5" s="113" t="s">
        <v>558</v>
      </c>
    </row>
    <row r="6" ht="19.5" customHeight="1" spans="1:24">
      <c r="A6" s="66">
        <v>1</v>
      </c>
      <c r="B6" s="66">
        <v>2</v>
      </c>
      <c r="C6" s="66">
        <v>3</v>
      </c>
      <c r="D6" s="114">
        <v>4</v>
      </c>
      <c r="E6" s="67">
        <v>5</v>
      </c>
      <c r="F6" s="66">
        <v>6</v>
      </c>
      <c r="G6" s="66">
        <v>7</v>
      </c>
      <c r="H6" s="114">
        <v>8</v>
      </c>
      <c r="I6" s="66">
        <v>9</v>
      </c>
      <c r="J6" s="66">
        <v>10</v>
      </c>
      <c r="K6" s="66">
        <v>11</v>
      </c>
      <c r="L6" s="114">
        <v>12</v>
      </c>
      <c r="M6" s="66">
        <v>13</v>
      </c>
      <c r="N6" s="66">
        <v>14</v>
      </c>
      <c r="O6" s="66">
        <v>15</v>
      </c>
      <c r="P6" s="114">
        <v>16</v>
      </c>
      <c r="Q6" s="66">
        <v>17</v>
      </c>
      <c r="R6" s="66">
        <v>18</v>
      </c>
      <c r="S6" s="66">
        <v>19</v>
      </c>
      <c r="T6" s="114">
        <v>20</v>
      </c>
      <c r="U6" s="114">
        <v>21</v>
      </c>
      <c r="V6" s="114">
        <v>22</v>
      </c>
      <c r="W6" s="67">
        <v>23</v>
      </c>
      <c r="X6" s="67">
        <v>24</v>
      </c>
    </row>
    <row r="7" ht="19.5" customHeight="1" spans="1:24">
      <c r="A7" s="23"/>
      <c r="B7" s="115"/>
      <c r="C7" s="115"/>
      <c r="D7" s="115"/>
      <c r="E7" s="115"/>
      <c r="F7" s="115"/>
      <c r="G7" s="115"/>
      <c r="H7" s="115"/>
      <c r="I7" s="115"/>
      <c r="J7" s="115"/>
      <c r="K7" s="115"/>
      <c r="L7" s="115"/>
      <c r="M7" s="115"/>
      <c r="N7" s="115"/>
      <c r="O7" s="115"/>
      <c r="P7" s="115"/>
      <c r="Q7" s="115"/>
      <c r="R7" s="115"/>
      <c r="S7" s="115"/>
      <c r="T7" s="115"/>
      <c r="U7" s="115"/>
      <c r="V7" s="115"/>
      <c r="W7" s="115"/>
      <c r="X7" s="115"/>
    </row>
    <row r="8" ht="19.5" customHeight="1" spans="1:24">
      <c r="A8" s="102"/>
      <c r="B8" s="115"/>
      <c r="C8" s="115"/>
      <c r="D8" s="115"/>
      <c r="E8" s="115"/>
      <c r="F8" s="115"/>
      <c r="G8" s="115"/>
      <c r="H8" s="115"/>
      <c r="I8" s="115"/>
      <c r="J8" s="115"/>
      <c r="K8" s="115"/>
      <c r="L8" s="115"/>
      <c r="M8" s="115"/>
      <c r="N8" s="115"/>
      <c r="O8" s="115"/>
      <c r="P8" s="115"/>
      <c r="Q8" s="115"/>
      <c r="R8" s="115"/>
      <c r="S8" s="115"/>
      <c r="T8" s="115"/>
      <c r="U8" s="115"/>
      <c r="V8" s="115"/>
      <c r="W8" s="115"/>
      <c r="X8" s="115"/>
    </row>
    <row r="9" customHeight="1" spans="1:24">
      <c r="A9" s="1" t="s">
        <v>559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5" sqref="C1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1" t="s">
        <v>560</v>
      </c>
    </row>
    <row r="2" ht="41.25" customHeight="1" spans="1:10">
      <c r="A2" s="99" t="str">
        <f>"2026"&amp;"年对下转移支付绩效目标表"</f>
        <v>2026年对下转移支付绩效目标表</v>
      </c>
      <c r="B2" s="52"/>
      <c r="C2" s="52"/>
      <c r="D2" s="52"/>
      <c r="E2" s="52"/>
      <c r="F2" s="100"/>
      <c r="G2" s="52"/>
      <c r="H2" s="100"/>
      <c r="I2" s="100"/>
      <c r="J2" s="52"/>
    </row>
    <row r="3" ht="17.25" customHeight="1" spans="1:10">
      <c r="A3" s="53" t="str">
        <f>"单位名称："&amp;"石林彝族自治县综合行政执法局本级"</f>
        <v>单位名称：石林彝族自治县综合行政执法局本级</v>
      </c>
    </row>
    <row r="4" ht="44.25" customHeight="1" spans="1:10">
      <c r="A4" s="22" t="s">
        <v>537</v>
      </c>
      <c r="B4" s="22" t="s">
        <v>325</v>
      </c>
      <c r="C4" s="22" t="s">
        <v>326</v>
      </c>
      <c r="D4" s="22" t="s">
        <v>327</v>
      </c>
      <c r="E4" s="22" t="s">
        <v>328</v>
      </c>
      <c r="F4" s="101" t="s">
        <v>329</v>
      </c>
      <c r="G4" s="22" t="s">
        <v>330</v>
      </c>
      <c r="H4" s="101" t="s">
        <v>331</v>
      </c>
      <c r="I4" s="101" t="s">
        <v>332</v>
      </c>
      <c r="J4" s="22" t="s">
        <v>333</v>
      </c>
    </row>
    <row r="5" ht="14.25" customHeight="1" spans="1:10">
      <c r="A5" s="22">
        <v>1</v>
      </c>
      <c r="B5" s="22">
        <v>2</v>
      </c>
      <c r="C5" s="22">
        <v>3</v>
      </c>
      <c r="D5" s="22">
        <v>4</v>
      </c>
      <c r="E5" s="22">
        <v>5</v>
      </c>
      <c r="F5" s="101">
        <v>6</v>
      </c>
      <c r="G5" s="22">
        <v>7</v>
      </c>
      <c r="H5" s="101">
        <v>8</v>
      </c>
      <c r="I5" s="101">
        <v>9</v>
      </c>
      <c r="J5" s="22">
        <v>10</v>
      </c>
    </row>
    <row r="6" ht="42" customHeight="1" spans="1:10">
      <c r="A6" s="23"/>
      <c r="B6" s="102"/>
      <c r="C6" s="102"/>
      <c r="D6" s="102"/>
      <c r="E6" s="40"/>
      <c r="F6" s="103"/>
      <c r="G6" s="40"/>
      <c r="H6" s="103"/>
      <c r="I6" s="103"/>
      <c r="J6" s="40"/>
    </row>
    <row r="7" ht="42" customHeight="1" spans="1:10">
      <c r="A7" s="23"/>
      <c r="B7" s="39"/>
      <c r="C7" s="39"/>
      <c r="D7" s="39"/>
      <c r="E7" s="23"/>
      <c r="F7" s="39"/>
      <c r="G7" s="23"/>
      <c r="H7" s="39"/>
      <c r="I7" s="39"/>
      <c r="J7" s="23"/>
    </row>
    <row r="8" customHeight="1" spans="1:10">
      <c r="A8" s="1" t="s">
        <v>559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0" sqref="B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78" t="s">
        <v>561</v>
      </c>
    </row>
    <row r="2" ht="41.25" customHeight="1" spans="1:9">
      <c r="A2" s="79" t="str">
        <f>"2026"&amp;"年新增资产配置预算表"</f>
        <v>2026年新增资产配置预算表</v>
      </c>
      <c r="B2" s="80"/>
      <c r="C2" s="80"/>
      <c r="D2" s="81"/>
      <c r="E2" s="81"/>
      <c r="F2" s="81"/>
      <c r="G2" s="80"/>
      <c r="H2" s="80"/>
      <c r="I2" s="81"/>
    </row>
    <row r="3" customHeight="1" spans="1:9">
      <c r="A3" s="82" t="str">
        <f>"单位名称："&amp;"石林彝族自治县综合行政执法局本级"</f>
        <v>单位名称：石林彝族自治县综合行政执法局本级</v>
      </c>
      <c r="B3" s="83"/>
      <c r="C3" s="83"/>
      <c r="D3" s="84"/>
      <c r="F3" s="81"/>
      <c r="G3" s="80"/>
      <c r="H3" s="80"/>
      <c r="I3" s="85" t="s">
        <v>1</v>
      </c>
    </row>
    <row r="4" ht="28.5" customHeight="1" spans="1:9">
      <c r="A4" s="86" t="s">
        <v>198</v>
      </c>
      <c r="B4" s="87" t="s">
        <v>199</v>
      </c>
      <c r="C4" s="88" t="s">
        <v>562</v>
      </c>
      <c r="D4" s="86" t="s">
        <v>563</v>
      </c>
      <c r="E4" s="86" t="s">
        <v>564</v>
      </c>
      <c r="F4" s="86" t="s">
        <v>565</v>
      </c>
      <c r="G4" s="87" t="s">
        <v>566</v>
      </c>
      <c r="H4" s="67"/>
      <c r="I4" s="86"/>
    </row>
    <row r="5" ht="21" customHeight="1" spans="1:9">
      <c r="A5" s="88"/>
      <c r="B5" s="89"/>
      <c r="C5" s="89"/>
      <c r="D5" s="90"/>
      <c r="E5" s="89"/>
      <c r="F5" s="89"/>
      <c r="G5" s="87" t="s">
        <v>490</v>
      </c>
      <c r="H5" s="87" t="s">
        <v>567</v>
      </c>
      <c r="I5" s="87" t="s">
        <v>568</v>
      </c>
    </row>
    <row r="6" ht="17.25" customHeight="1" spans="1:9">
      <c r="A6" s="91" t="s">
        <v>82</v>
      </c>
      <c r="B6" s="38" t="s">
        <v>83</v>
      </c>
      <c r="C6" s="91" t="s">
        <v>84</v>
      </c>
      <c r="D6" s="40" t="s">
        <v>85</v>
      </c>
      <c r="E6" s="91" t="s">
        <v>86</v>
      </c>
      <c r="F6" s="38" t="s">
        <v>87</v>
      </c>
      <c r="G6" s="92" t="s">
        <v>88</v>
      </c>
      <c r="H6" s="40" t="s">
        <v>89</v>
      </c>
      <c r="I6" s="40">
        <v>9</v>
      </c>
    </row>
    <row r="7" ht="19.5" customHeight="1" spans="1:9">
      <c r="A7" s="93"/>
      <c r="B7" s="70"/>
      <c r="C7" s="70"/>
      <c r="D7" s="23"/>
      <c r="E7" s="39"/>
      <c r="F7" s="92"/>
      <c r="G7" s="94"/>
      <c r="H7" s="95"/>
      <c r="I7" s="95"/>
    </row>
    <row r="8" ht="19.5" customHeight="1" spans="1:9">
      <c r="A8" s="26" t="s">
        <v>55</v>
      </c>
      <c r="B8" s="96"/>
      <c r="C8" s="96"/>
      <c r="D8" s="97"/>
      <c r="E8" s="98"/>
      <c r="F8" s="98"/>
      <c r="G8" s="94"/>
      <c r="H8" s="95"/>
      <c r="I8" s="95"/>
    </row>
    <row r="9" customHeight="1" spans="1:9">
      <c r="A9" s="1" t="s">
        <v>569</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0"/>
      <c r="E1" s="50"/>
      <c r="F1" s="50"/>
      <c r="G1" s="50"/>
      <c r="K1" s="51" t="s">
        <v>570</v>
      </c>
    </row>
    <row r="2" ht="41.25" customHeight="1" spans="1:11">
      <c r="A2" s="52" t="str">
        <f>"2026"&amp;"年上级转移支付补助项目支出预算表"</f>
        <v>2026年上级转移支付补助项目支出预算表</v>
      </c>
      <c r="B2" s="52"/>
      <c r="C2" s="52"/>
      <c r="D2" s="52"/>
      <c r="E2" s="52"/>
      <c r="F2" s="52"/>
      <c r="G2" s="52"/>
      <c r="H2" s="52"/>
      <c r="I2" s="52"/>
      <c r="J2" s="52"/>
      <c r="K2" s="52"/>
    </row>
    <row r="3" ht="13.5" customHeight="1" spans="1:11">
      <c r="A3" s="53" t="str">
        <f>"单位名称："&amp;"石林彝族自治县综合行政执法局本级"</f>
        <v>单位名称：石林彝族自治县综合行政执法局本级</v>
      </c>
      <c r="B3" s="54"/>
      <c r="C3" s="54"/>
      <c r="D3" s="54"/>
      <c r="E3" s="54"/>
      <c r="F3" s="54"/>
      <c r="G3" s="54"/>
      <c r="H3" s="55"/>
      <c r="I3" s="55"/>
      <c r="J3" s="55"/>
      <c r="K3" s="56" t="s">
        <v>1</v>
      </c>
    </row>
    <row r="4" ht="21.75" customHeight="1" spans="1:11">
      <c r="A4" s="57" t="s">
        <v>279</v>
      </c>
      <c r="B4" s="57" t="s">
        <v>201</v>
      </c>
      <c r="C4" s="57" t="s">
        <v>280</v>
      </c>
      <c r="D4" s="58" t="s">
        <v>202</v>
      </c>
      <c r="E4" s="58" t="s">
        <v>203</v>
      </c>
      <c r="F4" s="58" t="s">
        <v>281</v>
      </c>
      <c r="G4" s="58" t="s">
        <v>282</v>
      </c>
      <c r="H4" s="59" t="s">
        <v>55</v>
      </c>
      <c r="I4" s="14" t="s">
        <v>571</v>
      </c>
      <c r="J4" s="15"/>
      <c r="K4" s="16"/>
    </row>
    <row r="5" ht="21.75" customHeight="1" spans="1:11">
      <c r="A5" s="60"/>
      <c r="B5" s="60"/>
      <c r="C5" s="60"/>
      <c r="D5" s="61"/>
      <c r="E5" s="61"/>
      <c r="F5" s="61"/>
      <c r="G5" s="61"/>
      <c r="H5" s="62"/>
      <c r="I5" s="58" t="s">
        <v>58</v>
      </c>
      <c r="J5" s="58" t="s">
        <v>59</v>
      </c>
      <c r="K5" s="58" t="s">
        <v>60</v>
      </c>
    </row>
    <row r="6" ht="40.5" customHeight="1" spans="1:11">
      <c r="A6" s="63"/>
      <c r="B6" s="63"/>
      <c r="C6" s="63"/>
      <c r="D6" s="64"/>
      <c r="E6" s="64"/>
      <c r="F6" s="64"/>
      <c r="G6" s="64"/>
      <c r="H6" s="65"/>
      <c r="I6" s="64" t="s">
        <v>57</v>
      </c>
      <c r="J6" s="64"/>
      <c r="K6" s="64"/>
    </row>
    <row r="7" ht="15" customHeight="1" spans="1:11">
      <c r="A7" s="66">
        <v>1</v>
      </c>
      <c r="B7" s="66">
        <v>2</v>
      </c>
      <c r="C7" s="66">
        <v>3</v>
      </c>
      <c r="D7" s="66">
        <v>4</v>
      </c>
      <c r="E7" s="66">
        <v>5</v>
      </c>
      <c r="F7" s="66">
        <v>6</v>
      </c>
      <c r="G7" s="66">
        <v>7</v>
      </c>
      <c r="H7" s="66">
        <v>8</v>
      </c>
      <c r="I7" s="66">
        <v>9</v>
      </c>
      <c r="J7" s="67">
        <v>10</v>
      </c>
      <c r="K7" s="67">
        <v>11</v>
      </c>
    </row>
    <row r="8" ht="18.75" customHeight="1" spans="1:11">
      <c r="A8" s="23"/>
      <c r="B8" s="39"/>
      <c r="C8" s="23"/>
      <c r="D8" s="23"/>
      <c r="E8" s="23"/>
      <c r="F8" s="23"/>
      <c r="G8" s="23"/>
      <c r="H8" s="68"/>
      <c r="I8" s="69"/>
      <c r="J8" s="69"/>
      <c r="K8" s="68"/>
    </row>
    <row r="9" ht="18.75" customHeight="1" spans="1:11">
      <c r="A9" s="70"/>
      <c r="B9" s="39"/>
      <c r="C9" s="39"/>
      <c r="D9" s="39"/>
      <c r="E9" s="39"/>
      <c r="F9" s="39"/>
      <c r="G9" s="39"/>
      <c r="H9" s="71"/>
      <c r="I9" s="71"/>
      <c r="J9" s="71"/>
      <c r="K9" s="68"/>
    </row>
    <row r="10" ht="18.75" customHeight="1" spans="1:11">
      <c r="A10" s="72" t="s">
        <v>189</v>
      </c>
      <c r="B10" s="73"/>
      <c r="C10" s="73"/>
      <c r="D10" s="73"/>
      <c r="E10" s="73"/>
      <c r="F10" s="73"/>
      <c r="G10" s="74"/>
      <c r="H10" s="71"/>
      <c r="I10" s="71"/>
      <c r="J10" s="71"/>
      <c r="K10" s="68"/>
    </row>
    <row r="11" customHeight="1" spans="1:11">
      <c r="A11" s="1" t="s">
        <v>572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workbookViewId="0">
      <selection activeCell="A12" sqref="A12"/>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1"/>
      <c r="B1" s="41"/>
      <c r="C1" s="41"/>
      <c r="D1" s="41"/>
      <c r="E1" s="41"/>
      <c r="F1" s="41"/>
      <c r="G1" s="42" t="s">
        <v>573</v>
      </c>
    </row>
    <row r="2" ht="45" customHeight="1" spans="1:7">
      <c r="A2" s="43" t="str">
        <f>"2026"&amp;"年部门项目支出中期规划预算表"</f>
        <v>2026年部门项目支出中期规划预算表</v>
      </c>
      <c r="B2" s="43"/>
      <c r="C2" s="43"/>
      <c r="D2" s="43"/>
      <c r="E2" s="43"/>
      <c r="F2" s="43"/>
      <c r="G2" s="43"/>
    </row>
    <row r="3" ht="15" customHeight="1" spans="1:7">
      <c r="A3" s="44" t="str">
        <f>"单位名称："&amp;"石林彝族自治县综合行政执法局本级"</f>
        <v>单位名称：石林彝族自治县综合行政执法局本级</v>
      </c>
      <c r="B3" s="44"/>
      <c r="C3" s="41"/>
      <c r="D3" s="41"/>
      <c r="E3" s="41"/>
      <c r="F3" s="41"/>
      <c r="G3" s="42" t="s">
        <v>1</v>
      </c>
    </row>
    <row r="4" ht="45" customHeight="1" spans="1:7">
      <c r="A4" s="45" t="s">
        <v>280</v>
      </c>
      <c r="B4" s="45" t="s">
        <v>279</v>
      </c>
      <c r="C4" s="45" t="s">
        <v>201</v>
      </c>
      <c r="D4" s="45" t="s">
        <v>574</v>
      </c>
      <c r="E4" s="45" t="s">
        <v>58</v>
      </c>
      <c r="F4" s="45"/>
      <c r="G4" s="45"/>
    </row>
    <row r="5" ht="45" customHeight="1" spans="1:7">
      <c r="A5" s="45"/>
      <c r="B5" s="45"/>
      <c r="C5" s="45"/>
      <c r="D5" s="45"/>
      <c r="E5" s="45" t="s">
        <v>575</v>
      </c>
      <c r="F5" s="45" t="s">
        <v>576</v>
      </c>
      <c r="G5" s="45" t="s">
        <v>577</v>
      </c>
    </row>
    <row r="6" ht="15" customHeight="1" spans="1:7">
      <c r="A6" s="46">
        <v>1</v>
      </c>
      <c r="B6" s="46">
        <v>2</v>
      </c>
      <c r="C6" s="46">
        <v>3</v>
      </c>
      <c r="D6" s="46">
        <v>4</v>
      </c>
      <c r="E6" s="46">
        <v>5</v>
      </c>
      <c r="F6" s="46">
        <v>6</v>
      </c>
      <c r="G6" s="46">
        <v>7</v>
      </c>
    </row>
    <row r="7" ht="22.5" customHeight="1" spans="1:7">
      <c r="A7" s="47" t="s">
        <v>216</v>
      </c>
      <c r="B7" s="47"/>
      <c r="C7" s="47"/>
      <c r="D7" s="47"/>
      <c r="E7" s="48">
        <v>32425088</v>
      </c>
      <c r="F7" s="48"/>
      <c r="G7" s="48"/>
    </row>
    <row r="8" ht="22.5" customHeight="1" spans="1:7">
      <c r="A8" s="47"/>
      <c r="B8" s="47" t="s">
        <v>578</v>
      </c>
      <c r="C8" s="47" t="s">
        <v>320</v>
      </c>
      <c r="D8" s="47" t="s">
        <v>579</v>
      </c>
      <c r="E8" s="48">
        <v>11088</v>
      </c>
      <c r="F8" s="48"/>
      <c r="G8" s="48"/>
    </row>
    <row r="9" ht="22.5" customHeight="1" spans="1:7">
      <c r="A9" s="47"/>
      <c r="B9" s="47" t="s">
        <v>580</v>
      </c>
      <c r="C9" s="47" t="s">
        <v>301</v>
      </c>
      <c r="D9" s="47" t="s">
        <v>579</v>
      </c>
      <c r="E9" s="48">
        <v>504000</v>
      </c>
      <c r="F9" s="48"/>
      <c r="G9" s="48"/>
    </row>
    <row r="10" ht="22.5" customHeight="1" spans="1:7">
      <c r="A10" s="47"/>
      <c r="B10" s="47" t="s">
        <v>581</v>
      </c>
      <c r="C10" s="47" t="s">
        <v>323</v>
      </c>
      <c r="D10" s="47" t="s">
        <v>579</v>
      </c>
      <c r="E10" s="48">
        <v>100000</v>
      </c>
      <c r="F10" s="48"/>
      <c r="G10" s="48"/>
    </row>
    <row r="11" ht="22.5" customHeight="1" spans="1:7">
      <c r="A11" s="47"/>
      <c r="B11" s="47" t="s">
        <v>580</v>
      </c>
      <c r="C11" s="47" t="s">
        <v>311</v>
      </c>
      <c r="D11" s="47" t="s">
        <v>579</v>
      </c>
      <c r="E11" s="48">
        <v>70000</v>
      </c>
      <c r="F11" s="48"/>
      <c r="G11" s="48"/>
    </row>
    <row r="12" ht="22.5" customHeight="1" spans="1:7">
      <c r="A12" s="47"/>
      <c r="B12" s="47" t="s">
        <v>580</v>
      </c>
      <c r="C12" s="47" t="s">
        <v>303</v>
      </c>
      <c r="D12" s="47" t="s">
        <v>579</v>
      </c>
      <c r="E12" s="48">
        <v>1000000</v>
      </c>
      <c r="F12" s="48"/>
      <c r="G12" s="48"/>
    </row>
    <row r="13" ht="22.5" customHeight="1" spans="1:7">
      <c r="A13" s="47"/>
      <c r="B13" s="47" t="s">
        <v>580</v>
      </c>
      <c r="C13" s="47" t="s">
        <v>317</v>
      </c>
      <c r="D13" s="47" t="s">
        <v>579</v>
      </c>
      <c r="E13" s="48">
        <v>1718900</v>
      </c>
      <c r="F13" s="48"/>
      <c r="G13" s="48"/>
    </row>
    <row r="14" ht="22.5" customHeight="1" spans="1:7">
      <c r="A14" s="47"/>
      <c r="B14" s="47" t="s">
        <v>580</v>
      </c>
      <c r="C14" s="47" t="s">
        <v>295</v>
      </c>
      <c r="D14" s="47" t="s">
        <v>579</v>
      </c>
      <c r="E14" s="48">
        <v>20000000</v>
      </c>
      <c r="F14" s="48"/>
      <c r="G14" s="48"/>
    </row>
    <row r="15" ht="22.5" customHeight="1" spans="1:7">
      <c r="A15" s="47"/>
      <c r="B15" s="47" t="s">
        <v>580</v>
      </c>
      <c r="C15" s="47" t="s">
        <v>287</v>
      </c>
      <c r="D15" s="47" t="s">
        <v>579</v>
      </c>
      <c r="E15" s="48">
        <v>3081100</v>
      </c>
      <c r="F15" s="48"/>
      <c r="G15" s="48"/>
    </row>
    <row r="16" ht="22.5" customHeight="1" spans="1:7">
      <c r="A16" s="47"/>
      <c r="B16" s="47" t="s">
        <v>580</v>
      </c>
      <c r="C16" s="47" t="s">
        <v>299</v>
      </c>
      <c r="D16" s="47" t="s">
        <v>579</v>
      </c>
      <c r="E16" s="48">
        <v>1200000</v>
      </c>
      <c r="F16" s="48"/>
      <c r="G16" s="48"/>
    </row>
    <row r="17" ht="22.5" customHeight="1" spans="1:7">
      <c r="A17" s="47"/>
      <c r="B17" s="47" t="s">
        <v>580</v>
      </c>
      <c r="C17" s="47" t="s">
        <v>291</v>
      </c>
      <c r="D17" s="47" t="s">
        <v>579</v>
      </c>
      <c r="E17" s="48">
        <v>560000</v>
      </c>
      <c r="F17" s="48"/>
      <c r="G17" s="48"/>
    </row>
    <row r="18" ht="22.5" customHeight="1" spans="1:7">
      <c r="A18" s="47"/>
      <c r="B18" s="47" t="s">
        <v>580</v>
      </c>
      <c r="C18" s="47" t="s">
        <v>297</v>
      </c>
      <c r="D18" s="47" t="s">
        <v>579</v>
      </c>
      <c r="E18" s="48">
        <v>3500000</v>
      </c>
      <c r="F18" s="48"/>
      <c r="G18" s="48"/>
    </row>
    <row r="19" ht="22.5" customHeight="1" spans="1:7">
      <c r="A19" s="47"/>
      <c r="B19" s="47" t="s">
        <v>580</v>
      </c>
      <c r="C19" s="47" t="s">
        <v>289</v>
      </c>
      <c r="D19" s="47" t="s">
        <v>579</v>
      </c>
      <c r="E19" s="48">
        <v>680000</v>
      </c>
      <c r="F19" s="48"/>
      <c r="G19" s="48"/>
    </row>
    <row r="20" ht="22.5" customHeight="1" spans="1:7">
      <c r="A20" s="49" t="s">
        <v>55</v>
      </c>
      <c r="B20" s="49"/>
      <c r="C20" s="49"/>
      <c r="D20" s="49"/>
      <c r="E20" s="48">
        <v>32425088</v>
      </c>
      <c r="F20" s="48"/>
      <c r="G20" s="48"/>
    </row>
  </sheetData>
  <mergeCells count="8">
    <mergeCell ref="A2:G2"/>
    <mergeCell ref="A3:B3"/>
    <mergeCell ref="E4:G4"/>
    <mergeCell ref="A20:D20"/>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abSelected="1" workbookViewId="0">
      <selection activeCell="D24" sqref="D24:E2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3" t="s">
        <v>582</v>
      </c>
    </row>
    <row r="2" ht="41.25" customHeight="1" spans="1:10">
      <c r="A2" s="2" t="str">
        <f>"2026"&amp;"年部门整体支出绩效目标表"</f>
        <v>2026年部门整体支出绩效目标表</v>
      </c>
      <c r="B2" s="4"/>
      <c r="C2" s="4"/>
      <c r="D2" s="4"/>
      <c r="E2" s="4"/>
      <c r="F2" s="4"/>
      <c r="G2" s="4"/>
      <c r="H2" s="4"/>
      <c r="I2" s="4"/>
      <c r="J2" s="4"/>
    </row>
    <row r="3" ht="17.25" customHeight="1" spans="1:10">
      <c r="A3" s="5" t="str">
        <f>"单位名称："&amp;"石林彝族自治县综合行政执法局本级"</f>
        <v>单位名称：石林彝族自治县综合行政执法局本级</v>
      </c>
      <c r="B3" s="5"/>
      <c r="C3" s="6"/>
      <c r="D3" s="7"/>
      <c r="E3" s="7"/>
      <c r="F3" s="7"/>
      <c r="G3" s="7"/>
      <c r="H3" s="7"/>
      <c r="I3" s="7"/>
      <c r="J3" s="249" t="s">
        <v>1</v>
      </c>
    </row>
    <row r="4" ht="30" customHeight="1" spans="1:10">
      <c r="A4" s="8" t="s">
        <v>583</v>
      </c>
      <c r="B4" s="9"/>
      <c r="C4" s="10"/>
      <c r="D4" s="10"/>
      <c r="E4" s="11"/>
      <c r="F4" s="12" t="s">
        <v>584</v>
      </c>
      <c r="G4" s="11"/>
      <c r="H4" s="13"/>
      <c r="I4" s="10"/>
      <c r="J4" s="11"/>
    </row>
    <row r="5" ht="32.25" customHeight="1" spans="1:10">
      <c r="A5" s="14" t="s">
        <v>585</v>
      </c>
      <c r="B5" s="15"/>
      <c r="C5" s="15"/>
      <c r="D5" s="15"/>
      <c r="E5" s="15"/>
      <c r="F5" s="15"/>
      <c r="G5" s="15"/>
      <c r="H5" s="15"/>
      <c r="I5" s="16"/>
      <c r="J5" s="17" t="s">
        <v>586</v>
      </c>
    </row>
    <row r="6" ht="99.75" customHeight="1" spans="1:10">
      <c r="A6" s="18" t="s">
        <v>587</v>
      </c>
      <c r="B6" s="19" t="s">
        <v>588</v>
      </c>
      <c r="C6" s="20"/>
      <c r="D6" s="20"/>
      <c r="E6" s="20"/>
      <c r="F6" s="20"/>
      <c r="G6" s="20"/>
      <c r="H6" s="20"/>
      <c r="I6" s="20"/>
      <c r="J6" s="21" t="s">
        <v>589</v>
      </c>
    </row>
    <row r="7" ht="99.75" customHeight="1" spans="1:10">
      <c r="A7" s="18"/>
      <c r="B7" s="19" t="str">
        <f>"总体绩效目标（"&amp;"2026"&amp;"-"&amp;("2026"+2)&amp;"年期间）"</f>
        <v>总体绩效目标（2026-2028年期间）</v>
      </c>
      <c r="C7" s="20"/>
      <c r="D7" s="20"/>
      <c r="E7" s="20"/>
      <c r="F7" s="20"/>
      <c r="G7" s="20"/>
      <c r="H7" s="20"/>
      <c r="I7" s="20"/>
      <c r="J7" s="21" t="s">
        <v>590</v>
      </c>
    </row>
    <row r="8" ht="75" customHeight="1" spans="1:10">
      <c r="A8" s="19" t="s">
        <v>591</v>
      </c>
      <c r="B8" s="22" t="str">
        <f>"预算年度（"&amp;"2026"&amp;"年）绩效目标"</f>
        <v>预算年度（2026年）绩效目标</v>
      </c>
      <c r="C8" s="23"/>
      <c r="D8" s="23"/>
      <c r="E8" s="23"/>
      <c r="F8" s="23"/>
      <c r="G8" s="23"/>
      <c r="H8" s="23"/>
      <c r="I8" s="23"/>
      <c r="J8" s="24" t="s">
        <v>592</v>
      </c>
    </row>
    <row r="9" ht="32.25" customHeight="1" spans="1:10">
      <c r="A9" s="25" t="s">
        <v>593</v>
      </c>
      <c r="B9" s="25"/>
      <c r="C9" s="25"/>
      <c r="D9" s="25"/>
      <c r="E9" s="25"/>
      <c r="F9" s="25"/>
      <c r="G9" s="25"/>
      <c r="H9" s="25"/>
      <c r="I9" s="25"/>
      <c r="J9" s="25"/>
    </row>
    <row r="10" ht="32.25" customHeight="1" spans="1:10">
      <c r="A10" s="19" t="s">
        <v>594</v>
      </c>
      <c r="B10" s="19"/>
      <c r="C10" s="18" t="s">
        <v>595</v>
      </c>
      <c r="D10" s="18"/>
      <c r="E10" s="18"/>
      <c r="F10" s="18" t="s">
        <v>596</v>
      </c>
      <c r="G10" s="18"/>
      <c r="H10" s="18" t="s">
        <v>597</v>
      </c>
      <c r="I10" s="18"/>
      <c r="J10" s="18"/>
    </row>
    <row r="11" ht="32.25" customHeight="1" spans="1:10">
      <c r="A11" s="19"/>
      <c r="B11" s="19"/>
      <c r="C11" s="18"/>
      <c r="D11" s="18"/>
      <c r="E11" s="18"/>
      <c r="F11" s="18"/>
      <c r="G11" s="18"/>
      <c r="H11" s="19" t="s">
        <v>598</v>
      </c>
      <c r="I11" s="19" t="s">
        <v>599</v>
      </c>
      <c r="J11" s="19" t="s">
        <v>600</v>
      </c>
    </row>
    <row r="12" ht="24" customHeight="1" spans="1:10">
      <c r="A12" s="26" t="s">
        <v>55</v>
      </c>
      <c r="B12" s="27"/>
      <c r="C12" s="27"/>
      <c r="D12" s="27"/>
      <c r="E12" s="27"/>
      <c r="F12" s="27"/>
      <c r="G12" s="28"/>
      <c r="H12" s="29"/>
      <c r="I12" s="29"/>
      <c r="J12" s="29"/>
    </row>
    <row r="13" ht="34.5" customHeight="1" spans="1:10">
      <c r="A13" s="20"/>
      <c r="B13" s="30"/>
      <c r="C13" s="20"/>
      <c r="D13" s="30"/>
      <c r="E13" s="30"/>
      <c r="F13" s="30"/>
      <c r="G13" s="30"/>
      <c r="H13" s="31"/>
      <c r="I13" s="31"/>
      <c r="J13" s="31"/>
    </row>
    <row r="14" ht="32.25" customHeight="1" spans="1:10">
      <c r="A14" s="25" t="s">
        <v>601</v>
      </c>
      <c r="B14" s="25"/>
      <c r="C14" s="25"/>
      <c r="D14" s="25"/>
      <c r="E14" s="25"/>
      <c r="F14" s="25"/>
      <c r="G14" s="25"/>
      <c r="H14" s="25"/>
      <c r="I14" s="25"/>
      <c r="J14" s="25"/>
    </row>
    <row r="15" ht="32.25" customHeight="1" spans="1:10">
      <c r="A15" s="32" t="s">
        <v>602</v>
      </c>
      <c r="B15" s="32"/>
      <c r="C15" s="32"/>
      <c r="D15" s="32"/>
      <c r="E15" s="32"/>
      <c r="F15" s="32"/>
      <c r="G15" s="32"/>
      <c r="H15" s="33" t="s">
        <v>603</v>
      </c>
      <c r="I15" s="34" t="s">
        <v>333</v>
      </c>
      <c r="J15" s="33" t="s">
        <v>604</v>
      </c>
    </row>
    <row r="16" ht="36" customHeight="1" spans="1:10">
      <c r="A16" s="35" t="s">
        <v>326</v>
      </c>
      <c r="B16" s="35" t="s">
        <v>605</v>
      </c>
      <c r="C16" s="36" t="s">
        <v>328</v>
      </c>
      <c r="D16" s="36" t="s">
        <v>329</v>
      </c>
      <c r="E16" s="36" t="s">
        <v>330</v>
      </c>
      <c r="F16" s="36" t="s">
        <v>331</v>
      </c>
      <c r="G16" s="36" t="s">
        <v>332</v>
      </c>
      <c r="H16" s="37"/>
      <c r="I16" s="37"/>
      <c r="J16" s="37"/>
    </row>
    <row r="17" ht="32.25" customHeight="1" spans="1:10">
      <c r="A17" s="38"/>
      <c r="B17" s="38"/>
      <c r="C17" s="39"/>
      <c r="D17" s="38"/>
      <c r="E17" s="38"/>
      <c r="F17" s="38"/>
      <c r="G17" s="38"/>
      <c r="H17" s="40"/>
      <c r="I17" s="23"/>
      <c r="J17" s="40"/>
    </row>
    <row r="18" s="1" customFormat="1" customHeight="1" spans="1:10">
      <c r="A18" s="1" t="s">
        <v>606</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5" t="s">
        <v>52</v>
      </c>
    </row>
    <row r="2" ht="41.25" customHeight="1" spans="1:19">
      <c r="A2" s="79" t="str">
        <f>"2026"&amp;"年部门收入预算表"</f>
        <v>2026年部门收入预算表</v>
      </c>
    </row>
    <row r="3" ht="17.25" customHeight="1" spans="1:19">
      <c r="A3" s="82" t="str">
        <f>"单位名称："&amp;"石林彝族自治县综合行政执法局本级"</f>
        <v>单位名称：石林彝族自治县综合行政执法局本级</v>
      </c>
      <c r="S3" s="84" t="s">
        <v>1</v>
      </c>
    </row>
    <row r="4" ht="21.75" customHeight="1" spans="1:19">
      <c r="A4" s="235" t="s">
        <v>53</v>
      </c>
      <c r="B4" s="236" t="s">
        <v>54</v>
      </c>
      <c r="C4" s="236" t="s">
        <v>55</v>
      </c>
      <c r="D4" s="237" t="s">
        <v>56</v>
      </c>
      <c r="E4" s="237"/>
      <c r="F4" s="237"/>
      <c r="G4" s="237"/>
      <c r="H4" s="237"/>
      <c r="I4" s="163"/>
      <c r="J4" s="237"/>
      <c r="K4" s="237"/>
      <c r="L4" s="237"/>
      <c r="M4" s="237"/>
      <c r="N4" s="238"/>
      <c r="O4" s="237" t="s">
        <v>45</v>
      </c>
      <c r="P4" s="237"/>
      <c r="Q4" s="237"/>
      <c r="R4" s="237"/>
      <c r="S4" s="238"/>
    </row>
    <row r="5" ht="27" customHeight="1" spans="1:19">
      <c r="A5" s="239"/>
      <c r="B5" s="240"/>
      <c r="C5" s="240"/>
      <c r="D5" s="240" t="s">
        <v>57</v>
      </c>
      <c r="E5" s="240" t="s">
        <v>58</v>
      </c>
      <c r="F5" s="240" t="s">
        <v>59</v>
      </c>
      <c r="G5" s="240" t="s">
        <v>60</v>
      </c>
      <c r="H5" s="240" t="s">
        <v>61</v>
      </c>
      <c r="I5" s="241" t="s">
        <v>62</v>
      </c>
      <c r="J5" s="242"/>
      <c r="K5" s="242"/>
      <c r="L5" s="242"/>
      <c r="M5" s="242"/>
      <c r="N5" s="243"/>
      <c r="O5" s="240" t="s">
        <v>57</v>
      </c>
      <c r="P5" s="240" t="s">
        <v>58</v>
      </c>
      <c r="Q5" s="240" t="s">
        <v>59</v>
      </c>
      <c r="R5" s="240" t="s">
        <v>60</v>
      </c>
      <c r="S5" s="240" t="s">
        <v>63</v>
      </c>
    </row>
    <row r="6" ht="30" customHeight="1" spans="1:19">
      <c r="A6" s="244"/>
      <c r="B6" s="142"/>
      <c r="C6" s="148"/>
      <c r="D6" s="148"/>
      <c r="E6" s="148"/>
      <c r="F6" s="148"/>
      <c r="G6" s="148"/>
      <c r="H6" s="148"/>
      <c r="I6" s="103" t="s">
        <v>57</v>
      </c>
      <c r="J6" s="243" t="s">
        <v>64</v>
      </c>
      <c r="K6" s="243" t="s">
        <v>65</v>
      </c>
      <c r="L6" s="243" t="s">
        <v>66</v>
      </c>
      <c r="M6" s="243" t="s">
        <v>67</v>
      </c>
      <c r="N6" s="243" t="s">
        <v>68</v>
      </c>
      <c r="O6" s="245"/>
      <c r="P6" s="245"/>
      <c r="Q6" s="245"/>
      <c r="R6" s="245"/>
      <c r="S6" s="148"/>
    </row>
    <row r="7" ht="15" customHeight="1" spans="1:19">
      <c r="A7" s="246">
        <v>1</v>
      </c>
      <c r="B7" s="246">
        <v>2</v>
      </c>
      <c r="C7" s="246">
        <v>3</v>
      </c>
      <c r="D7" s="246">
        <v>4</v>
      </c>
      <c r="E7" s="246">
        <v>5</v>
      </c>
      <c r="F7" s="246">
        <v>6</v>
      </c>
      <c r="G7" s="246">
        <v>7</v>
      </c>
      <c r="H7" s="246">
        <v>8</v>
      </c>
      <c r="I7" s="103">
        <v>9</v>
      </c>
      <c r="J7" s="246">
        <v>10</v>
      </c>
      <c r="K7" s="246">
        <v>11</v>
      </c>
      <c r="L7" s="246">
        <v>12</v>
      </c>
      <c r="M7" s="246">
        <v>13</v>
      </c>
      <c r="N7" s="246">
        <v>14</v>
      </c>
      <c r="O7" s="246">
        <v>15</v>
      </c>
      <c r="P7" s="246">
        <v>16</v>
      </c>
      <c r="Q7" s="246">
        <v>17</v>
      </c>
      <c r="R7" s="246">
        <v>18</v>
      </c>
      <c r="S7" s="246">
        <v>19</v>
      </c>
    </row>
    <row r="8" ht="18" customHeight="1" spans="1:19">
      <c r="A8" s="39" t="s">
        <v>69</v>
      </c>
      <c r="B8" s="39" t="s">
        <v>70</v>
      </c>
      <c r="C8" s="115">
        <v>49687933.57</v>
      </c>
      <c r="D8" s="115">
        <v>49687933.57</v>
      </c>
      <c r="E8" s="115">
        <v>49401069</v>
      </c>
      <c r="F8" s="115"/>
      <c r="G8" s="115"/>
      <c r="H8" s="115"/>
      <c r="I8" s="115">
        <v>286864.57</v>
      </c>
      <c r="J8" s="115"/>
      <c r="K8" s="115"/>
      <c r="L8" s="115"/>
      <c r="M8" s="115"/>
      <c r="N8" s="115">
        <v>286864.57</v>
      </c>
      <c r="O8" s="115"/>
      <c r="P8" s="115"/>
      <c r="Q8" s="115"/>
      <c r="R8" s="115"/>
      <c r="S8" s="115"/>
    </row>
    <row r="9" ht="18" customHeight="1" spans="1:19">
      <c r="A9" s="88" t="s">
        <v>55</v>
      </c>
      <c r="B9" s="247"/>
      <c r="C9" s="115">
        <v>49687933.57</v>
      </c>
      <c r="D9" s="115">
        <v>49687933.57</v>
      </c>
      <c r="E9" s="115">
        <v>49401069</v>
      </c>
      <c r="F9" s="115"/>
      <c r="G9" s="115"/>
      <c r="H9" s="115"/>
      <c r="I9" s="115">
        <v>286864.57</v>
      </c>
      <c r="J9" s="115"/>
      <c r="K9" s="115"/>
      <c r="L9" s="115"/>
      <c r="M9" s="115"/>
      <c r="N9" s="115">
        <v>286864.57</v>
      </c>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4" t="s">
        <v>71</v>
      </c>
    </row>
    <row r="2" ht="41.25" customHeight="1" spans="1:15">
      <c r="A2" s="79" t="str">
        <f>"2026"&amp;"年部门支出预算表"</f>
        <v>2026年部门支出预算表</v>
      </c>
    </row>
    <row r="3" ht="17.25" customHeight="1" spans="1:15">
      <c r="A3" s="82" t="str">
        <f>"单位名称："&amp;"石林彝族自治县综合行政执法局本级"</f>
        <v>单位名称：石林彝族自治县综合行政执法局本级</v>
      </c>
      <c r="O3" s="84" t="s">
        <v>1</v>
      </c>
    </row>
    <row r="4" ht="27" customHeight="1" spans="1:15">
      <c r="A4" s="221" t="s">
        <v>72</v>
      </c>
      <c r="B4" s="221" t="s">
        <v>73</v>
      </c>
      <c r="C4" s="221" t="s">
        <v>55</v>
      </c>
      <c r="D4" s="222" t="s">
        <v>58</v>
      </c>
      <c r="E4" s="223"/>
      <c r="F4" s="224"/>
      <c r="G4" s="225" t="s">
        <v>59</v>
      </c>
      <c r="H4" s="225" t="s">
        <v>60</v>
      </c>
      <c r="I4" s="225" t="s">
        <v>74</v>
      </c>
      <c r="J4" s="222" t="s">
        <v>62</v>
      </c>
      <c r="K4" s="223"/>
      <c r="L4" s="223"/>
      <c r="M4" s="223"/>
      <c r="N4" s="226"/>
      <c r="O4" s="227"/>
    </row>
    <row r="5" ht="42" customHeight="1" spans="1:15">
      <c r="A5" s="228"/>
      <c r="B5" s="228"/>
      <c r="C5" s="229"/>
      <c r="D5" s="230" t="s">
        <v>57</v>
      </c>
      <c r="E5" s="230" t="s">
        <v>75</v>
      </c>
      <c r="F5" s="230" t="s">
        <v>76</v>
      </c>
      <c r="G5" s="229"/>
      <c r="H5" s="229"/>
      <c r="I5" s="231"/>
      <c r="J5" s="230" t="s">
        <v>57</v>
      </c>
      <c r="K5" s="215" t="s">
        <v>77</v>
      </c>
      <c r="L5" s="215" t="s">
        <v>78</v>
      </c>
      <c r="M5" s="215" t="s">
        <v>79</v>
      </c>
      <c r="N5" s="215" t="s">
        <v>80</v>
      </c>
      <c r="O5" s="215" t="s">
        <v>81</v>
      </c>
    </row>
    <row r="6" ht="18" customHeight="1" spans="1:15">
      <c r="A6" s="91" t="s">
        <v>82</v>
      </c>
      <c r="B6" s="91" t="s">
        <v>83</v>
      </c>
      <c r="C6" s="91" t="s">
        <v>84</v>
      </c>
      <c r="D6" s="92" t="s">
        <v>85</v>
      </c>
      <c r="E6" s="92" t="s">
        <v>86</v>
      </c>
      <c r="F6" s="92" t="s">
        <v>87</v>
      </c>
      <c r="G6" s="92" t="s">
        <v>88</v>
      </c>
      <c r="H6" s="92" t="s">
        <v>89</v>
      </c>
      <c r="I6" s="92" t="s">
        <v>90</v>
      </c>
      <c r="J6" s="92" t="s">
        <v>91</v>
      </c>
      <c r="K6" s="92" t="s">
        <v>92</v>
      </c>
      <c r="L6" s="92" t="s">
        <v>93</v>
      </c>
      <c r="M6" s="92" t="s">
        <v>94</v>
      </c>
      <c r="N6" s="91" t="s">
        <v>95</v>
      </c>
      <c r="O6" s="92" t="s">
        <v>96</v>
      </c>
    </row>
    <row r="7" ht="21" customHeight="1" spans="1:15">
      <c r="A7" s="93" t="s">
        <v>97</v>
      </c>
      <c r="B7" s="93" t="s">
        <v>98</v>
      </c>
      <c r="C7" s="115">
        <v>70000</v>
      </c>
      <c r="D7" s="115">
        <v>70000</v>
      </c>
      <c r="E7" s="115"/>
      <c r="F7" s="115">
        <v>70000</v>
      </c>
      <c r="G7" s="115"/>
      <c r="H7" s="115"/>
      <c r="I7" s="115"/>
      <c r="J7" s="115"/>
      <c r="K7" s="115"/>
      <c r="L7" s="115"/>
      <c r="M7" s="115"/>
      <c r="N7" s="115"/>
      <c r="O7" s="115"/>
    </row>
    <row r="8" ht="21" customHeight="1" spans="1:15">
      <c r="A8" s="232" t="s">
        <v>99</v>
      </c>
      <c r="B8" s="232" t="s">
        <v>100</v>
      </c>
      <c r="C8" s="115">
        <v>70000</v>
      </c>
      <c r="D8" s="115">
        <v>70000</v>
      </c>
      <c r="E8" s="115"/>
      <c r="F8" s="115">
        <v>70000</v>
      </c>
      <c r="G8" s="115"/>
      <c r="H8" s="115"/>
      <c r="I8" s="115"/>
      <c r="J8" s="115"/>
      <c r="K8" s="115"/>
      <c r="L8" s="115"/>
      <c r="M8" s="115"/>
      <c r="N8" s="115"/>
      <c r="O8" s="115"/>
    </row>
    <row r="9" ht="21" customHeight="1" spans="1:15">
      <c r="A9" s="233" t="s">
        <v>101</v>
      </c>
      <c r="B9" s="233" t="s">
        <v>102</v>
      </c>
      <c r="C9" s="115">
        <v>70000</v>
      </c>
      <c r="D9" s="115">
        <v>70000</v>
      </c>
      <c r="E9" s="115"/>
      <c r="F9" s="115">
        <v>70000</v>
      </c>
      <c r="G9" s="115"/>
      <c r="H9" s="115"/>
      <c r="I9" s="115"/>
      <c r="J9" s="115"/>
      <c r="K9" s="115"/>
      <c r="L9" s="115"/>
      <c r="M9" s="115"/>
      <c r="N9" s="115"/>
      <c r="O9" s="115"/>
    </row>
    <row r="10" ht="21" customHeight="1" spans="1:15">
      <c r="A10" s="93" t="s">
        <v>103</v>
      </c>
      <c r="B10" s="93" t="s">
        <v>104</v>
      </c>
      <c r="C10" s="115">
        <v>1383400</v>
      </c>
      <c r="D10" s="115">
        <v>1383400</v>
      </c>
      <c r="E10" s="115">
        <v>1372312</v>
      </c>
      <c r="F10" s="115">
        <v>11088</v>
      </c>
      <c r="G10" s="115"/>
      <c r="H10" s="115"/>
      <c r="I10" s="115"/>
      <c r="J10" s="115"/>
      <c r="K10" s="115"/>
      <c r="L10" s="115"/>
      <c r="M10" s="115"/>
      <c r="N10" s="115"/>
      <c r="O10" s="115"/>
    </row>
    <row r="11" ht="21" customHeight="1" spans="1:15">
      <c r="A11" s="232" t="s">
        <v>105</v>
      </c>
      <c r="B11" s="232" t="s">
        <v>106</v>
      </c>
      <c r="C11" s="115">
        <v>1372312</v>
      </c>
      <c r="D11" s="115">
        <v>1372312</v>
      </c>
      <c r="E11" s="115">
        <v>1372312</v>
      </c>
      <c r="F11" s="115"/>
      <c r="G11" s="115"/>
      <c r="H11" s="115"/>
      <c r="I11" s="115"/>
      <c r="J11" s="115"/>
      <c r="K11" s="115"/>
      <c r="L11" s="115"/>
      <c r="M11" s="115"/>
      <c r="N11" s="115"/>
      <c r="O11" s="115"/>
    </row>
    <row r="12" ht="21" customHeight="1" spans="1:15">
      <c r="A12" s="233" t="s">
        <v>107</v>
      </c>
      <c r="B12" s="233" t="s">
        <v>108</v>
      </c>
      <c r="C12" s="115">
        <v>115200</v>
      </c>
      <c r="D12" s="115">
        <v>115200</v>
      </c>
      <c r="E12" s="115">
        <v>115200</v>
      </c>
      <c r="F12" s="115"/>
      <c r="G12" s="115"/>
      <c r="H12" s="115"/>
      <c r="I12" s="115"/>
      <c r="J12" s="115"/>
      <c r="K12" s="115"/>
      <c r="L12" s="115"/>
      <c r="M12" s="115"/>
      <c r="N12" s="115"/>
      <c r="O12" s="115"/>
    </row>
    <row r="13" ht="21" customHeight="1" spans="1:15">
      <c r="A13" s="233" t="s">
        <v>109</v>
      </c>
      <c r="B13" s="233" t="s">
        <v>110</v>
      </c>
      <c r="C13" s="115">
        <v>1257112</v>
      </c>
      <c r="D13" s="115">
        <v>1257112</v>
      </c>
      <c r="E13" s="115">
        <v>1257112</v>
      </c>
      <c r="F13" s="115"/>
      <c r="G13" s="115"/>
      <c r="H13" s="115"/>
      <c r="I13" s="115"/>
      <c r="J13" s="115"/>
      <c r="K13" s="115"/>
      <c r="L13" s="115"/>
      <c r="M13" s="115"/>
      <c r="N13" s="115"/>
      <c r="O13" s="115"/>
    </row>
    <row r="14" ht="21" customHeight="1" spans="1:15">
      <c r="A14" s="232" t="s">
        <v>111</v>
      </c>
      <c r="B14" s="232" t="s">
        <v>112</v>
      </c>
      <c r="C14" s="115">
        <v>11088</v>
      </c>
      <c r="D14" s="115">
        <v>11088</v>
      </c>
      <c r="E14" s="115"/>
      <c r="F14" s="115">
        <v>11088</v>
      </c>
      <c r="G14" s="115"/>
      <c r="H14" s="115"/>
      <c r="I14" s="115"/>
      <c r="J14" s="115"/>
      <c r="K14" s="115"/>
      <c r="L14" s="115"/>
      <c r="M14" s="115"/>
      <c r="N14" s="115"/>
      <c r="O14" s="115"/>
    </row>
    <row r="15" ht="21" customHeight="1" spans="1:15">
      <c r="A15" s="233" t="s">
        <v>113</v>
      </c>
      <c r="B15" s="233" t="s">
        <v>114</v>
      </c>
      <c r="C15" s="115">
        <v>11088</v>
      </c>
      <c r="D15" s="115">
        <v>11088</v>
      </c>
      <c r="E15" s="115"/>
      <c r="F15" s="115">
        <v>11088</v>
      </c>
      <c r="G15" s="115"/>
      <c r="H15" s="115"/>
      <c r="I15" s="115"/>
      <c r="J15" s="115"/>
      <c r="K15" s="115"/>
      <c r="L15" s="115"/>
      <c r="M15" s="115"/>
      <c r="N15" s="115"/>
      <c r="O15" s="115"/>
    </row>
    <row r="16" ht="21" customHeight="1" spans="1:15">
      <c r="A16" s="93" t="s">
        <v>115</v>
      </c>
      <c r="B16" s="93" t="s">
        <v>116</v>
      </c>
      <c r="C16" s="115">
        <v>1018560</v>
      </c>
      <c r="D16" s="115">
        <v>1018560</v>
      </c>
      <c r="E16" s="115">
        <v>1018560</v>
      </c>
      <c r="F16" s="115"/>
      <c r="G16" s="115"/>
      <c r="H16" s="115"/>
      <c r="I16" s="115"/>
      <c r="J16" s="115"/>
      <c r="K16" s="115"/>
      <c r="L16" s="115"/>
      <c r="M16" s="115"/>
      <c r="N16" s="115"/>
      <c r="O16" s="115"/>
    </row>
    <row r="17" ht="21" customHeight="1" spans="1:15">
      <c r="A17" s="232" t="s">
        <v>117</v>
      </c>
      <c r="B17" s="232" t="s">
        <v>118</v>
      </c>
      <c r="C17" s="115">
        <v>1018560</v>
      </c>
      <c r="D17" s="115">
        <v>1018560</v>
      </c>
      <c r="E17" s="115">
        <v>1018560</v>
      </c>
      <c r="F17" s="115"/>
      <c r="G17" s="115"/>
      <c r="H17" s="115"/>
      <c r="I17" s="115"/>
      <c r="J17" s="115"/>
      <c r="K17" s="115"/>
      <c r="L17" s="115"/>
      <c r="M17" s="115"/>
      <c r="N17" s="115"/>
      <c r="O17" s="115"/>
    </row>
    <row r="18" ht="21" customHeight="1" spans="1:15">
      <c r="A18" s="233" t="s">
        <v>119</v>
      </c>
      <c r="B18" s="233" t="s">
        <v>120</v>
      </c>
      <c r="C18" s="115">
        <v>561038</v>
      </c>
      <c r="D18" s="115">
        <v>561038</v>
      </c>
      <c r="E18" s="115">
        <v>561038</v>
      </c>
      <c r="F18" s="115"/>
      <c r="G18" s="115"/>
      <c r="H18" s="115"/>
      <c r="I18" s="115"/>
      <c r="J18" s="115"/>
      <c r="K18" s="115"/>
      <c r="L18" s="115"/>
      <c r="M18" s="115"/>
      <c r="N18" s="115"/>
      <c r="O18" s="115"/>
    </row>
    <row r="19" ht="21" customHeight="1" spans="1:15">
      <c r="A19" s="233" t="s">
        <v>121</v>
      </c>
      <c r="B19" s="233" t="s">
        <v>122</v>
      </c>
      <c r="C19" s="115">
        <v>389898</v>
      </c>
      <c r="D19" s="115">
        <v>389898</v>
      </c>
      <c r="E19" s="115">
        <v>389898</v>
      </c>
      <c r="F19" s="115"/>
      <c r="G19" s="115"/>
      <c r="H19" s="115"/>
      <c r="I19" s="115"/>
      <c r="J19" s="115"/>
      <c r="K19" s="115"/>
      <c r="L19" s="115"/>
      <c r="M19" s="115"/>
      <c r="N19" s="115"/>
      <c r="O19" s="115"/>
    </row>
    <row r="20" ht="21" customHeight="1" spans="1:15">
      <c r="A20" s="233" t="s">
        <v>123</v>
      </c>
      <c r="B20" s="233" t="s">
        <v>124</v>
      </c>
      <c r="C20" s="115">
        <v>67624</v>
      </c>
      <c r="D20" s="115">
        <v>67624</v>
      </c>
      <c r="E20" s="115">
        <v>67624</v>
      </c>
      <c r="F20" s="115"/>
      <c r="G20" s="115"/>
      <c r="H20" s="115"/>
      <c r="I20" s="115"/>
      <c r="J20" s="115"/>
      <c r="K20" s="115"/>
      <c r="L20" s="115"/>
      <c r="M20" s="115"/>
      <c r="N20" s="115"/>
      <c r="O20" s="115"/>
    </row>
    <row r="21" ht="21" customHeight="1" spans="1:15">
      <c r="A21" s="93" t="s">
        <v>125</v>
      </c>
      <c r="B21" s="93" t="s">
        <v>126</v>
      </c>
      <c r="C21" s="115">
        <v>25260000</v>
      </c>
      <c r="D21" s="115">
        <v>25260000</v>
      </c>
      <c r="E21" s="115"/>
      <c r="F21" s="115">
        <v>25260000</v>
      </c>
      <c r="G21" s="115"/>
      <c r="H21" s="115"/>
      <c r="I21" s="115"/>
      <c r="J21" s="115"/>
      <c r="K21" s="115"/>
      <c r="L21" s="115"/>
      <c r="M21" s="115"/>
      <c r="N21" s="115"/>
      <c r="O21" s="115"/>
    </row>
    <row r="22" ht="21" customHeight="1" spans="1:15">
      <c r="A22" s="232" t="s">
        <v>127</v>
      </c>
      <c r="B22" s="232" t="s">
        <v>128</v>
      </c>
      <c r="C22" s="115">
        <v>25260000</v>
      </c>
      <c r="D22" s="115">
        <v>25260000</v>
      </c>
      <c r="E22" s="115"/>
      <c r="F22" s="115">
        <v>25260000</v>
      </c>
      <c r="G22" s="115"/>
      <c r="H22" s="115"/>
      <c r="I22" s="115"/>
      <c r="J22" s="115"/>
      <c r="K22" s="115"/>
      <c r="L22" s="115"/>
      <c r="M22" s="115"/>
      <c r="N22" s="115"/>
      <c r="O22" s="115"/>
    </row>
    <row r="23" ht="21" customHeight="1" spans="1:15">
      <c r="A23" s="233" t="s">
        <v>129</v>
      </c>
      <c r="B23" s="233" t="s">
        <v>128</v>
      </c>
      <c r="C23" s="115">
        <v>25260000</v>
      </c>
      <c r="D23" s="115">
        <v>25260000</v>
      </c>
      <c r="E23" s="115"/>
      <c r="F23" s="115">
        <v>25260000</v>
      </c>
      <c r="G23" s="115"/>
      <c r="H23" s="115"/>
      <c r="I23" s="115"/>
      <c r="J23" s="115"/>
      <c r="K23" s="115"/>
      <c r="L23" s="115"/>
      <c r="M23" s="115"/>
      <c r="N23" s="115"/>
      <c r="O23" s="115"/>
    </row>
    <row r="24" ht="21" customHeight="1" spans="1:15">
      <c r="A24" s="93" t="s">
        <v>130</v>
      </c>
      <c r="B24" s="93" t="s">
        <v>131</v>
      </c>
      <c r="C24" s="115">
        <v>20986293.57</v>
      </c>
      <c r="D24" s="115">
        <v>20699429</v>
      </c>
      <c r="E24" s="115">
        <v>13615429</v>
      </c>
      <c r="F24" s="115">
        <v>7084000</v>
      </c>
      <c r="G24" s="115"/>
      <c r="H24" s="115"/>
      <c r="I24" s="115"/>
      <c r="J24" s="115">
        <v>286864.57</v>
      </c>
      <c r="K24" s="115"/>
      <c r="L24" s="115"/>
      <c r="M24" s="115"/>
      <c r="N24" s="115"/>
      <c r="O24" s="115">
        <v>286864.57</v>
      </c>
    </row>
    <row r="25" ht="21" customHeight="1" spans="1:15">
      <c r="A25" s="232" t="s">
        <v>132</v>
      </c>
      <c r="B25" s="232" t="s">
        <v>133</v>
      </c>
      <c r="C25" s="115">
        <v>15436286.58</v>
      </c>
      <c r="D25" s="115">
        <v>15395429</v>
      </c>
      <c r="E25" s="115">
        <v>13615429</v>
      </c>
      <c r="F25" s="115">
        <v>1780000</v>
      </c>
      <c r="G25" s="115"/>
      <c r="H25" s="115"/>
      <c r="I25" s="115"/>
      <c r="J25" s="115">
        <v>40857.58</v>
      </c>
      <c r="K25" s="115"/>
      <c r="L25" s="115"/>
      <c r="M25" s="115"/>
      <c r="N25" s="115"/>
      <c r="O25" s="115">
        <v>40857.58</v>
      </c>
    </row>
    <row r="26" ht="21" customHeight="1" spans="1:15">
      <c r="A26" s="233" t="s">
        <v>134</v>
      </c>
      <c r="B26" s="233" t="s">
        <v>135</v>
      </c>
      <c r="C26" s="115">
        <v>13615429</v>
      </c>
      <c r="D26" s="115">
        <v>13615429</v>
      </c>
      <c r="E26" s="115">
        <v>13615429</v>
      </c>
      <c r="F26" s="115"/>
      <c r="G26" s="115"/>
      <c r="H26" s="115"/>
      <c r="I26" s="115"/>
      <c r="J26" s="115"/>
      <c r="K26" s="115"/>
      <c r="L26" s="115"/>
      <c r="M26" s="115"/>
      <c r="N26" s="115"/>
      <c r="O26" s="115"/>
    </row>
    <row r="27" ht="21" customHeight="1" spans="1:15">
      <c r="A27" s="233" t="s">
        <v>136</v>
      </c>
      <c r="B27" s="233" t="s">
        <v>137</v>
      </c>
      <c r="C27" s="115">
        <v>1820857.58</v>
      </c>
      <c r="D27" s="115">
        <v>1780000</v>
      </c>
      <c r="E27" s="115"/>
      <c r="F27" s="115">
        <v>1780000</v>
      </c>
      <c r="G27" s="115"/>
      <c r="H27" s="115"/>
      <c r="I27" s="115"/>
      <c r="J27" s="115">
        <v>40857.58</v>
      </c>
      <c r="K27" s="115"/>
      <c r="L27" s="115"/>
      <c r="M27" s="115"/>
      <c r="N27" s="115"/>
      <c r="O27" s="115">
        <v>40857.58</v>
      </c>
    </row>
    <row r="28" ht="21" customHeight="1" spans="1:15">
      <c r="A28" s="232" t="s">
        <v>138</v>
      </c>
      <c r="B28" s="232" t="s">
        <v>139</v>
      </c>
      <c r="C28" s="115">
        <v>4800000</v>
      </c>
      <c r="D28" s="115">
        <v>4800000</v>
      </c>
      <c r="E28" s="115"/>
      <c r="F28" s="115">
        <v>4800000</v>
      </c>
      <c r="G28" s="115"/>
      <c r="H28" s="115"/>
      <c r="I28" s="115"/>
      <c r="J28" s="115"/>
      <c r="K28" s="115"/>
      <c r="L28" s="115"/>
      <c r="M28" s="115"/>
      <c r="N28" s="115"/>
      <c r="O28" s="115"/>
    </row>
    <row r="29" ht="21" customHeight="1" spans="1:15">
      <c r="A29" s="233" t="s">
        <v>140</v>
      </c>
      <c r="B29" s="233" t="s">
        <v>141</v>
      </c>
      <c r="C29" s="115">
        <v>4800000</v>
      </c>
      <c r="D29" s="115">
        <v>4800000</v>
      </c>
      <c r="E29" s="115"/>
      <c r="F29" s="115">
        <v>4800000</v>
      </c>
      <c r="G29" s="115"/>
      <c r="H29" s="115"/>
      <c r="I29" s="115"/>
      <c r="J29" s="115"/>
      <c r="K29" s="115"/>
      <c r="L29" s="115"/>
      <c r="M29" s="115"/>
      <c r="N29" s="115"/>
      <c r="O29" s="115"/>
    </row>
    <row r="30" ht="21" customHeight="1" spans="1:15">
      <c r="A30" s="232" t="s">
        <v>142</v>
      </c>
      <c r="B30" s="232" t="s">
        <v>143</v>
      </c>
      <c r="C30" s="115">
        <v>750006.99</v>
      </c>
      <c r="D30" s="115">
        <v>504000</v>
      </c>
      <c r="E30" s="115"/>
      <c r="F30" s="115">
        <v>504000</v>
      </c>
      <c r="G30" s="115"/>
      <c r="H30" s="115"/>
      <c r="I30" s="115"/>
      <c r="J30" s="115">
        <v>246006.99</v>
      </c>
      <c r="K30" s="115"/>
      <c r="L30" s="115"/>
      <c r="M30" s="115"/>
      <c r="N30" s="115"/>
      <c r="O30" s="115">
        <v>246006.99</v>
      </c>
    </row>
    <row r="31" ht="21" customHeight="1" spans="1:15">
      <c r="A31" s="233" t="s">
        <v>144</v>
      </c>
      <c r="B31" s="233" t="s">
        <v>143</v>
      </c>
      <c r="C31" s="115">
        <v>750006.99</v>
      </c>
      <c r="D31" s="115">
        <v>504000</v>
      </c>
      <c r="E31" s="115"/>
      <c r="F31" s="115">
        <v>504000</v>
      </c>
      <c r="G31" s="115"/>
      <c r="H31" s="115"/>
      <c r="I31" s="115"/>
      <c r="J31" s="115">
        <v>246006.99</v>
      </c>
      <c r="K31" s="115"/>
      <c r="L31" s="115"/>
      <c r="M31" s="115"/>
      <c r="N31" s="115"/>
      <c r="O31" s="115">
        <v>246006.99</v>
      </c>
    </row>
    <row r="32" ht="21" customHeight="1" spans="1:15">
      <c r="A32" s="93" t="s">
        <v>145</v>
      </c>
      <c r="B32" s="93" t="s">
        <v>146</v>
      </c>
      <c r="C32" s="115">
        <v>969680</v>
      </c>
      <c r="D32" s="115">
        <v>969680</v>
      </c>
      <c r="E32" s="115">
        <v>969680</v>
      </c>
      <c r="F32" s="115"/>
      <c r="G32" s="115"/>
      <c r="H32" s="115"/>
      <c r="I32" s="115"/>
      <c r="J32" s="115"/>
      <c r="K32" s="115"/>
      <c r="L32" s="115"/>
      <c r="M32" s="115"/>
      <c r="N32" s="115"/>
      <c r="O32" s="115"/>
    </row>
    <row r="33" ht="21" customHeight="1" spans="1:15">
      <c r="A33" s="232" t="s">
        <v>147</v>
      </c>
      <c r="B33" s="232" t="s">
        <v>148</v>
      </c>
      <c r="C33" s="115">
        <v>969680</v>
      </c>
      <c r="D33" s="115">
        <v>969680</v>
      </c>
      <c r="E33" s="115">
        <v>969680</v>
      </c>
      <c r="F33" s="115"/>
      <c r="G33" s="115"/>
      <c r="H33" s="115"/>
      <c r="I33" s="115"/>
      <c r="J33" s="115"/>
      <c r="K33" s="115"/>
      <c r="L33" s="115"/>
      <c r="M33" s="115"/>
      <c r="N33" s="115"/>
      <c r="O33" s="115"/>
    </row>
    <row r="34" ht="21" customHeight="1" spans="1:15">
      <c r="A34" s="233" t="s">
        <v>149</v>
      </c>
      <c r="B34" s="233" t="s">
        <v>150</v>
      </c>
      <c r="C34" s="115">
        <v>969680</v>
      </c>
      <c r="D34" s="115">
        <v>969680</v>
      </c>
      <c r="E34" s="115">
        <v>969680</v>
      </c>
      <c r="F34" s="115"/>
      <c r="G34" s="115"/>
      <c r="H34" s="115"/>
      <c r="I34" s="115"/>
      <c r="J34" s="115"/>
      <c r="K34" s="115"/>
      <c r="L34" s="115"/>
      <c r="M34" s="115"/>
      <c r="N34" s="115"/>
      <c r="O34" s="115"/>
    </row>
    <row r="35" ht="21" customHeight="1" spans="1:15">
      <c r="A35" s="234" t="s">
        <v>55</v>
      </c>
      <c r="B35" s="74"/>
      <c r="C35" s="115">
        <v>49687933.57</v>
      </c>
      <c r="D35" s="115">
        <v>49401069</v>
      </c>
      <c r="E35" s="115">
        <v>16975981</v>
      </c>
      <c r="F35" s="115">
        <v>32425088</v>
      </c>
      <c r="G35" s="115"/>
      <c r="H35" s="115"/>
      <c r="I35" s="115"/>
      <c r="J35" s="115">
        <v>286864.57</v>
      </c>
      <c r="K35" s="115"/>
      <c r="L35" s="115"/>
      <c r="M35" s="115"/>
      <c r="N35" s="115"/>
      <c r="O35" s="115">
        <v>286864.57</v>
      </c>
    </row>
  </sheetData>
  <mergeCells count="12">
    <mergeCell ref="A1:O1"/>
    <mergeCell ref="A2:O2"/>
    <mergeCell ref="A3:B3"/>
    <mergeCell ref="D4:F4"/>
    <mergeCell ref="J4:O4"/>
    <mergeCell ref="A35:B3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6" workbookViewId="0">
      <selection activeCell="A1" sqref="A1"/>
    </sheetView>
  </sheetViews>
  <sheetFormatPr defaultColWidth="8.575" defaultRowHeight="12.75" customHeight="1" outlineLevelCol="3"/>
  <cols>
    <col min="1" max="4" width="35.575" customWidth="1"/>
  </cols>
  <sheetData>
    <row r="1" ht="15" customHeight="1" spans="1:4">
      <c r="A1" s="80"/>
      <c r="B1" s="84"/>
      <c r="C1" s="84"/>
      <c r="D1" s="84" t="s">
        <v>151</v>
      </c>
    </row>
    <row r="2" ht="41.25" customHeight="1" spans="1:4">
      <c r="A2" s="79" t="str">
        <f>"2026"&amp;"年部门财政拨款收支预算总表"</f>
        <v>2026年部门财政拨款收支预算总表</v>
      </c>
    </row>
    <row r="3" ht="17.25" customHeight="1" spans="1:4">
      <c r="A3" s="82" t="str">
        <f>"单位名称："&amp;"石林彝族自治县综合行政执法局本级"</f>
        <v>单位名称：石林彝族自治县综合行政执法局本级</v>
      </c>
      <c r="B3" s="214"/>
      <c r="D3" s="84" t="s">
        <v>1</v>
      </c>
    </row>
    <row r="4" ht="17.25" customHeight="1" spans="1:4">
      <c r="A4" s="215" t="s">
        <v>2</v>
      </c>
      <c r="B4" s="216"/>
      <c r="C4" s="215" t="s">
        <v>3</v>
      </c>
      <c r="D4" s="216"/>
    </row>
    <row r="5" ht="18.75" customHeight="1" spans="1:4">
      <c r="A5" s="215" t="s">
        <v>4</v>
      </c>
      <c r="B5" s="215" t="s">
        <v>5</v>
      </c>
      <c r="C5" s="215" t="s">
        <v>6</v>
      </c>
      <c r="D5" s="215" t="s">
        <v>5</v>
      </c>
    </row>
    <row r="6" ht="16.5" customHeight="1" spans="1:4">
      <c r="A6" s="217" t="s">
        <v>152</v>
      </c>
      <c r="B6" s="115">
        <v>49401069</v>
      </c>
      <c r="C6" s="217" t="s">
        <v>153</v>
      </c>
      <c r="D6" s="115">
        <v>49401069</v>
      </c>
    </row>
    <row r="7" ht="16.5" customHeight="1" spans="1:4">
      <c r="A7" s="217" t="s">
        <v>154</v>
      </c>
      <c r="B7" s="115">
        <v>49401069</v>
      </c>
      <c r="C7" s="217" t="s">
        <v>155</v>
      </c>
      <c r="D7" s="115">
        <v>70000</v>
      </c>
    </row>
    <row r="8" ht="16.5" customHeight="1" spans="1:4">
      <c r="A8" s="217" t="s">
        <v>156</v>
      </c>
      <c r="B8" s="115"/>
      <c r="C8" s="217" t="s">
        <v>157</v>
      </c>
      <c r="D8" s="115"/>
    </row>
    <row r="9" ht="16.5" customHeight="1" spans="1:4">
      <c r="A9" s="217" t="s">
        <v>158</v>
      </c>
      <c r="B9" s="115"/>
      <c r="C9" s="217" t="s">
        <v>159</v>
      </c>
      <c r="D9" s="115"/>
    </row>
    <row r="10" ht="16.5" customHeight="1" spans="1:4">
      <c r="A10" s="217" t="s">
        <v>160</v>
      </c>
      <c r="B10" s="115"/>
      <c r="C10" s="217" t="s">
        <v>161</v>
      </c>
      <c r="D10" s="115"/>
    </row>
    <row r="11" ht="16.5" customHeight="1" spans="1:4">
      <c r="A11" s="217" t="s">
        <v>154</v>
      </c>
      <c r="B11" s="115"/>
      <c r="C11" s="217" t="s">
        <v>162</v>
      </c>
      <c r="D11" s="115"/>
    </row>
    <row r="12" ht="16.5" customHeight="1" spans="1:4">
      <c r="A12" s="27" t="s">
        <v>156</v>
      </c>
      <c r="B12" s="115"/>
      <c r="C12" s="102" t="s">
        <v>163</v>
      </c>
      <c r="D12" s="115"/>
    </row>
    <row r="13" ht="16.5" customHeight="1" spans="1:4">
      <c r="A13" s="27" t="s">
        <v>158</v>
      </c>
      <c r="B13" s="115"/>
      <c r="C13" s="102" t="s">
        <v>164</v>
      </c>
      <c r="D13" s="115"/>
    </row>
    <row r="14" ht="16.5" customHeight="1" spans="1:4">
      <c r="A14" s="218"/>
      <c r="B14" s="115"/>
      <c r="C14" s="102" t="s">
        <v>165</v>
      </c>
      <c r="D14" s="115">
        <v>1383400</v>
      </c>
    </row>
    <row r="15" ht="16.5" customHeight="1" spans="1:4">
      <c r="A15" s="218"/>
      <c r="B15" s="115"/>
      <c r="C15" s="102" t="s">
        <v>166</v>
      </c>
      <c r="D15" s="115">
        <v>1018560</v>
      </c>
    </row>
    <row r="16" ht="16.5" customHeight="1" spans="1:4">
      <c r="A16" s="218"/>
      <c r="B16" s="115"/>
      <c r="C16" s="102" t="s">
        <v>167</v>
      </c>
      <c r="D16" s="115">
        <v>25260000</v>
      </c>
    </row>
    <row r="17" ht="16.5" customHeight="1" spans="1:4">
      <c r="A17" s="218"/>
      <c r="B17" s="115"/>
      <c r="C17" s="102" t="s">
        <v>168</v>
      </c>
      <c r="D17" s="115">
        <v>20699429</v>
      </c>
    </row>
    <row r="18" ht="16.5" customHeight="1" spans="1:4">
      <c r="A18" s="218"/>
      <c r="B18" s="115"/>
      <c r="C18" s="102" t="s">
        <v>169</v>
      </c>
      <c r="D18" s="115"/>
    </row>
    <row r="19" ht="16.5" customHeight="1" spans="1:4">
      <c r="A19" s="218"/>
      <c r="B19" s="115"/>
      <c r="C19" s="102" t="s">
        <v>170</v>
      </c>
      <c r="D19" s="115"/>
    </row>
    <row r="20" ht="16.5" customHeight="1" spans="1:4">
      <c r="A20" s="218"/>
      <c r="B20" s="115"/>
      <c r="C20" s="102" t="s">
        <v>171</v>
      </c>
      <c r="D20" s="115"/>
    </row>
    <row r="21" ht="16.5" customHeight="1" spans="1:4">
      <c r="A21" s="218"/>
      <c r="B21" s="115"/>
      <c r="C21" s="102" t="s">
        <v>172</v>
      </c>
      <c r="D21" s="115"/>
    </row>
    <row r="22" ht="16.5" customHeight="1" spans="1:4">
      <c r="A22" s="218"/>
      <c r="B22" s="115"/>
      <c r="C22" s="102" t="s">
        <v>173</v>
      </c>
      <c r="D22" s="115"/>
    </row>
    <row r="23" ht="16.5" customHeight="1" spans="1:4">
      <c r="A23" s="218"/>
      <c r="B23" s="115"/>
      <c r="C23" s="102" t="s">
        <v>174</v>
      </c>
      <c r="D23" s="115"/>
    </row>
    <row r="24" ht="16.5" customHeight="1" spans="1:4">
      <c r="A24" s="218"/>
      <c r="B24" s="115"/>
      <c r="C24" s="102" t="s">
        <v>175</v>
      </c>
      <c r="D24" s="115"/>
    </row>
    <row r="25" ht="16.5" customHeight="1" spans="1:4">
      <c r="A25" s="218"/>
      <c r="B25" s="115"/>
      <c r="C25" s="102" t="s">
        <v>176</v>
      </c>
      <c r="D25" s="115">
        <v>969680</v>
      </c>
    </row>
    <row r="26" ht="16.5" customHeight="1" spans="1:4">
      <c r="A26" s="218"/>
      <c r="B26" s="115"/>
      <c r="C26" s="102" t="s">
        <v>177</v>
      </c>
      <c r="D26" s="115"/>
    </row>
    <row r="27" ht="16.5" customHeight="1" spans="1:4">
      <c r="A27" s="218"/>
      <c r="B27" s="115"/>
      <c r="C27" s="102" t="s">
        <v>178</v>
      </c>
      <c r="D27" s="115"/>
    </row>
    <row r="28" ht="16.5" customHeight="1" spans="1:4">
      <c r="A28" s="218"/>
      <c r="B28" s="115"/>
      <c r="C28" s="102" t="s">
        <v>179</v>
      </c>
      <c r="D28" s="115"/>
    </row>
    <row r="29" ht="16.5" customHeight="1" spans="1:4">
      <c r="A29" s="218"/>
      <c r="B29" s="115"/>
      <c r="C29" s="102" t="s">
        <v>180</v>
      </c>
      <c r="D29" s="115"/>
    </row>
    <row r="30" ht="16.5" customHeight="1" spans="1:4">
      <c r="A30" s="218"/>
      <c r="B30" s="115"/>
      <c r="C30" s="102" t="s">
        <v>181</v>
      </c>
      <c r="D30" s="115"/>
    </row>
    <row r="31" ht="16.5" customHeight="1" spans="1:4">
      <c r="A31" s="218"/>
      <c r="B31" s="115"/>
      <c r="C31" s="27" t="s">
        <v>182</v>
      </c>
      <c r="D31" s="115"/>
    </row>
    <row r="32" ht="16.5" customHeight="1" spans="1:4">
      <c r="A32" s="218"/>
      <c r="B32" s="115"/>
      <c r="C32" s="27" t="s">
        <v>183</v>
      </c>
      <c r="D32" s="115"/>
    </row>
    <row r="33" ht="16.5" customHeight="1" spans="1:4">
      <c r="A33" s="218"/>
      <c r="B33" s="115"/>
      <c r="C33" s="23" t="s">
        <v>184</v>
      </c>
      <c r="D33" s="115"/>
    </row>
    <row r="34" ht="15" customHeight="1" spans="1:4">
      <c r="A34" s="219" t="s">
        <v>50</v>
      </c>
      <c r="B34" s="220">
        <v>49401069</v>
      </c>
      <c r="C34" s="219" t="s">
        <v>51</v>
      </c>
      <c r="D34" s="220">
        <v>49401069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16"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8"/>
      <c r="F1" s="104"/>
      <c r="G1" s="189" t="s">
        <v>185</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53" t="str">
        <f>"单位名称："&amp;"石林彝族自治县综合行政执法局本级"</f>
        <v>单位名称：石林彝族自治县综合行政执法局本级</v>
      </c>
      <c r="F3" s="153"/>
      <c r="G3" s="189" t="s">
        <v>1</v>
      </c>
    </row>
    <row r="4" ht="20.25" customHeight="1" spans="1:7">
      <c r="A4" s="208" t="s">
        <v>186</v>
      </c>
      <c r="B4" s="209"/>
      <c r="C4" s="157" t="s">
        <v>55</v>
      </c>
      <c r="D4" s="197" t="s">
        <v>75</v>
      </c>
      <c r="E4" s="15"/>
      <c r="F4" s="16"/>
      <c r="G4" s="191" t="s">
        <v>76</v>
      </c>
    </row>
    <row r="5" ht="20.25" customHeight="1" spans="1:7">
      <c r="A5" s="210" t="s">
        <v>72</v>
      </c>
      <c r="B5" s="210" t="s">
        <v>73</v>
      </c>
      <c r="C5" s="65"/>
      <c r="D5" s="18" t="s">
        <v>57</v>
      </c>
      <c r="E5" s="18" t="s">
        <v>187</v>
      </c>
      <c r="F5" s="18" t="s">
        <v>188</v>
      </c>
      <c r="G5" s="193"/>
    </row>
    <row r="6" ht="15" customHeight="1" spans="1:7">
      <c r="A6" s="26" t="s">
        <v>82</v>
      </c>
      <c r="B6" s="26" t="s">
        <v>83</v>
      </c>
      <c r="C6" s="26" t="s">
        <v>84</v>
      </c>
      <c r="D6" s="26" t="s">
        <v>85</v>
      </c>
      <c r="E6" s="26" t="s">
        <v>86</v>
      </c>
      <c r="F6" s="26" t="s">
        <v>87</v>
      </c>
      <c r="G6" s="26" t="s">
        <v>88</v>
      </c>
    </row>
    <row r="7" ht="18" customHeight="1" spans="1:7">
      <c r="A7" s="23" t="s">
        <v>97</v>
      </c>
      <c r="B7" s="23" t="s">
        <v>98</v>
      </c>
      <c r="C7" s="115">
        <v>70000</v>
      </c>
      <c r="D7" s="115"/>
      <c r="E7" s="115"/>
      <c r="F7" s="115"/>
      <c r="G7" s="115">
        <v>70000</v>
      </c>
    </row>
    <row r="8" ht="18" customHeight="1" spans="1:7">
      <c r="A8" s="211" t="s">
        <v>99</v>
      </c>
      <c r="B8" s="211" t="s">
        <v>100</v>
      </c>
      <c r="C8" s="115">
        <v>70000</v>
      </c>
      <c r="D8" s="115"/>
      <c r="E8" s="115"/>
      <c r="F8" s="115"/>
      <c r="G8" s="115">
        <v>70000</v>
      </c>
    </row>
    <row r="9" ht="18" customHeight="1" spans="1:7">
      <c r="A9" s="212" t="s">
        <v>101</v>
      </c>
      <c r="B9" s="212" t="s">
        <v>102</v>
      </c>
      <c r="C9" s="115">
        <v>70000</v>
      </c>
      <c r="D9" s="115"/>
      <c r="E9" s="115"/>
      <c r="F9" s="115"/>
      <c r="G9" s="115">
        <v>70000</v>
      </c>
    </row>
    <row r="10" ht="18" customHeight="1" spans="1:7">
      <c r="A10" s="23" t="s">
        <v>103</v>
      </c>
      <c r="B10" s="23" t="s">
        <v>104</v>
      </c>
      <c r="C10" s="115">
        <v>1383400</v>
      </c>
      <c r="D10" s="115">
        <v>1372312</v>
      </c>
      <c r="E10" s="115">
        <v>1372312</v>
      </c>
      <c r="F10" s="115"/>
      <c r="G10" s="115">
        <v>11088</v>
      </c>
    </row>
    <row r="11" ht="18" customHeight="1" spans="1:7">
      <c r="A11" s="211" t="s">
        <v>105</v>
      </c>
      <c r="B11" s="211" t="s">
        <v>106</v>
      </c>
      <c r="C11" s="115">
        <v>1372312</v>
      </c>
      <c r="D11" s="115">
        <v>1372312</v>
      </c>
      <c r="E11" s="115">
        <v>1372312</v>
      </c>
      <c r="F11" s="115"/>
      <c r="G11" s="115"/>
    </row>
    <row r="12" ht="18" customHeight="1" spans="1:7">
      <c r="A12" s="212" t="s">
        <v>107</v>
      </c>
      <c r="B12" s="212" t="s">
        <v>108</v>
      </c>
      <c r="C12" s="115">
        <v>115200</v>
      </c>
      <c r="D12" s="115">
        <v>115200</v>
      </c>
      <c r="E12" s="115">
        <v>115200</v>
      </c>
      <c r="F12" s="115"/>
      <c r="G12" s="115"/>
    </row>
    <row r="13" ht="18" customHeight="1" spans="1:7">
      <c r="A13" s="212" t="s">
        <v>109</v>
      </c>
      <c r="B13" s="212" t="s">
        <v>110</v>
      </c>
      <c r="C13" s="115">
        <v>1257112</v>
      </c>
      <c r="D13" s="115">
        <v>1257112</v>
      </c>
      <c r="E13" s="115">
        <v>1257112</v>
      </c>
      <c r="F13" s="115"/>
      <c r="G13" s="115"/>
    </row>
    <row r="14" ht="18" customHeight="1" spans="1:7">
      <c r="A14" s="211" t="s">
        <v>111</v>
      </c>
      <c r="B14" s="211" t="s">
        <v>112</v>
      </c>
      <c r="C14" s="115">
        <v>11088</v>
      </c>
      <c r="D14" s="115"/>
      <c r="E14" s="115"/>
      <c r="F14" s="115"/>
      <c r="G14" s="115">
        <v>11088</v>
      </c>
    </row>
    <row r="15" ht="18" customHeight="1" spans="1:7">
      <c r="A15" s="212" t="s">
        <v>113</v>
      </c>
      <c r="B15" s="212" t="s">
        <v>114</v>
      </c>
      <c r="C15" s="115">
        <v>11088</v>
      </c>
      <c r="D15" s="115"/>
      <c r="E15" s="115"/>
      <c r="F15" s="115"/>
      <c r="G15" s="115">
        <v>11088</v>
      </c>
    </row>
    <row r="16" ht="18" customHeight="1" spans="1:7">
      <c r="A16" s="23" t="s">
        <v>115</v>
      </c>
      <c r="B16" s="23" t="s">
        <v>116</v>
      </c>
      <c r="C16" s="115">
        <v>1018560</v>
      </c>
      <c r="D16" s="115">
        <v>1018560</v>
      </c>
      <c r="E16" s="115">
        <v>1018560</v>
      </c>
      <c r="F16" s="115"/>
      <c r="G16" s="115"/>
    </row>
    <row r="17" ht="18" customHeight="1" spans="1:7">
      <c r="A17" s="211" t="s">
        <v>117</v>
      </c>
      <c r="B17" s="211" t="s">
        <v>118</v>
      </c>
      <c r="C17" s="115">
        <v>1018560</v>
      </c>
      <c r="D17" s="115">
        <v>1018560</v>
      </c>
      <c r="E17" s="115">
        <v>1018560</v>
      </c>
      <c r="F17" s="115"/>
      <c r="G17" s="115"/>
    </row>
    <row r="18" ht="18" customHeight="1" spans="1:7">
      <c r="A18" s="212" t="s">
        <v>119</v>
      </c>
      <c r="B18" s="212" t="s">
        <v>120</v>
      </c>
      <c r="C18" s="115">
        <v>561038</v>
      </c>
      <c r="D18" s="115">
        <v>561038</v>
      </c>
      <c r="E18" s="115">
        <v>561038</v>
      </c>
      <c r="F18" s="115"/>
      <c r="G18" s="115"/>
    </row>
    <row r="19" ht="18" customHeight="1" spans="1:7">
      <c r="A19" s="212" t="s">
        <v>121</v>
      </c>
      <c r="B19" s="212" t="s">
        <v>122</v>
      </c>
      <c r="C19" s="115">
        <v>389898</v>
      </c>
      <c r="D19" s="115">
        <v>389898</v>
      </c>
      <c r="E19" s="115">
        <v>389898</v>
      </c>
      <c r="F19" s="115"/>
      <c r="G19" s="115"/>
    </row>
    <row r="20" ht="18" customHeight="1" spans="1:7">
      <c r="A20" s="212" t="s">
        <v>123</v>
      </c>
      <c r="B20" s="212" t="s">
        <v>124</v>
      </c>
      <c r="C20" s="115">
        <v>67624</v>
      </c>
      <c r="D20" s="115">
        <v>67624</v>
      </c>
      <c r="E20" s="115">
        <v>67624</v>
      </c>
      <c r="F20" s="115"/>
      <c r="G20" s="115"/>
    </row>
    <row r="21" ht="18" customHeight="1" spans="1:7">
      <c r="A21" s="23" t="s">
        <v>125</v>
      </c>
      <c r="B21" s="23" t="s">
        <v>126</v>
      </c>
      <c r="C21" s="115">
        <v>25260000</v>
      </c>
      <c r="D21" s="115"/>
      <c r="E21" s="115"/>
      <c r="F21" s="115"/>
      <c r="G21" s="115">
        <v>25260000</v>
      </c>
    </row>
    <row r="22" ht="18" customHeight="1" spans="1:7">
      <c r="A22" s="211" t="s">
        <v>127</v>
      </c>
      <c r="B22" s="211" t="s">
        <v>128</v>
      </c>
      <c r="C22" s="115">
        <v>25260000</v>
      </c>
      <c r="D22" s="115"/>
      <c r="E22" s="115"/>
      <c r="F22" s="115"/>
      <c r="G22" s="115">
        <v>25260000</v>
      </c>
    </row>
    <row r="23" ht="18" customHeight="1" spans="1:7">
      <c r="A23" s="212" t="s">
        <v>129</v>
      </c>
      <c r="B23" s="212" t="s">
        <v>128</v>
      </c>
      <c r="C23" s="115">
        <v>25260000</v>
      </c>
      <c r="D23" s="115"/>
      <c r="E23" s="115"/>
      <c r="F23" s="115"/>
      <c r="G23" s="115">
        <v>25260000</v>
      </c>
    </row>
    <row r="24" ht="18" customHeight="1" spans="1:7">
      <c r="A24" s="23" t="s">
        <v>130</v>
      </c>
      <c r="B24" s="23" t="s">
        <v>131</v>
      </c>
      <c r="C24" s="115">
        <v>20699429</v>
      </c>
      <c r="D24" s="115">
        <v>13615429</v>
      </c>
      <c r="E24" s="115">
        <v>12497089</v>
      </c>
      <c r="F24" s="115">
        <v>1118340</v>
      </c>
      <c r="G24" s="115">
        <v>7084000</v>
      </c>
    </row>
    <row r="25" ht="18" customHeight="1" spans="1:7">
      <c r="A25" s="211" t="s">
        <v>132</v>
      </c>
      <c r="B25" s="211" t="s">
        <v>133</v>
      </c>
      <c r="C25" s="115">
        <v>15395429</v>
      </c>
      <c r="D25" s="115">
        <v>13615429</v>
      </c>
      <c r="E25" s="115">
        <v>12497089</v>
      </c>
      <c r="F25" s="115">
        <v>1118340</v>
      </c>
      <c r="G25" s="115">
        <v>1780000</v>
      </c>
    </row>
    <row r="26" ht="18" customHeight="1" spans="1:7">
      <c r="A26" s="212" t="s">
        <v>134</v>
      </c>
      <c r="B26" s="212" t="s">
        <v>135</v>
      </c>
      <c r="C26" s="115">
        <v>13615429</v>
      </c>
      <c r="D26" s="115">
        <v>13615429</v>
      </c>
      <c r="E26" s="115">
        <v>12497089</v>
      </c>
      <c r="F26" s="115">
        <v>1118340</v>
      </c>
      <c r="G26" s="115"/>
    </row>
    <row r="27" ht="18" customHeight="1" spans="1:7">
      <c r="A27" s="212" t="s">
        <v>136</v>
      </c>
      <c r="B27" s="212" t="s">
        <v>137</v>
      </c>
      <c r="C27" s="115">
        <v>1780000</v>
      </c>
      <c r="D27" s="115"/>
      <c r="E27" s="115"/>
      <c r="F27" s="115"/>
      <c r="G27" s="115">
        <v>1780000</v>
      </c>
    </row>
    <row r="28" ht="18" customHeight="1" spans="1:7">
      <c r="A28" s="211" t="s">
        <v>138</v>
      </c>
      <c r="B28" s="211" t="s">
        <v>139</v>
      </c>
      <c r="C28" s="115">
        <v>4800000</v>
      </c>
      <c r="D28" s="115"/>
      <c r="E28" s="115"/>
      <c r="F28" s="115"/>
      <c r="G28" s="115">
        <v>4800000</v>
      </c>
    </row>
    <row r="29" ht="18" customHeight="1" spans="1:7">
      <c r="A29" s="212" t="s">
        <v>140</v>
      </c>
      <c r="B29" s="212" t="s">
        <v>141</v>
      </c>
      <c r="C29" s="115">
        <v>4800000</v>
      </c>
      <c r="D29" s="115"/>
      <c r="E29" s="115"/>
      <c r="F29" s="115"/>
      <c r="G29" s="115">
        <v>4800000</v>
      </c>
    </row>
    <row r="30" ht="18" customHeight="1" spans="1:7">
      <c r="A30" s="211" t="s">
        <v>142</v>
      </c>
      <c r="B30" s="211" t="s">
        <v>143</v>
      </c>
      <c r="C30" s="115">
        <v>504000</v>
      </c>
      <c r="D30" s="115"/>
      <c r="E30" s="115"/>
      <c r="F30" s="115"/>
      <c r="G30" s="115">
        <v>504000</v>
      </c>
    </row>
    <row r="31" ht="18" customHeight="1" spans="1:7">
      <c r="A31" s="212" t="s">
        <v>144</v>
      </c>
      <c r="B31" s="212" t="s">
        <v>143</v>
      </c>
      <c r="C31" s="115">
        <v>504000</v>
      </c>
      <c r="D31" s="115"/>
      <c r="E31" s="115"/>
      <c r="F31" s="115"/>
      <c r="G31" s="115">
        <v>504000</v>
      </c>
    </row>
    <row r="32" ht="18" customHeight="1" spans="1:7">
      <c r="A32" s="23" t="s">
        <v>145</v>
      </c>
      <c r="B32" s="23" t="s">
        <v>146</v>
      </c>
      <c r="C32" s="115">
        <v>969680</v>
      </c>
      <c r="D32" s="115">
        <v>969680</v>
      </c>
      <c r="E32" s="115">
        <v>969680</v>
      </c>
      <c r="F32" s="115"/>
      <c r="G32" s="115"/>
    </row>
    <row r="33" ht="18" customHeight="1" spans="1:7">
      <c r="A33" s="211" t="s">
        <v>147</v>
      </c>
      <c r="B33" s="211" t="s">
        <v>148</v>
      </c>
      <c r="C33" s="115">
        <v>969680</v>
      </c>
      <c r="D33" s="115">
        <v>969680</v>
      </c>
      <c r="E33" s="115">
        <v>969680</v>
      </c>
      <c r="F33" s="115"/>
      <c r="G33" s="115"/>
    </row>
    <row r="34" ht="18" customHeight="1" spans="1:7">
      <c r="A34" s="212" t="s">
        <v>149</v>
      </c>
      <c r="B34" s="212" t="s">
        <v>150</v>
      </c>
      <c r="C34" s="115">
        <v>969680</v>
      </c>
      <c r="D34" s="115">
        <v>969680</v>
      </c>
      <c r="E34" s="115">
        <v>969680</v>
      </c>
      <c r="F34" s="115"/>
      <c r="G34" s="115"/>
    </row>
    <row r="35" ht="18" customHeight="1" spans="1:7">
      <c r="A35" s="114" t="s">
        <v>189</v>
      </c>
      <c r="B35" s="213" t="s">
        <v>189</v>
      </c>
      <c r="C35" s="115">
        <v>49401069</v>
      </c>
      <c r="D35" s="115">
        <v>16975981</v>
      </c>
      <c r="E35" s="115">
        <v>15857641</v>
      </c>
      <c r="F35" s="115">
        <v>1118340</v>
      </c>
      <c r="G35" s="115">
        <v>32425088</v>
      </c>
    </row>
  </sheetData>
  <mergeCells count="6">
    <mergeCell ref="A2:G2"/>
    <mergeCell ref="A4:B4"/>
    <mergeCell ref="D4:F4"/>
    <mergeCell ref="A35:B3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204" t="s">
        <v>190</v>
      </c>
    </row>
    <row r="2" ht="41.25" customHeight="1" spans="1:6">
      <c r="A2" s="205" t="str">
        <f>"2026"&amp;"年一般公共预算“三公”经费支出预算表"</f>
        <v>2026年一般公共预算“三公”经费支出预算表</v>
      </c>
      <c r="B2" s="81"/>
      <c r="C2" s="81"/>
      <c r="D2" s="81"/>
      <c r="E2" s="80"/>
      <c r="F2" s="81"/>
    </row>
    <row r="3" customHeight="1" spans="1:6">
      <c r="A3" s="143" t="str">
        <f>"单位名称："&amp;"石林彝族自治县综合行政执法局本级"</f>
        <v>单位名称：石林彝族自治县综合行政执法局本级</v>
      </c>
      <c r="B3" s="206"/>
      <c r="D3" s="81"/>
      <c r="E3" s="80"/>
      <c r="F3" s="85" t="s">
        <v>1</v>
      </c>
    </row>
    <row r="4" ht="27" customHeight="1" spans="1:6">
      <c r="A4" s="86" t="s">
        <v>191</v>
      </c>
      <c r="B4" s="86" t="s">
        <v>192</v>
      </c>
      <c r="C4" s="88" t="s">
        <v>193</v>
      </c>
      <c r="D4" s="86"/>
      <c r="E4" s="87"/>
      <c r="F4" s="86" t="s">
        <v>194</v>
      </c>
    </row>
    <row r="5" ht="28.5" customHeight="1" spans="1:6">
      <c r="A5" s="207"/>
      <c r="B5" s="90"/>
      <c r="C5" s="87" t="s">
        <v>57</v>
      </c>
      <c r="D5" s="87" t="s">
        <v>195</v>
      </c>
      <c r="E5" s="87" t="s">
        <v>196</v>
      </c>
      <c r="F5" s="89"/>
    </row>
    <row r="6" ht="17.25" customHeight="1" spans="1:6">
      <c r="A6" s="92" t="s">
        <v>82</v>
      </c>
      <c r="B6" s="92" t="s">
        <v>83</v>
      </c>
      <c r="C6" s="92" t="s">
        <v>84</v>
      </c>
      <c r="D6" s="92" t="s">
        <v>85</v>
      </c>
      <c r="E6" s="92" t="s">
        <v>86</v>
      </c>
      <c r="F6" s="92" t="s">
        <v>87</v>
      </c>
    </row>
    <row r="7" ht="17.25" customHeight="1" spans="1:6">
      <c r="A7" s="115">
        <v>338000</v>
      </c>
      <c r="B7" s="115"/>
      <c r="C7" s="115">
        <v>310000</v>
      </c>
      <c r="D7" s="115"/>
      <c r="E7" s="115">
        <v>310000</v>
      </c>
      <c r="F7" s="115">
        <v>28000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9"/>
  <sheetViews>
    <sheetView showZeros="0" topLeftCell="A13" workbookViewId="0">
      <selection activeCell="B9" sqref="B9:B3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88"/>
      <c r="C1" s="194"/>
      <c r="E1" s="195"/>
      <c r="F1" s="195"/>
      <c r="G1" s="195"/>
      <c r="H1" s="195"/>
      <c r="I1" s="116"/>
      <c r="J1" s="116"/>
      <c r="K1" s="116"/>
      <c r="L1" s="116"/>
      <c r="M1" s="116"/>
      <c r="N1" s="116"/>
      <c r="R1" s="116"/>
      <c r="V1" s="194"/>
      <c r="X1" s="51" t="s">
        <v>197</v>
      </c>
    </row>
    <row r="2" ht="45.75" customHeight="1" spans="1:24">
      <c r="A2" s="100" t="str">
        <f>"2026"&amp;"年部门基本支出预算表"</f>
        <v>2026年部门基本支出预算表</v>
      </c>
      <c r="B2" s="52"/>
      <c r="C2" s="100"/>
      <c r="D2" s="100"/>
      <c r="E2" s="100"/>
      <c r="F2" s="100"/>
      <c r="G2" s="100"/>
      <c r="H2" s="100"/>
      <c r="I2" s="100"/>
      <c r="J2" s="100"/>
      <c r="K2" s="100"/>
      <c r="L2" s="100"/>
      <c r="M2" s="100"/>
      <c r="N2" s="100"/>
      <c r="O2" s="52"/>
      <c r="P2" s="52"/>
      <c r="Q2" s="52"/>
      <c r="R2" s="100"/>
      <c r="S2" s="100"/>
      <c r="T2" s="100"/>
      <c r="U2" s="100"/>
      <c r="V2" s="100"/>
      <c r="W2" s="100"/>
      <c r="X2" s="100"/>
    </row>
    <row r="3" ht="18.75" customHeight="1" spans="1:24">
      <c r="A3" s="53" t="str">
        <f>"单位名称："&amp;"石林彝族自治县综合行政执法局本级"</f>
        <v>单位名称：石林彝族自治县综合行政执法局本级</v>
      </c>
      <c r="B3" s="54"/>
      <c r="C3" s="196"/>
      <c r="D3" s="196"/>
      <c r="E3" s="196"/>
      <c r="F3" s="196"/>
      <c r="G3" s="196"/>
      <c r="H3" s="196"/>
      <c r="I3" s="121"/>
      <c r="J3" s="121"/>
      <c r="K3" s="121"/>
      <c r="L3" s="121"/>
      <c r="M3" s="121"/>
      <c r="N3" s="121"/>
      <c r="O3" s="55"/>
      <c r="P3" s="55"/>
      <c r="Q3" s="55"/>
      <c r="R3" s="121"/>
      <c r="V3" s="194"/>
      <c r="X3" s="51" t="s">
        <v>1</v>
      </c>
    </row>
    <row r="4" ht="18" customHeight="1" spans="1:24">
      <c r="A4" s="57" t="s">
        <v>198</v>
      </c>
      <c r="B4" s="57" t="s">
        <v>199</v>
      </c>
      <c r="C4" s="57" t="s">
        <v>200</v>
      </c>
      <c r="D4" s="57" t="s">
        <v>201</v>
      </c>
      <c r="E4" s="57" t="s">
        <v>202</v>
      </c>
      <c r="F4" s="57" t="s">
        <v>203</v>
      </c>
      <c r="G4" s="57" t="s">
        <v>204</v>
      </c>
      <c r="H4" s="57" t="s">
        <v>205</v>
      </c>
      <c r="I4" s="197" t="s">
        <v>206</v>
      </c>
      <c r="J4" s="110" t="s">
        <v>206</v>
      </c>
      <c r="K4" s="110"/>
      <c r="L4" s="110"/>
      <c r="M4" s="110"/>
      <c r="N4" s="110"/>
      <c r="O4" s="15"/>
      <c r="P4" s="15"/>
      <c r="Q4" s="15"/>
      <c r="R4" s="126" t="s">
        <v>61</v>
      </c>
      <c r="S4" s="110" t="s">
        <v>62</v>
      </c>
      <c r="T4" s="110"/>
      <c r="U4" s="110"/>
      <c r="V4" s="110"/>
      <c r="W4" s="110"/>
      <c r="X4" s="111"/>
    </row>
    <row r="5" ht="18" customHeight="1" spans="1:24">
      <c r="A5" s="60"/>
      <c r="B5" s="62"/>
      <c r="C5" s="159"/>
      <c r="D5" s="60"/>
      <c r="E5" s="60"/>
      <c r="F5" s="60"/>
      <c r="G5" s="60"/>
      <c r="H5" s="60"/>
      <c r="I5" s="157" t="s">
        <v>207</v>
      </c>
      <c r="J5" s="197" t="s">
        <v>58</v>
      </c>
      <c r="K5" s="110"/>
      <c r="L5" s="110"/>
      <c r="M5" s="110"/>
      <c r="N5" s="111"/>
      <c r="O5" s="14" t="s">
        <v>208</v>
      </c>
      <c r="P5" s="15"/>
      <c r="Q5" s="16"/>
      <c r="R5" s="57" t="s">
        <v>61</v>
      </c>
      <c r="S5" s="197" t="s">
        <v>62</v>
      </c>
      <c r="T5" s="126" t="s">
        <v>64</v>
      </c>
      <c r="U5" s="110" t="s">
        <v>62</v>
      </c>
      <c r="V5" s="126" t="s">
        <v>66</v>
      </c>
      <c r="W5" s="126" t="s">
        <v>67</v>
      </c>
      <c r="X5" s="198" t="s">
        <v>68</v>
      </c>
    </row>
    <row r="6" ht="19.5" customHeight="1" spans="1:24">
      <c r="A6" s="62"/>
      <c r="B6" s="62"/>
      <c r="C6" s="62"/>
      <c r="D6" s="62"/>
      <c r="E6" s="62"/>
      <c r="F6" s="62"/>
      <c r="G6" s="62"/>
      <c r="H6" s="62"/>
      <c r="I6" s="62"/>
      <c r="J6" s="199" t="s">
        <v>209</v>
      </c>
      <c r="K6" s="57" t="s">
        <v>210</v>
      </c>
      <c r="L6" s="57" t="s">
        <v>211</v>
      </c>
      <c r="M6" s="57" t="s">
        <v>212</v>
      </c>
      <c r="N6" s="57" t="s">
        <v>213</v>
      </c>
      <c r="O6" s="57" t="s">
        <v>58</v>
      </c>
      <c r="P6" s="57" t="s">
        <v>59</v>
      </c>
      <c r="Q6" s="57" t="s">
        <v>60</v>
      </c>
      <c r="R6" s="62"/>
      <c r="S6" s="57" t="s">
        <v>57</v>
      </c>
      <c r="T6" s="57" t="s">
        <v>64</v>
      </c>
      <c r="U6" s="57" t="s">
        <v>214</v>
      </c>
      <c r="V6" s="57" t="s">
        <v>66</v>
      </c>
      <c r="W6" s="57" t="s">
        <v>67</v>
      </c>
      <c r="X6" s="57" t="s">
        <v>68</v>
      </c>
    </row>
    <row r="7" ht="37.5" customHeight="1" spans="1:24">
      <c r="A7" s="200"/>
      <c r="B7" s="65"/>
      <c r="C7" s="200"/>
      <c r="D7" s="200"/>
      <c r="E7" s="200"/>
      <c r="F7" s="200"/>
      <c r="G7" s="200"/>
      <c r="H7" s="200"/>
      <c r="I7" s="200"/>
      <c r="J7" s="201" t="s">
        <v>57</v>
      </c>
      <c r="K7" s="63" t="s">
        <v>215</v>
      </c>
      <c r="L7" s="63" t="s">
        <v>211</v>
      </c>
      <c r="M7" s="63" t="s">
        <v>212</v>
      </c>
      <c r="N7" s="63" t="s">
        <v>213</v>
      </c>
      <c r="O7" s="63" t="s">
        <v>211</v>
      </c>
      <c r="P7" s="63" t="s">
        <v>212</v>
      </c>
      <c r="Q7" s="63" t="s">
        <v>213</v>
      </c>
      <c r="R7" s="63" t="s">
        <v>61</v>
      </c>
      <c r="S7" s="63" t="s">
        <v>57</v>
      </c>
      <c r="T7" s="63" t="s">
        <v>64</v>
      </c>
      <c r="U7" s="63" t="s">
        <v>214</v>
      </c>
      <c r="V7" s="63" t="s">
        <v>66</v>
      </c>
      <c r="W7" s="63" t="s">
        <v>67</v>
      </c>
      <c r="X7" s="63" t="s">
        <v>68</v>
      </c>
    </row>
    <row r="8" customHeight="1" spans="1:24">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row>
    <row r="9" ht="20.25" customHeight="1" spans="1:24">
      <c r="A9" s="27" t="s">
        <v>216</v>
      </c>
      <c r="B9" s="27" t="s">
        <v>216</v>
      </c>
      <c r="C9" s="27" t="s">
        <v>217</v>
      </c>
      <c r="D9" s="27" t="s">
        <v>218</v>
      </c>
      <c r="E9" s="27" t="s">
        <v>134</v>
      </c>
      <c r="F9" s="27" t="s">
        <v>135</v>
      </c>
      <c r="G9" s="27" t="s">
        <v>219</v>
      </c>
      <c r="H9" s="27" t="s">
        <v>220</v>
      </c>
      <c r="I9" s="115">
        <v>2975700</v>
      </c>
      <c r="J9" s="115">
        <v>2975700</v>
      </c>
      <c r="K9" s="115"/>
      <c r="L9" s="115"/>
      <c r="M9" s="115">
        <v>2975700</v>
      </c>
      <c r="N9" s="115"/>
      <c r="O9" s="115"/>
      <c r="P9" s="115"/>
      <c r="Q9" s="115"/>
      <c r="R9" s="115"/>
      <c r="S9" s="115"/>
      <c r="T9" s="115"/>
      <c r="U9" s="115"/>
      <c r="V9" s="115"/>
      <c r="W9" s="115"/>
      <c r="X9" s="115"/>
    </row>
    <row r="10" ht="20.25" customHeight="1" spans="1:24">
      <c r="A10" s="27" t="s">
        <v>216</v>
      </c>
      <c r="B10" s="27" t="s">
        <v>216</v>
      </c>
      <c r="C10" s="27" t="s">
        <v>217</v>
      </c>
      <c r="D10" s="27" t="s">
        <v>218</v>
      </c>
      <c r="E10" s="27" t="s">
        <v>134</v>
      </c>
      <c r="F10" s="27" t="s">
        <v>135</v>
      </c>
      <c r="G10" s="27" t="s">
        <v>221</v>
      </c>
      <c r="H10" s="27" t="s">
        <v>222</v>
      </c>
      <c r="I10" s="115">
        <v>3934284</v>
      </c>
      <c r="J10" s="115">
        <v>3934284</v>
      </c>
      <c r="K10" s="47"/>
      <c r="L10" s="47"/>
      <c r="M10" s="115">
        <v>3934284</v>
      </c>
      <c r="N10" s="47"/>
      <c r="O10" s="115"/>
      <c r="P10" s="115"/>
      <c r="Q10" s="115"/>
      <c r="R10" s="115"/>
      <c r="S10" s="115"/>
      <c r="T10" s="115"/>
      <c r="U10" s="115"/>
      <c r="V10" s="115"/>
      <c r="W10" s="115"/>
      <c r="X10" s="115"/>
    </row>
    <row r="11" ht="20.25" customHeight="1" spans="1:24">
      <c r="A11" s="27" t="s">
        <v>216</v>
      </c>
      <c r="B11" s="27" t="s">
        <v>216</v>
      </c>
      <c r="C11" s="27" t="s">
        <v>217</v>
      </c>
      <c r="D11" s="27" t="s">
        <v>218</v>
      </c>
      <c r="E11" s="27" t="s">
        <v>134</v>
      </c>
      <c r="F11" s="27" t="s">
        <v>135</v>
      </c>
      <c r="G11" s="27" t="s">
        <v>223</v>
      </c>
      <c r="H11" s="27" t="s">
        <v>224</v>
      </c>
      <c r="I11" s="115">
        <v>18000</v>
      </c>
      <c r="J11" s="115">
        <v>18000</v>
      </c>
      <c r="K11" s="47"/>
      <c r="L11" s="47"/>
      <c r="M11" s="115">
        <v>18000</v>
      </c>
      <c r="N11" s="47"/>
      <c r="O11" s="115"/>
      <c r="P11" s="115"/>
      <c r="Q11" s="115"/>
      <c r="R11" s="115"/>
      <c r="S11" s="115"/>
      <c r="T11" s="115"/>
      <c r="U11" s="115"/>
      <c r="V11" s="115"/>
      <c r="W11" s="115"/>
      <c r="X11" s="115"/>
    </row>
    <row r="12" ht="20.25" customHeight="1" spans="1:24">
      <c r="A12" s="27" t="s">
        <v>216</v>
      </c>
      <c r="B12" s="27" t="s">
        <v>216</v>
      </c>
      <c r="C12" s="27" t="s">
        <v>217</v>
      </c>
      <c r="D12" s="27" t="s">
        <v>218</v>
      </c>
      <c r="E12" s="27" t="s">
        <v>134</v>
      </c>
      <c r="F12" s="27" t="s">
        <v>135</v>
      </c>
      <c r="G12" s="27" t="s">
        <v>223</v>
      </c>
      <c r="H12" s="27" t="s">
        <v>224</v>
      </c>
      <c r="I12" s="115">
        <v>247975</v>
      </c>
      <c r="J12" s="115">
        <v>247975</v>
      </c>
      <c r="K12" s="47"/>
      <c r="L12" s="47"/>
      <c r="M12" s="115">
        <v>247975</v>
      </c>
      <c r="N12" s="47"/>
      <c r="O12" s="115"/>
      <c r="P12" s="115"/>
      <c r="Q12" s="115"/>
      <c r="R12" s="115"/>
      <c r="S12" s="115"/>
      <c r="T12" s="115"/>
      <c r="U12" s="115"/>
      <c r="V12" s="115"/>
      <c r="W12" s="115"/>
      <c r="X12" s="115"/>
    </row>
    <row r="13" ht="20.25" customHeight="1" spans="1:24">
      <c r="A13" s="27" t="s">
        <v>216</v>
      </c>
      <c r="B13" s="27" t="s">
        <v>216</v>
      </c>
      <c r="C13" s="27" t="s">
        <v>225</v>
      </c>
      <c r="D13" s="27" t="s">
        <v>226</v>
      </c>
      <c r="E13" s="27" t="s">
        <v>109</v>
      </c>
      <c r="F13" s="27" t="s">
        <v>110</v>
      </c>
      <c r="G13" s="27" t="s">
        <v>227</v>
      </c>
      <c r="H13" s="27" t="s">
        <v>228</v>
      </c>
      <c r="I13" s="115">
        <v>1257112</v>
      </c>
      <c r="J13" s="115">
        <v>1257112</v>
      </c>
      <c r="K13" s="47"/>
      <c r="L13" s="47"/>
      <c r="M13" s="115">
        <v>1257112</v>
      </c>
      <c r="N13" s="47"/>
      <c r="O13" s="115"/>
      <c r="P13" s="115"/>
      <c r="Q13" s="115"/>
      <c r="R13" s="115"/>
      <c r="S13" s="115"/>
      <c r="T13" s="115"/>
      <c r="U13" s="115"/>
      <c r="V13" s="115"/>
      <c r="W13" s="115"/>
      <c r="X13" s="115"/>
    </row>
    <row r="14" ht="20.25" customHeight="1" spans="1:24">
      <c r="A14" s="27" t="s">
        <v>216</v>
      </c>
      <c r="B14" s="27" t="s">
        <v>216</v>
      </c>
      <c r="C14" s="27" t="s">
        <v>225</v>
      </c>
      <c r="D14" s="27" t="s">
        <v>226</v>
      </c>
      <c r="E14" s="27" t="s">
        <v>119</v>
      </c>
      <c r="F14" s="27" t="s">
        <v>120</v>
      </c>
      <c r="G14" s="27" t="s">
        <v>229</v>
      </c>
      <c r="H14" s="27" t="s">
        <v>230</v>
      </c>
      <c r="I14" s="115">
        <v>561038</v>
      </c>
      <c r="J14" s="115">
        <v>561038</v>
      </c>
      <c r="K14" s="47"/>
      <c r="L14" s="47"/>
      <c r="M14" s="115">
        <v>561038</v>
      </c>
      <c r="N14" s="47"/>
      <c r="O14" s="115"/>
      <c r="P14" s="115"/>
      <c r="Q14" s="115"/>
      <c r="R14" s="115"/>
      <c r="S14" s="115"/>
      <c r="T14" s="115"/>
      <c r="U14" s="115"/>
      <c r="V14" s="115"/>
      <c r="W14" s="115"/>
      <c r="X14" s="115"/>
    </row>
    <row r="15" ht="20.25" customHeight="1" spans="1:24">
      <c r="A15" s="27" t="s">
        <v>216</v>
      </c>
      <c r="B15" s="27" t="s">
        <v>216</v>
      </c>
      <c r="C15" s="27" t="s">
        <v>225</v>
      </c>
      <c r="D15" s="27" t="s">
        <v>226</v>
      </c>
      <c r="E15" s="27" t="s">
        <v>121</v>
      </c>
      <c r="F15" s="27" t="s">
        <v>122</v>
      </c>
      <c r="G15" s="27" t="s">
        <v>231</v>
      </c>
      <c r="H15" s="27" t="s">
        <v>232</v>
      </c>
      <c r="I15" s="115">
        <v>34824</v>
      </c>
      <c r="J15" s="115">
        <v>34824</v>
      </c>
      <c r="K15" s="47"/>
      <c r="L15" s="47"/>
      <c r="M15" s="115">
        <v>34824</v>
      </c>
      <c r="N15" s="47"/>
      <c r="O15" s="115"/>
      <c r="P15" s="115"/>
      <c r="Q15" s="115"/>
      <c r="R15" s="115"/>
      <c r="S15" s="115"/>
      <c r="T15" s="115"/>
      <c r="U15" s="115"/>
      <c r="V15" s="115"/>
      <c r="W15" s="115"/>
      <c r="X15" s="115"/>
    </row>
    <row r="16" ht="20.25" customHeight="1" spans="1:24">
      <c r="A16" s="27" t="s">
        <v>216</v>
      </c>
      <c r="B16" s="27" t="s">
        <v>216</v>
      </c>
      <c r="C16" s="27" t="s">
        <v>225</v>
      </c>
      <c r="D16" s="27" t="s">
        <v>226</v>
      </c>
      <c r="E16" s="27" t="s">
        <v>121</v>
      </c>
      <c r="F16" s="27" t="s">
        <v>122</v>
      </c>
      <c r="G16" s="27" t="s">
        <v>231</v>
      </c>
      <c r="H16" s="27" t="s">
        <v>232</v>
      </c>
      <c r="I16" s="115">
        <v>355074</v>
      </c>
      <c r="J16" s="115">
        <v>355074</v>
      </c>
      <c r="K16" s="47"/>
      <c r="L16" s="47"/>
      <c r="M16" s="115">
        <v>355074</v>
      </c>
      <c r="N16" s="47"/>
      <c r="O16" s="115"/>
      <c r="P16" s="115"/>
      <c r="Q16" s="115"/>
      <c r="R16" s="115"/>
      <c r="S16" s="115"/>
      <c r="T16" s="115"/>
      <c r="U16" s="115"/>
      <c r="V16" s="115"/>
      <c r="W16" s="115"/>
      <c r="X16" s="115"/>
    </row>
    <row r="17" ht="20.25" customHeight="1" spans="1:24">
      <c r="A17" s="27" t="s">
        <v>216</v>
      </c>
      <c r="B17" s="27" t="s">
        <v>216</v>
      </c>
      <c r="C17" s="27" t="s">
        <v>225</v>
      </c>
      <c r="D17" s="27" t="s">
        <v>226</v>
      </c>
      <c r="E17" s="27" t="s">
        <v>123</v>
      </c>
      <c r="F17" s="27" t="s">
        <v>124</v>
      </c>
      <c r="G17" s="27" t="s">
        <v>233</v>
      </c>
      <c r="H17" s="27" t="s">
        <v>234</v>
      </c>
      <c r="I17" s="115">
        <v>32054</v>
      </c>
      <c r="J17" s="115">
        <v>32054</v>
      </c>
      <c r="K17" s="47"/>
      <c r="L17" s="47"/>
      <c r="M17" s="115">
        <v>32054</v>
      </c>
      <c r="N17" s="47"/>
      <c r="O17" s="115"/>
      <c r="P17" s="115"/>
      <c r="Q17" s="115"/>
      <c r="R17" s="115"/>
      <c r="S17" s="115"/>
      <c r="T17" s="115"/>
      <c r="U17" s="115"/>
      <c r="V17" s="115"/>
      <c r="W17" s="115"/>
      <c r="X17" s="115"/>
    </row>
    <row r="18" ht="20.25" customHeight="1" spans="1:24">
      <c r="A18" s="27" t="s">
        <v>216</v>
      </c>
      <c r="B18" s="27" t="s">
        <v>216</v>
      </c>
      <c r="C18" s="27" t="s">
        <v>225</v>
      </c>
      <c r="D18" s="27" t="s">
        <v>226</v>
      </c>
      <c r="E18" s="27" t="s">
        <v>123</v>
      </c>
      <c r="F18" s="27" t="s">
        <v>124</v>
      </c>
      <c r="G18" s="27" t="s">
        <v>233</v>
      </c>
      <c r="H18" s="27" t="s">
        <v>234</v>
      </c>
      <c r="I18" s="115">
        <v>4136</v>
      </c>
      <c r="J18" s="115">
        <v>4136</v>
      </c>
      <c r="K18" s="47"/>
      <c r="L18" s="47"/>
      <c r="M18" s="115">
        <v>4136</v>
      </c>
      <c r="N18" s="47"/>
      <c r="O18" s="115"/>
      <c r="P18" s="115"/>
      <c r="Q18" s="115"/>
      <c r="R18" s="115"/>
      <c r="S18" s="115"/>
      <c r="T18" s="115"/>
      <c r="U18" s="115"/>
      <c r="V18" s="115"/>
      <c r="W18" s="115"/>
      <c r="X18" s="115"/>
    </row>
    <row r="19" ht="20.25" customHeight="1" spans="1:24">
      <c r="A19" s="27" t="s">
        <v>216</v>
      </c>
      <c r="B19" s="27" t="s">
        <v>216</v>
      </c>
      <c r="C19" s="27" t="s">
        <v>225</v>
      </c>
      <c r="D19" s="27" t="s">
        <v>226</v>
      </c>
      <c r="E19" s="27" t="s">
        <v>123</v>
      </c>
      <c r="F19" s="27" t="s">
        <v>124</v>
      </c>
      <c r="G19" s="27" t="s">
        <v>233</v>
      </c>
      <c r="H19" s="27" t="s">
        <v>234</v>
      </c>
      <c r="I19" s="115">
        <v>31434</v>
      </c>
      <c r="J19" s="115">
        <v>31434</v>
      </c>
      <c r="K19" s="47"/>
      <c r="L19" s="47"/>
      <c r="M19" s="115">
        <v>31434</v>
      </c>
      <c r="N19" s="47"/>
      <c r="O19" s="115"/>
      <c r="P19" s="115"/>
      <c r="Q19" s="115"/>
      <c r="R19" s="115"/>
      <c r="S19" s="115"/>
      <c r="T19" s="115"/>
      <c r="U19" s="115"/>
      <c r="V19" s="115"/>
      <c r="W19" s="115"/>
      <c r="X19" s="115"/>
    </row>
    <row r="20" ht="20.25" customHeight="1" spans="1:24">
      <c r="A20" s="27" t="s">
        <v>216</v>
      </c>
      <c r="B20" s="27" t="s">
        <v>216</v>
      </c>
      <c r="C20" s="27" t="s">
        <v>225</v>
      </c>
      <c r="D20" s="27" t="s">
        <v>226</v>
      </c>
      <c r="E20" s="27" t="s">
        <v>134</v>
      </c>
      <c r="F20" s="27" t="s">
        <v>135</v>
      </c>
      <c r="G20" s="27" t="s">
        <v>233</v>
      </c>
      <c r="H20" s="27" t="s">
        <v>234</v>
      </c>
      <c r="I20" s="115">
        <v>23610</v>
      </c>
      <c r="J20" s="115">
        <v>23610</v>
      </c>
      <c r="K20" s="47"/>
      <c r="L20" s="47"/>
      <c r="M20" s="115">
        <v>23610</v>
      </c>
      <c r="N20" s="47"/>
      <c r="O20" s="115"/>
      <c r="P20" s="115"/>
      <c r="Q20" s="115"/>
      <c r="R20" s="115"/>
      <c r="S20" s="115"/>
      <c r="T20" s="115"/>
      <c r="U20" s="115"/>
      <c r="V20" s="115"/>
      <c r="W20" s="115"/>
      <c r="X20" s="115"/>
    </row>
    <row r="21" ht="20.25" customHeight="1" spans="1:24">
      <c r="A21" s="27" t="s">
        <v>216</v>
      </c>
      <c r="B21" s="27" t="s">
        <v>216</v>
      </c>
      <c r="C21" s="27" t="s">
        <v>235</v>
      </c>
      <c r="D21" s="27" t="s">
        <v>150</v>
      </c>
      <c r="E21" s="27" t="s">
        <v>149</v>
      </c>
      <c r="F21" s="27" t="s">
        <v>150</v>
      </c>
      <c r="G21" s="27" t="s">
        <v>236</v>
      </c>
      <c r="H21" s="27" t="s">
        <v>150</v>
      </c>
      <c r="I21" s="115">
        <v>969680</v>
      </c>
      <c r="J21" s="115">
        <v>969680</v>
      </c>
      <c r="K21" s="47"/>
      <c r="L21" s="47"/>
      <c r="M21" s="115">
        <v>969680</v>
      </c>
      <c r="N21" s="47"/>
      <c r="O21" s="115"/>
      <c r="P21" s="115"/>
      <c r="Q21" s="115"/>
      <c r="R21" s="115"/>
      <c r="S21" s="115"/>
      <c r="T21" s="115"/>
      <c r="U21" s="115"/>
      <c r="V21" s="115"/>
      <c r="W21" s="115"/>
      <c r="X21" s="115"/>
    </row>
    <row r="22" ht="20.25" customHeight="1" spans="1:24">
      <c r="A22" s="27" t="s">
        <v>216</v>
      </c>
      <c r="B22" s="27" t="s">
        <v>216</v>
      </c>
      <c r="C22" s="27" t="s">
        <v>237</v>
      </c>
      <c r="D22" s="27" t="s">
        <v>194</v>
      </c>
      <c r="E22" s="27" t="s">
        <v>134</v>
      </c>
      <c r="F22" s="27" t="s">
        <v>135</v>
      </c>
      <c r="G22" s="27" t="s">
        <v>238</v>
      </c>
      <c r="H22" s="27" t="s">
        <v>194</v>
      </c>
      <c r="I22" s="115">
        <v>5000</v>
      </c>
      <c r="J22" s="115">
        <v>5000</v>
      </c>
      <c r="K22" s="47"/>
      <c r="L22" s="47"/>
      <c r="M22" s="115">
        <v>5000</v>
      </c>
      <c r="N22" s="47"/>
      <c r="O22" s="115"/>
      <c r="P22" s="115"/>
      <c r="Q22" s="115"/>
      <c r="R22" s="115"/>
      <c r="S22" s="115"/>
      <c r="T22" s="115"/>
      <c r="U22" s="115"/>
      <c r="V22" s="115"/>
      <c r="W22" s="115"/>
      <c r="X22" s="115"/>
    </row>
    <row r="23" ht="20.25" customHeight="1" spans="1:24">
      <c r="A23" s="27" t="s">
        <v>216</v>
      </c>
      <c r="B23" s="27" t="s">
        <v>216</v>
      </c>
      <c r="C23" s="27" t="s">
        <v>239</v>
      </c>
      <c r="D23" s="27" t="s">
        <v>240</v>
      </c>
      <c r="E23" s="27" t="s">
        <v>134</v>
      </c>
      <c r="F23" s="27" t="s">
        <v>135</v>
      </c>
      <c r="G23" s="27" t="s">
        <v>241</v>
      </c>
      <c r="H23" s="27" t="s">
        <v>242</v>
      </c>
      <c r="I23" s="115">
        <v>527400</v>
      </c>
      <c r="J23" s="115">
        <v>527400</v>
      </c>
      <c r="K23" s="47"/>
      <c r="L23" s="47"/>
      <c r="M23" s="115">
        <v>527400</v>
      </c>
      <c r="N23" s="47"/>
      <c r="O23" s="115"/>
      <c r="P23" s="115"/>
      <c r="Q23" s="115"/>
      <c r="R23" s="115"/>
      <c r="S23" s="115"/>
      <c r="T23" s="115"/>
      <c r="U23" s="115"/>
      <c r="V23" s="115"/>
      <c r="W23" s="115"/>
      <c r="X23" s="115"/>
    </row>
    <row r="24" ht="20.25" customHeight="1" spans="1:24">
      <c r="A24" s="27" t="s">
        <v>216</v>
      </c>
      <c r="B24" s="27" t="s">
        <v>216</v>
      </c>
      <c r="C24" s="27" t="s">
        <v>243</v>
      </c>
      <c r="D24" s="27" t="s">
        <v>244</v>
      </c>
      <c r="E24" s="27" t="s">
        <v>134</v>
      </c>
      <c r="F24" s="27" t="s">
        <v>135</v>
      </c>
      <c r="G24" s="27" t="s">
        <v>245</v>
      </c>
      <c r="H24" s="27" t="s">
        <v>244</v>
      </c>
      <c r="I24" s="115">
        <v>71920</v>
      </c>
      <c r="J24" s="115">
        <v>71920</v>
      </c>
      <c r="K24" s="47"/>
      <c r="L24" s="47"/>
      <c r="M24" s="115">
        <v>71920</v>
      </c>
      <c r="N24" s="47"/>
      <c r="O24" s="115"/>
      <c r="P24" s="115"/>
      <c r="Q24" s="115"/>
      <c r="R24" s="115"/>
      <c r="S24" s="115"/>
      <c r="T24" s="115"/>
      <c r="U24" s="115"/>
      <c r="V24" s="115"/>
      <c r="W24" s="115"/>
      <c r="X24" s="115"/>
    </row>
    <row r="25" ht="20.25" customHeight="1" spans="1:24">
      <c r="A25" s="27" t="s">
        <v>216</v>
      </c>
      <c r="B25" s="27" t="s">
        <v>216</v>
      </c>
      <c r="C25" s="27" t="s">
        <v>246</v>
      </c>
      <c r="D25" s="27" t="s">
        <v>247</v>
      </c>
      <c r="E25" s="27" t="s">
        <v>134</v>
      </c>
      <c r="F25" s="27" t="s">
        <v>135</v>
      </c>
      <c r="G25" s="27" t="s">
        <v>248</v>
      </c>
      <c r="H25" s="27" t="s">
        <v>249</v>
      </c>
      <c r="I25" s="115">
        <v>92800</v>
      </c>
      <c r="J25" s="115">
        <v>92800</v>
      </c>
      <c r="K25" s="47"/>
      <c r="L25" s="47"/>
      <c r="M25" s="115">
        <v>92800</v>
      </c>
      <c r="N25" s="47"/>
      <c r="O25" s="115"/>
      <c r="P25" s="115"/>
      <c r="Q25" s="115"/>
      <c r="R25" s="115"/>
      <c r="S25" s="115"/>
      <c r="T25" s="115"/>
      <c r="U25" s="115"/>
      <c r="V25" s="115"/>
      <c r="W25" s="115"/>
      <c r="X25" s="115"/>
    </row>
    <row r="26" ht="20.25" customHeight="1" spans="1:24">
      <c r="A26" s="27" t="s">
        <v>216</v>
      </c>
      <c r="B26" s="27" t="s">
        <v>216</v>
      </c>
      <c r="C26" s="27" t="s">
        <v>246</v>
      </c>
      <c r="D26" s="27" t="s">
        <v>247</v>
      </c>
      <c r="E26" s="27" t="s">
        <v>134</v>
      </c>
      <c r="F26" s="27" t="s">
        <v>135</v>
      </c>
      <c r="G26" s="27" t="s">
        <v>250</v>
      </c>
      <c r="H26" s="27" t="s">
        <v>251</v>
      </c>
      <c r="I26" s="115">
        <v>12400</v>
      </c>
      <c r="J26" s="115">
        <v>12400</v>
      </c>
      <c r="K26" s="47"/>
      <c r="L26" s="47"/>
      <c r="M26" s="115">
        <v>12400</v>
      </c>
      <c r="N26" s="47"/>
      <c r="O26" s="115"/>
      <c r="P26" s="115"/>
      <c r="Q26" s="115"/>
      <c r="R26" s="115"/>
      <c r="S26" s="115"/>
      <c r="T26" s="115"/>
      <c r="U26" s="115"/>
      <c r="V26" s="115"/>
      <c r="W26" s="115"/>
      <c r="X26" s="115"/>
    </row>
    <row r="27" ht="20.25" customHeight="1" spans="1:24">
      <c r="A27" s="27" t="s">
        <v>216</v>
      </c>
      <c r="B27" s="27" t="s">
        <v>216</v>
      </c>
      <c r="C27" s="27" t="s">
        <v>246</v>
      </c>
      <c r="D27" s="27" t="s">
        <v>247</v>
      </c>
      <c r="E27" s="27" t="s">
        <v>134</v>
      </c>
      <c r="F27" s="27" t="s">
        <v>135</v>
      </c>
      <c r="G27" s="27" t="s">
        <v>252</v>
      </c>
      <c r="H27" s="27" t="s">
        <v>253</v>
      </c>
      <c r="I27" s="115">
        <v>18600</v>
      </c>
      <c r="J27" s="115">
        <v>18600</v>
      </c>
      <c r="K27" s="47"/>
      <c r="L27" s="47"/>
      <c r="M27" s="115">
        <v>18600</v>
      </c>
      <c r="N27" s="47"/>
      <c r="O27" s="115"/>
      <c r="P27" s="115"/>
      <c r="Q27" s="115"/>
      <c r="R27" s="115"/>
      <c r="S27" s="115"/>
      <c r="T27" s="115"/>
      <c r="U27" s="115"/>
      <c r="V27" s="115"/>
      <c r="W27" s="115"/>
      <c r="X27" s="115"/>
    </row>
    <row r="28" ht="20.25" customHeight="1" spans="1:24">
      <c r="A28" s="27" t="s">
        <v>216</v>
      </c>
      <c r="B28" s="27" t="s">
        <v>216</v>
      </c>
      <c r="C28" s="27" t="s">
        <v>246</v>
      </c>
      <c r="D28" s="27" t="s">
        <v>247</v>
      </c>
      <c r="E28" s="27" t="s">
        <v>134</v>
      </c>
      <c r="F28" s="27" t="s">
        <v>135</v>
      </c>
      <c r="G28" s="27" t="s">
        <v>254</v>
      </c>
      <c r="H28" s="27" t="s">
        <v>255</v>
      </c>
      <c r="I28" s="115">
        <v>12400</v>
      </c>
      <c r="J28" s="115">
        <v>12400</v>
      </c>
      <c r="K28" s="47"/>
      <c r="L28" s="47"/>
      <c r="M28" s="115">
        <v>12400</v>
      </c>
      <c r="N28" s="47"/>
      <c r="O28" s="115"/>
      <c r="P28" s="115"/>
      <c r="Q28" s="115"/>
      <c r="R28" s="115"/>
      <c r="S28" s="115"/>
      <c r="T28" s="115"/>
      <c r="U28" s="115"/>
      <c r="V28" s="115"/>
      <c r="W28" s="115"/>
      <c r="X28" s="115"/>
    </row>
    <row r="29" ht="20.25" customHeight="1" spans="1:24">
      <c r="A29" s="27" t="s">
        <v>216</v>
      </c>
      <c r="B29" s="27" t="s">
        <v>216</v>
      </c>
      <c r="C29" s="27" t="s">
        <v>246</v>
      </c>
      <c r="D29" s="27" t="s">
        <v>247</v>
      </c>
      <c r="E29" s="27" t="s">
        <v>134</v>
      </c>
      <c r="F29" s="27" t="s">
        <v>135</v>
      </c>
      <c r="G29" s="27" t="s">
        <v>256</v>
      </c>
      <c r="H29" s="27" t="s">
        <v>257</v>
      </c>
      <c r="I29" s="115">
        <v>63400</v>
      </c>
      <c r="J29" s="115">
        <v>63400</v>
      </c>
      <c r="K29" s="47"/>
      <c r="L29" s="47"/>
      <c r="M29" s="115">
        <v>63400</v>
      </c>
      <c r="N29" s="47"/>
      <c r="O29" s="115"/>
      <c r="P29" s="115"/>
      <c r="Q29" s="115"/>
      <c r="R29" s="115"/>
      <c r="S29" s="115"/>
      <c r="T29" s="115"/>
      <c r="U29" s="115"/>
      <c r="V29" s="115"/>
      <c r="W29" s="115"/>
      <c r="X29" s="115"/>
    </row>
    <row r="30" ht="20.25" customHeight="1" spans="1:24">
      <c r="A30" s="27" t="s">
        <v>216</v>
      </c>
      <c r="B30" s="27" t="s">
        <v>216</v>
      </c>
      <c r="C30" s="27" t="s">
        <v>246</v>
      </c>
      <c r="D30" s="27" t="s">
        <v>247</v>
      </c>
      <c r="E30" s="27" t="s">
        <v>134</v>
      </c>
      <c r="F30" s="27" t="s">
        <v>135</v>
      </c>
      <c r="G30" s="27" t="s">
        <v>241</v>
      </c>
      <c r="H30" s="27" t="s">
        <v>242</v>
      </c>
      <c r="I30" s="115">
        <v>52740</v>
      </c>
      <c r="J30" s="115">
        <v>52740</v>
      </c>
      <c r="K30" s="47"/>
      <c r="L30" s="47"/>
      <c r="M30" s="115">
        <v>52740</v>
      </c>
      <c r="N30" s="47"/>
      <c r="O30" s="115"/>
      <c r="P30" s="115"/>
      <c r="Q30" s="115"/>
      <c r="R30" s="115"/>
      <c r="S30" s="115"/>
      <c r="T30" s="115"/>
      <c r="U30" s="115"/>
      <c r="V30" s="115"/>
      <c r="W30" s="115"/>
      <c r="X30" s="115"/>
    </row>
    <row r="31" ht="20.25" customHeight="1" spans="1:24">
      <c r="A31" s="27" t="s">
        <v>216</v>
      </c>
      <c r="B31" s="27" t="s">
        <v>216</v>
      </c>
      <c r="C31" s="27" t="s">
        <v>246</v>
      </c>
      <c r="D31" s="27" t="s">
        <v>247</v>
      </c>
      <c r="E31" s="27" t="s">
        <v>134</v>
      </c>
      <c r="F31" s="27" t="s">
        <v>135</v>
      </c>
      <c r="G31" s="27" t="s">
        <v>258</v>
      </c>
      <c r="H31" s="27" t="s">
        <v>259</v>
      </c>
      <c r="I31" s="115">
        <v>186000</v>
      </c>
      <c r="J31" s="115">
        <v>186000</v>
      </c>
      <c r="K31" s="47"/>
      <c r="L31" s="47"/>
      <c r="M31" s="115">
        <v>186000</v>
      </c>
      <c r="N31" s="47"/>
      <c r="O31" s="115"/>
      <c r="P31" s="115"/>
      <c r="Q31" s="115"/>
      <c r="R31" s="115"/>
      <c r="S31" s="115"/>
      <c r="T31" s="115"/>
      <c r="U31" s="115"/>
      <c r="V31" s="115"/>
      <c r="W31" s="115"/>
      <c r="X31" s="115"/>
    </row>
    <row r="32" ht="20.25" customHeight="1" spans="1:24">
      <c r="A32" s="27" t="s">
        <v>216</v>
      </c>
      <c r="B32" s="27" t="s">
        <v>216</v>
      </c>
      <c r="C32" s="27" t="s">
        <v>246</v>
      </c>
      <c r="D32" s="27" t="s">
        <v>247</v>
      </c>
      <c r="E32" s="27" t="s">
        <v>134</v>
      </c>
      <c r="F32" s="27" t="s">
        <v>135</v>
      </c>
      <c r="G32" s="27" t="s">
        <v>258</v>
      </c>
      <c r="H32" s="27" t="s">
        <v>259</v>
      </c>
      <c r="I32" s="115">
        <v>13920</v>
      </c>
      <c r="J32" s="115">
        <v>13920</v>
      </c>
      <c r="K32" s="47"/>
      <c r="L32" s="47"/>
      <c r="M32" s="115">
        <v>13920</v>
      </c>
      <c r="N32" s="47"/>
      <c r="O32" s="115"/>
      <c r="P32" s="115"/>
      <c r="Q32" s="115"/>
      <c r="R32" s="115"/>
      <c r="S32" s="115"/>
      <c r="T32" s="115"/>
      <c r="U32" s="115"/>
      <c r="V32" s="115"/>
      <c r="W32" s="115"/>
      <c r="X32" s="115"/>
    </row>
    <row r="33" ht="20.25" customHeight="1" spans="1:24">
      <c r="A33" s="27" t="s">
        <v>216</v>
      </c>
      <c r="B33" s="27" t="s">
        <v>216</v>
      </c>
      <c r="C33" s="27" t="s">
        <v>260</v>
      </c>
      <c r="D33" s="27" t="s">
        <v>261</v>
      </c>
      <c r="E33" s="27" t="s">
        <v>134</v>
      </c>
      <c r="F33" s="27" t="s">
        <v>135</v>
      </c>
      <c r="G33" s="27" t="s">
        <v>223</v>
      </c>
      <c r="H33" s="27" t="s">
        <v>224</v>
      </c>
      <c r="I33" s="115">
        <v>985800</v>
      </c>
      <c r="J33" s="115">
        <v>985800</v>
      </c>
      <c r="K33" s="47"/>
      <c r="L33" s="47"/>
      <c r="M33" s="115">
        <v>985800</v>
      </c>
      <c r="N33" s="47"/>
      <c r="O33" s="115"/>
      <c r="P33" s="115"/>
      <c r="Q33" s="115"/>
      <c r="R33" s="115"/>
      <c r="S33" s="115"/>
      <c r="T33" s="115"/>
      <c r="U33" s="115"/>
      <c r="V33" s="115"/>
      <c r="W33" s="115"/>
      <c r="X33" s="115"/>
    </row>
    <row r="34" ht="20.25" customHeight="1" spans="1:24">
      <c r="A34" s="27" t="s">
        <v>216</v>
      </c>
      <c r="B34" s="27" t="s">
        <v>216</v>
      </c>
      <c r="C34" s="27" t="s">
        <v>262</v>
      </c>
      <c r="D34" s="27" t="s">
        <v>263</v>
      </c>
      <c r="E34" s="27" t="s">
        <v>107</v>
      </c>
      <c r="F34" s="27" t="s">
        <v>108</v>
      </c>
      <c r="G34" s="27" t="s">
        <v>264</v>
      </c>
      <c r="H34" s="27" t="s">
        <v>265</v>
      </c>
      <c r="I34" s="115">
        <v>115200</v>
      </c>
      <c r="J34" s="115">
        <v>115200</v>
      </c>
      <c r="K34" s="47"/>
      <c r="L34" s="47"/>
      <c r="M34" s="115">
        <v>115200</v>
      </c>
      <c r="N34" s="47"/>
      <c r="O34" s="115"/>
      <c r="P34" s="115"/>
      <c r="Q34" s="115"/>
      <c r="R34" s="115"/>
      <c r="S34" s="115"/>
      <c r="T34" s="115"/>
      <c r="U34" s="115"/>
      <c r="V34" s="115"/>
      <c r="W34" s="115"/>
      <c r="X34" s="115"/>
    </row>
    <row r="35" ht="20.25" customHeight="1" spans="1:24">
      <c r="A35" s="27" t="s">
        <v>216</v>
      </c>
      <c r="B35" s="27" t="s">
        <v>216</v>
      </c>
      <c r="C35" s="27" t="s">
        <v>266</v>
      </c>
      <c r="D35" s="27" t="s">
        <v>267</v>
      </c>
      <c r="E35" s="27" t="s">
        <v>134</v>
      </c>
      <c r="F35" s="27" t="s">
        <v>135</v>
      </c>
      <c r="G35" s="27" t="s">
        <v>268</v>
      </c>
      <c r="H35" s="27" t="s">
        <v>269</v>
      </c>
      <c r="I35" s="115">
        <v>41760</v>
      </c>
      <c r="J35" s="115">
        <v>41760</v>
      </c>
      <c r="K35" s="47"/>
      <c r="L35" s="47"/>
      <c r="M35" s="115">
        <v>41760</v>
      </c>
      <c r="N35" s="47"/>
      <c r="O35" s="115"/>
      <c r="P35" s="115"/>
      <c r="Q35" s="115"/>
      <c r="R35" s="115"/>
      <c r="S35" s="115"/>
      <c r="T35" s="115"/>
      <c r="U35" s="115"/>
      <c r="V35" s="115"/>
      <c r="W35" s="115"/>
      <c r="X35" s="115"/>
    </row>
    <row r="36" ht="20.25" customHeight="1" spans="1:24">
      <c r="A36" s="27" t="s">
        <v>216</v>
      </c>
      <c r="B36" s="27" t="s">
        <v>216</v>
      </c>
      <c r="C36" s="27" t="s">
        <v>270</v>
      </c>
      <c r="D36" s="27" t="s">
        <v>271</v>
      </c>
      <c r="E36" s="27" t="s">
        <v>134</v>
      </c>
      <c r="F36" s="27" t="s">
        <v>135</v>
      </c>
      <c r="G36" s="27" t="s">
        <v>272</v>
      </c>
      <c r="H36" s="27" t="s">
        <v>273</v>
      </c>
      <c r="I36" s="115">
        <v>3006720</v>
      </c>
      <c r="J36" s="115">
        <v>3006720</v>
      </c>
      <c r="K36" s="47"/>
      <c r="L36" s="47"/>
      <c r="M36" s="115">
        <v>3006720</v>
      </c>
      <c r="N36" s="47"/>
      <c r="O36" s="115"/>
      <c r="P36" s="115"/>
      <c r="Q36" s="115"/>
      <c r="R36" s="115"/>
      <c r="S36" s="115"/>
      <c r="T36" s="115"/>
      <c r="U36" s="115"/>
      <c r="V36" s="115"/>
      <c r="W36" s="115"/>
      <c r="X36" s="115"/>
    </row>
    <row r="37" ht="20.25" customHeight="1" spans="1:24">
      <c r="A37" s="27" t="s">
        <v>216</v>
      </c>
      <c r="B37" s="27" t="s">
        <v>216</v>
      </c>
      <c r="C37" s="27" t="s">
        <v>270</v>
      </c>
      <c r="D37" s="27" t="s">
        <v>271</v>
      </c>
      <c r="E37" s="27" t="s">
        <v>134</v>
      </c>
      <c r="F37" s="27" t="s">
        <v>135</v>
      </c>
      <c r="G37" s="27" t="s">
        <v>272</v>
      </c>
      <c r="H37" s="27" t="s">
        <v>273</v>
      </c>
      <c r="I37" s="115">
        <v>1305000</v>
      </c>
      <c r="J37" s="115">
        <v>1305000</v>
      </c>
      <c r="K37" s="47"/>
      <c r="L37" s="47"/>
      <c r="M37" s="115">
        <v>1305000</v>
      </c>
      <c r="N37" s="47"/>
      <c r="O37" s="115"/>
      <c r="P37" s="115"/>
      <c r="Q37" s="115"/>
      <c r="R37" s="115"/>
      <c r="S37" s="115"/>
      <c r="T37" s="115"/>
      <c r="U37" s="115"/>
      <c r="V37" s="115"/>
      <c r="W37" s="115"/>
      <c r="X37" s="115"/>
    </row>
    <row r="38" ht="20.25" customHeight="1" spans="1:24">
      <c r="A38" s="27" t="s">
        <v>216</v>
      </c>
      <c r="B38" s="27" t="s">
        <v>216</v>
      </c>
      <c r="C38" s="27" t="s">
        <v>274</v>
      </c>
      <c r="D38" s="27" t="s">
        <v>275</v>
      </c>
      <c r="E38" s="27" t="s">
        <v>134</v>
      </c>
      <c r="F38" s="27" t="s">
        <v>135</v>
      </c>
      <c r="G38" s="27" t="s">
        <v>276</v>
      </c>
      <c r="H38" s="27" t="s">
        <v>277</v>
      </c>
      <c r="I38" s="115">
        <v>20000</v>
      </c>
      <c r="J38" s="115">
        <v>20000</v>
      </c>
      <c r="K38" s="47"/>
      <c r="L38" s="47"/>
      <c r="M38" s="115">
        <v>20000</v>
      </c>
      <c r="N38" s="47"/>
      <c r="O38" s="115"/>
      <c r="P38" s="115"/>
      <c r="Q38" s="115"/>
      <c r="R38" s="115"/>
      <c r="S38" s="115"/>
      <c r="T38" s="115"/>
      <c r="U38" s="115"/>
      <c r="V38" s="115"/>
      <c r="W38" s="115"/>
      <c r="X38" s="115"/>
    </row>
    <row r="39" ht="17.25" customHeight="1" spans="1:24">
      <c r="A39" s="72" t="s">
        <v>189</v>
      </c>
      <c r="B39" s="73"/>
      <c r="C39" s="202"/>
      <c r="D39" s="202"/>
      <c r="E39" s="202"/>
      <c r="F39" s="202"/>
      <c r="G39" s="202"/>
      <c r="H39" s="203"/>
      <c r="I39" s="115">
        <v>16975981</v>
      </c>
      <c r="J39" s="115">
        <v>16975981</v>
      </c>
      <c r="K39" s="115"/>
      <c r="L39" s="115"/>
      <c r="M39" s="115">
        <v>16975981</v>
      </c>
      <c r="N39" s="115"/>
      <c r="O39" s="115"/>
      <c r="P39" s="115"/>
      <c r="Q39" s="115"/>
      <c r="R39" s="115"/>
      <c r="S39" s="115"/>
      <c r="T39" s="115"/>
      <c r="U39" s="115"/>
      <c r="V39" s="115"/>
      <c r="W39" s="115"/>
      <c r="X39" s="115"/>
    </row>
  </sheetData>
  <mergeCells count="31">
    <mergeCell ref="A2:X2"/>
    <mergeCell ref="A3:H3"/>
    <mergeCell ref="I4:X4"/>
    <mergeCell ref="J5:N5"/>
    <mergeCell ref="O5:Q5"/>
    <mergeCell ref="S5:X5"/>
    <mergeCell ref="A39:H3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E19" sqref="E1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8"/>
      <c r="E1" s="50"/>
      <c r="F1" s="50"/>
      <c r="G1" s="50"/>
      <c r="H1" s="50"/>
      <c r="U1" s="188"/>
      <c r="W1" s="189" t="s">
        <v>278</v>
      </c>
    </row>
    <row r="2" ht="46.5" customHeight="1" spans="1:23">
      <c r="A2" s="52" t="str">
        <f>"2026"&amp;"年部门项目支出预算表"</f>
        <v>2026年部门项目支出预算表</v>
      </c>
      <c r="B2" s="52"/>
      <c r="C2" s="52"/>
      <c r="D2" s="52"/>
      <c r="E2" s="52"/>
      <c r="F2" s="52"/>
      <c r="G2" s="52"/>
      <c r="H2" s="52"/>
      <c r="I2" s="52"/>
      <c r="J2" s="52"/>
      <c r="K2" s="52"/>
      <c r="L2" s="52"/>
      <c r="M2" s="52"/>
      <c r="N2" s="52"/>
      <c r="O2" s="52"/>
      <c r="P2" s="52"/>
      <c r="Q2" s="52"/>
      <c r="R2" s="52"/>
      <c r="S2" s="52"/>
      <c r="T2" s="52"/>
      <c r="U2" s="52"/>
      <c r="V2" s="52"/>
      <c r="W2" s="52"/>
    </row>
    <row r="3" ht="13.5" customHeight="1" spans="1:23">
      <c r="A3" s="53" t="str">
        <f>"单位名称："&amp;"石林彝族自治县综合行政执法局本级"</f>
        <v>单位名称：石林彝族自治县综合行政执法局本级</v>
      </c>
      <c r="B3" s="54"/>
      <c r="C3" s="54"/>
      <c r="D3" s="54"/>
      <c r="E3" s="54"/>
      <c r="F3" s="54"/>
      <c r="G3" s="54"/>
      <c r="H3" s="54"/>
      <c r="I3" s="55"/>
      <c r="J3" s="55"/>
      <c r="K3" s="55"/>
      <c r="L3" s="55"/>
      <c r="M3" s="55"/>
      <c r="N3" s="55"/>
      <c r="O3" s="55"/>
      <c r="P3" s="55"/>
      <c r="Q3" s="55"/>
      <c r="U3" s="188"/>
      <c r="W3" s="144" t="s">
        <v>1</v>
      </c>
    </row>
    <row r="4" ht="21.75" customHeight="1" spans="1:23">
      <c r="A4" s="57" t="s">
        <v>279</v>
      </c>
      <c r="B4" s="58" t="s">
        <v>200</v>
      </c>
      <c r="C4" s="57" t="s">
        <v>201</v>
      </c>
      <c r="D4" s="57" t="s">
        <v>280</v>
      </c>
      <c r="E4" s="58" t="s">
        <v>202</v>
      </c>
      <c r="F4" s="58" t="s">
        <v>203</v>
      </c>
      <c r="G4" s="58" t="s">
        <v>281</v>
      </c>
      <c r="H4" s="58" t="s">
        <v>282</v>
      </c>
      <c r="I4" s="59" t="s">
        <v>55</v>
      </c>
      <c r="J4" s="14" t="s">
        <v>283</v>
      </c>
      <c r="K4" s="15"/>
      <c r="L4" s="15"/>
      <c r="M4" s="16"/>
      <c r="N4" s="14" t="s">
        <v>208</v>
      </c>
      <c r="O4" s="15"/>
      <c r="P4" s="16"/>
      <c r="Q4" s="58" t="s">
        <v>61</v>
      </c>
      <c r="R4" s="14" t="s">
        <v>62</v>
      </c>
      <c r="S4" s="15"/>
      <c r="T4" s="15"/>
      <c r="U4" s="15"/>
      <c r="V4" s="15"/>
      <c r="W4" s="16"/>
    </row>
    <row r="5" ht="21.75" customHeight="1" spans="1:23">
      <c r="A5" s="60"/>
      <c r="B5" s="62"/>
      <c r="C5" s="60"/>
      <c r="D5" s="60"/>
      <c r="E5" s="61"/>
      <c r="F5" s="61"/>
      <c r="G5" s="61"/>
      <c r="H5" s="61"/>
      <c r="I5" s="62"/>
      <c r="J5" s="190" t="s">
        <v>58</v>
      </c>
      <c r="K5" s="191"/>
      <c r="L5" s="58" t="s">
        <v>59</v>
      </c>
      <c r="M5" s="58" t="s">
        <v>60</v>
      </c>
      <c r="N5" s="58" t="s">
        <v>58</v>
      </c>
      <c r="O5" s="58" t="s">
        <v>59</v>
      </c>
      <c r="P5" s="58" t="s">
        <v>60</v>
      </c>
      <c r="Q5" s="61"/>
      <c r="R5" s="58" t="s">
        <v>57</v>
      </c>
      <c r="S5" s="58" t="s">
        <v>64</v>
      </c>
      <c r="T5" s="58" t="s">
        <v>214</v>
      </c>
      <c r="U5" s="58" t="s">
        <v>66</v>
      </c>
      <c r="V5" s="58" t="s">
        <v>67</v>
      </c>
      <c r="W5" s="58" t="s">
        <v>68</v>
      </c>
    </row>
    <row r="6" ht="21" customHeight="1" spans="1:23">
      <c r="A6" s="62"/>
      <c r="B6" s="62"/>
      <c r="C6" s="62"/>
      <c r="D6" s="62"/>
      <c r="E6" s="62"/>
      <c r="F6" s="62"/>
      <c r="G6" s="62"/>
      <c r="H6" s="62"/>
      <c r="I6" s="62"/>
      <c r="J6" s="192" t="s">
        <v>57</v>
      </c>
      <c r="K6" s="193"/>
      <c r="L6" s="62"/>
      <c r="M6" s="62"/>
      <c r="N6" s="62"/>
      <c r="O6" s="62"/>
      <c r="P6" s="62"/>
      <c r="Q6" s="62"/>
      <c r="R6" s="62"/>
      <c r="S6" s="62"/>
      <c r="T6" s="62"/>
      <c r="U6" s="62"/>
      <c r="V6" s="62"/>
      <c r="W6" s="62"/>
    </row>
    <row r="7" ht="39.75" customHeight="1" spans="1:23">
      <c r="A7" s="63"/>
      <c r="B7" s="65"/>
      <c r="C7" s="63"/>
      <c r="D7" s="63"/>
      <c r="E7" s="64"/>
      <c r="F7" s="64"/>
      <c r="G7" s="64"/>
      <c r="H7" s="64"/>
      <c r="I7" s="65"/>
      <c r="J7" s="22" t="s">
        <v>57</v>
      </c>
      <c r="K7" s="22" t="s">
        <v>284</v>
      </c>
      <c r="L7" s="64"/>
      <c r="M7" s="64"/>
      <c r="N7" s="64"/>
      <c r="O7" s="64"/>
      <c r="P7" s="64"/>
      <c r="Q7" s="64"/>
      <c r="R7" s="64"/>
      <c r="S7" s="64"/>
      <c r="T7" s="64"/>
      <c r="U7" s="65"/>
      <c r="V7" s="64"/>
      <c r="W7" s="64"/>
    </row>
    <row r="8" ht="15" customHeight="1" spans="1:23">
      <c r="A8" s="66">
        <v>1</v>
      </c>
      <c r="B8" s="66">
        <v>2</v>
      </c>
      <c r="C8" s="66">
        <v>3</v>
      </c>
      <c r="D8" s="66">
        <v>4</v>
      </c>
      <c r="E8" s="66">
        <v>5</v>
      </c>
      <c r="F8" s="66">
        <v>6</v>
      </c>
      <c r="G8" s="66">
        <v>7</v>
      </c>
      <c r="H8" s="66">
        <v>8</v>
      </c>
      <c r="I8" s="66">
        <v>9</v>
      </c>
      <c r="J8" s="66">
        <v>10</v>
      </c>
      <c r="K8" s="66">
        <v>11</v>
      </c>
      <c r="L8" s="67">
        <v>12</v>
      </c>
      <c r="M8" s="67">
        <v>13</v>
      </c>
      <c r="N8" s="67">
        <v>14</v>
      </c>
      <c r="O8" s="67">
        <v>15</v>
      </c>
      <c r="P8" s="67">
        <v>16</v>
      </c>
      <c r="Q8" s="67">
        <v>17</v>
      </c>
      <c r="R8" s="67">
        <v>18</v>
      </c>
      <c r="S8" s="67">
        <v>19</v>
      </c>
      <c r="T8" s="67">
        <v>20</v>
      </c>
      <c r="U8" s="66">
        <v>21</v>
      </c>
      <c r="V8" s="67">
        <v>22</v>
      </c>
      <c r="W8" s="66">
        <v>23</v>
      </c>
    </row>
    <row r="9" ht="21.75" customHeight="1" spans="1:23">
      <c r="A9" s="102" t="s">
        <v>285</v>
      </c>
      <c r="B9" s="102" t="s">
        <v>286</v>
      </c>
      <c r="C9" s="102" t="s">
        <v>287</v>
      </c>
      <c r="D9" s="102" t="s">
        <v>216</v>
      </c>
      <c r="E9" s="102" t="s">
        <v>140</v>
      </c>
      <c r="F9" s="102" t="s">
        <v>141</v>
      </c>
      <c r="G9" s="102" t="s">
        <v>252</v>
      </c>
      <c r="H9" s="102" t="s">
        <v>253</v>
      </c>
      <c r="I9" s="115">
        <v>3081100</v>
      </c>
      <c r="J9" s="115">
        <v>3081100</v>
      </c>
      <c r="K9" s="115">
        <v>3081100</v>
      </c>
      <c r="L9" s="115"/>
      <c r="M9" s="115"/>
      <c r="N9" s="115"/>
      <c r="O9" s="115"/>
      <c r="P9" s="115"/>
      <c r="Q9" s="115"/>
      <c r="R9" s="115"/>
      <c r="S9" s="115"/>
      <c r="T9" s="115"/>
      <c r="U9" s="115"/>
      <c r="V9" s="115"/>
      <c r="W9" s="115"/>
    </row>
    <row r="10" ht="21.75" customHeight="1" spans="1:23">
      <c r="A10" s="102" t="s">
        <v>285</v>
      </c>
      <c r="B10" s="102" t="s">
        <v>288</v>
      </c>
      <c r="C10" s="102" t="s">
        <v>289</v>
      </c>
      <c r="D10" s="102" t="s">
        <v>216</v>
      </c>
      <c r="E10" s="102" t="s">
        <v>136</v>
      </c>
      <c r="F10" s="102" t="s">
        <v>137</v>
      </c>
      <c r="G10" s="102" t="s">
        <v>248</v>
      </c>
      <c r="H10" s="102" t="s">
        <v>249</v>
      </c>
      <c r="I10" s="115">
        <v>680000</v>
      </c>
      <c r="J10" s="115">
        <v>680000</v>
      </c>
      <c r="K10" s="115">
        <v>680000</v>
      </c>
      <c r="L10" s="115"/>
      <c r="M10" s="115"/>
      <c r="N10" s="115"/>
      <c r="O10" s="115"/>
      <c r="P10" s="115"/>
      <c r="Q10" s="115"/>
      <c r="R10" s="115"/>
      <c r="S10" s="115"/>
      <c r="T10" s="115"/>
      <c r="U10" s="115"/>
      <c r="V10" s="115"/>
      <c r="W10" s="115"/>
    </row>
    <row r="11" ht="21.75" customHeight="1" spans="1:23">
      <c r="A11" s="102" t="s">
        <v>285</v>
      </c>
      <c r="B11" s="102" t="s">
        <v>290</v>
      </c>
      <c r="C11" s="102" t="s">
        <v>291</v>
      </c>
      <c r="D11" s="102" t="s">
        <v>216</v>
      </c>
      <c r="E11" s="102" t="s">
        <v>129</v>
      </c>
      <c r="F11" s="102" t="s">
        <v>128</v>
      </c>
      <c r="G11" s="102" t="s">
        <v>292</v>
      </c>
      <c r="H11" s="102" t="s">
        <v>293</v>
      </c>
      <c r="I11" s="115">
        <v>560000</v>
      </c>
      <c r="J11" s="115">
        <v>560000</v>
      </c>
      <c r="K11" s="115">
        <v>560000</v>
      </c>
      <c r="L11" s="115"/>
      <c r="M11" s="115"/>
      <c r="N11" s="115"/>
      <c r="O11" s="115"/>
      <c r="P11" s="115"/>
      <c r="Q11" s="115"/>
      <c r="R11" s="115"/>
      <c r="S11" s="115"/>
      <c r="T11" s="115"/>
      <c r="U11" s="115"/>
      <c r="V11" s="115"/>
      <c r="W11" s="115"/>
    </row>
    <row r="12" ht="21.75" customHeight="1" spans="1:23">
      <c r="A12" s="102" t="s">
        <v>285</v>
      </c>
      <c r="B12" s="102" t="s">
        <v>294</v>
      </c>
      <c r="C12" s="102" t="s">
        <v>295</v>
      </c>
      <c r="D12" s="102" t="s">
        <v>216</v>
      </c>
      <c r="E12" s="102" t="s">
        <v>129</v>
      </c>
      <c r="F12" s="102" t="s">
        <v>128</v>
      </c>
      <c r="G12" s="102" t="s">
        <v>292</v>
      </c>
      <c r="H12" s="102" t="s">
        <v>293</v>
      </c>
      <c r="I12" s="115">
        <v>20000000</v>
      </c>
      <c r="J12" s="115">
        <v>20000000</v>
      </c>
      <c r="K12" s="115">
        <v>20000000</v>
      </c>
      <c r="L12" s="115"/>
      <c r="M12" s="115"/>
      <c r="N12" s="115"/>
      <c r="O12" s="115"/>
      <c r="P12" s="115"/>
      <c r="Q12" s="115"/>
      <c r="R12" s="115"/>
      <c r="S12" s="115"/>
      <c r="T12" s="115"/>
      <c r="U12" s="115"/>
      <c r="V12" s="115"/>
      <c r="W12" s="115"/>
    </row>
    <row r="13" ht="21.75" customHeight="1" spans="1:23">
      <c r="A13" s="102" t="s">
        <v>285</v>
      </c>
      <c r="B13" s="102" t="s">
        <v>296</v>
      </c>
      <c r="C13" s="102" t="s">
        <v>297</v>
      </c>
      <c r="D13" s="102" t="s">
        <v>216</v>
      </c>
      <c r="E13" s="102" t="s">
        <v>129</v>
      </c>
      <c r="F13" s="102" t="s">
        <v>128</v>
      </c>
      <c r="G13" s="102" t="s">
        <v>292</v>
      </c>
      <c r="H13" s="102" t="s">
        <v>293</v>
      </c>
      <c r="I13" s="115">
        <v>3500000</v>
      </c>
      <c r="J13" s="115">
        <v>3500000</v>
      </c>
      <c r="K13" s="115">
        <v>3500000</v>
      </c>
      <c r="L13" s="115"/>
      <c r="M13" s="115"/>
      <c r="N13" s="115"/>
      <c r="O13" s="115"/>
      <c r="P13" s="115"/>
      <c r="Q13" s="115"/>
      <c r="R13" s="115"/>
      <c r="S13" s="115"/>
      <c r="T13" s="115"/>
      <c r="U13" s="115"/>
      <c r="V13" s="115"/>
      <c r="W13" s="115"/>
    </row>
    <row r="14" ht="21.75" customHeight="1" spans="1:23">
      <c r="A14" s="102" t="s">
        <v>285</v>
      </c>
      <c r="B14" s="102" t="s">
        <v>298</v>
      </c>
      <c r="C14" s="102" t="s">
        <v>299</v>
      </c>
      <c r="D14" s="102" t="s">
        <v>216</v>
      </c>
      <c r="E14" s="102" t="s">
        <v>129</v>
      </c>
      <c r="F14" s="102" t="s">
        <v>128</v>
      </c>
      <c r="G14" s="102" t="s">
        <v>292</v>
      </c>
      <c r="H14" s="102" t="s">
        <v>293</v>
      </c>
      <c r="I14" s="115">
        <v>1200000</v>
      </c>
      <c r="J14" s="115">
        <v>1200000</v>
      </c>
      <c r="K14" s="115">
        <v>1200000</v>
      </c>
      <c r="L14" s="115"/>
      <c r="M14" s="115"/>
      <c r="N14" s="115"/>
      <c r="O14" s="115"/>
      <c r="P14" s="115"/>
      <c r="Q14" s="115"/>
      <c r="R14" s="115"/>
      <c r="S14" s="115"/>
      <c r="T14" s="115"/>
      <c r="U14" s="115"/>
      <c r="V14" s="115"/>
      <c r="W14" s="115"/>
    </row>
    <row r="15" ht="21.75" customHeight="1" spans="1:23">
      <c r="A15" s="102" t="s">
        <v>285</v>
      </c>
      <c r="B15" s="102" t="s">
        <v>300</v>
      </c>
      <c r="C15" s="102" t="s">
        <v>301</v>
      </c>
      <c r="D15" s="102" t="s">
        <v>216</v>
      </c>
      <c r="E15" s="102" t="s">
        <v>144</v>
      </c>
      <c r="F15" s="102" t="s">
        <v>143</v>
      </c>
      <c r="G15" s="102" t="s">
        <v>268</v>
      </c>
      <c r="H15" s="102" t="s">
        <v>269</v>
      </c>
      <c r="I15" s="115">
        <v>504000</v>
      </c>
      <c r="J15" s="115">
        <v>504000</v>
      </c>
      <c r="K15" s="115">
        <v>504000</v>
      </c>
      <c r="L15" s="115"/>
      <c r="M15" s="115"/>
      <c r="N15" s="115"/>
      <c r="O15" s="115"/>
      <c r="P15" s="115"/>
      <c r="Q15" s="115"/>
      <c r="R15" s="115"/>
      <c r="S15" s="115"/>
      <c r="T15" s="115"/>
      <c r="U15" s="115"/>
      <c r="V15" s="115"/>
      <c r="W15" s="115"/>
    </row>
    <row r="16" ht="21.75" customHeight="1" spans="1:23">
      <c r="A16" s="102" t="s">
        <v>285</v>
      </c>
      <c r="B16" s="102" t="s">
        <v>302</v>
      </c>
      <c r="C16" s="102" t="s">
        <v>303</v>
      </c>
      <c r="D16" s="102" t="s">
        <v>216</v>
      </c>
      <c r="E16" s="102" t="s">
        <v>136</v>
      </c>
      <c r="F16" s="102" t="s">
        <v>137</v>
      </c>
      <c r="G16" s="102" t="s">
        <v>292</v>
      </c>
      <c r="H16" s="102" t="s">
        <v>293</v>
      </c>
      <c r="I16" s="115">
        <v>1000000</v>
      </c>
      <c r="J16" s="115">
        <v>1000000</v>
      </c>
      <c r="K16" s="115">
        <v>1000000</v>
      </c>
      <c r="L16" s="115"/>
      <c r="M16" s="115"/>
      <c r="N16" s="115"/>
      <c r="O16" s="115"/>
      <c r="P16" s="115"/>
      <c r="Q16" s="115"/>
      <c r="R16" s="115"/>
      <c r="S16" s="115"/>
      <c r="T16" s="115"/>
      <c r="U16" s="115"/>
      <c r="V16" s="115"/>
      <c r="W16" s="115"/>
    </row>
    <row r="17" ht="21.75" customHeight="1" spans="1:23">
      <c r="A17" s="102" t="s">
        <v>285</v>
      </c>
      <c r="B17" s="102" t="s">
        <v>304</v>
      </c>
      <c r="C17" s="102" t="s">
        <v>305</v>
      </c>
      <c r="D17" s="102" t="s">
        <v>216</v>
      </c>
      <c r="E17" s="102" t="s">
        <v>136</v>
      </c>
      <c r="F17" s="102" t="s">
        <v>137</v>
      </c>
      <c r="G17" s="102" t="s">
        <v>248</v>
      </c>
      <c r="H17" s="102" t="s">
        <v>249</v>
      </c>
      <c r="I17" s="115">
        <v>40357.58</v>
      </c>
      <c r="J17" s="115"/>
      <c r="K17" s="115"/>
      <c r="L17" s="115"/>
      <c r="M17" s="115"/>
      <c r="N17" s="115"/>
      <c r="O17" s="115"/>
      <c r="P17" s="115"/>
      <c r="Q17" s="115"/>
      <c r="R17" s="115">
        <v>40357.58</v>
      </c>
      <c r="S17" s="115"/>
      <c r="T17" s="115"/>
      <c r="U17" s="115"/>
      <c r="V17" s="115"/>
      <c r="W17" s="115">
        <v>40357.58</v>
      </c>
    </row>
    <row r="18" ht="21.75" customHeight="1" spans="1:23">
      <c r="A18" s="102" t="s">
        <v>285</v>
      </c>
      <c r="B18" s="102" t="s">
        <v>306</v>
      </c>
      <c r="C18" s="102" t="s">
        <v>307</v>
      </c>
      <c r="D18" s="102" t="s">
        <v>216</v>
      </c>
      <c r="E18" s="102" t="s">
        <v>136</v>
      </c>
      <c r="F18" s="102" t="s">
        <v>137</v>
      </c>
      <c r="G18" s="102" t="s">
        <v>292</v>
      </c>
      <c r="H18" s="102" t="s">
        <v>293</v>
      </c>
      <c r="I18" s="115">
        <v>500</v>
      </c>
      <c r="J18" s="115"/>
      <c r="K18" s="115"/>
      <c r="L18" s="115"/>
      <c r="M18" s="115"/>
      <c r="N18" s="115"/>
      <c r="O18" s="115"/>
      <c r="P18" s="115"/>
      <c r="Q18" s="115"/>
      <c r="R18" s="115">
        <v>500</v>
      </c>
      <c r="S18" s="115"/>
      <c r="T18" s="115"/>
      <c r="U18" s="115"/>
      <c r="V18" s="115"/>
      <c r="W18" s="115">
        <v>500</v>
      </c>
    </row>
    <row r="19" ht="21.75" customHeight="1" spans="1:23">
      <c r="A19" s="102" t="s">
        <v>285</v>
      </c>
      <c r="B19" s="102" t="s">
        <v>308</v>
      </c>
      <c r="C19" s="102" t="s">
        <v>309</v>
      </c>
      <c r="D19" s="102" t="s">
        <v>216</v>
      </c>
      <c r="E19" s="102" t="s">
        <v>144</v>
      </c>
      <c r="F19" s="102" t="s">
        <v>143</v>
      </c>
      <c r="G19" s="102" t="s">
        <v>248</v>
      </c>
      <c r="H19" s="102" t="s">
        <v>249</v>
      </c>
      <c r="I19" s="115">
        <v>46006.99</v>
      </c>
      <c r="J19" s="115"/>
      <c r="K19" s="115"/>
      <c r="L19" s="115"/>
      <c r="M19" s="115"/>
      <c r="N19" s="115"/>
      <c r="O19" s="115"/>
      <c r="P19" s="115"/>
      <c r="Q19" s="115"/>
      <c r="R19" s="115">
        <v>46006.99</v>
      </c>
      <c r="S19" s="115"/>
      <c r="T19" s="115"/>
      <c r="U19" s="115"/>
      <c r="V19" s="115"/>
      <c r="W19" s="115">
        <v>46006.99</v>
      </c>
    </row>
    <row r="20" ht="21.75" customHeight="1" spans="1:23">
      <c r="A20" s="102" t="s">
        <v>285</v>
      </c>
      <c r="B20" s="102" t="s">
        <v>310</v>
      </c>
      <c r="C20" s="102" t="s">
        <v>311</v>
      </c>
      <c r="D20" s="102" t="s">
        <v>216</v>
      </c>
      <c r="E20" s="102" t="s">
        <v>101</v>
      </c>
      <c r="F20" s="102" t="s">
        <v>102</v>
      </c>
      <c r="G20" s="102" t="s">
        <v>292</v>
      </c>
      <c r="H20" s="102" t="s">
        <v>293</v>
      </c>
      <c r="I20" s="115">
        <v>70000</v>
      </c>
      <c r="J20" s="115">
        <v>70000</v>
      </c>
      <c r="K20" s="115">
        <v>70000</v>
      </c>
      <c r="L20" s="115"/>
      <c r="M20" s="115"/>
      <c r="N20" s="115"/>
      <c r="O20" s="115"/>
      <c r="P20" s="115"/>
      <c r="Q20" s="115"/>
      <c r="R20" s="115"/>
      <c r="S20" s="115"/>
      <c r="T20" s="115"/>
      <c r="U20" s="115"/>
      <c r="V20" s="115"/>
      <c r="W20" s="115"/>
    </row>
    <row r="21" ht="21.75" customHeight="1" spans="1:23">
      <c r="A21" s="102" t="s">
        <v>285</v>
      </c>
      <c r="B21" s="102" t="s">
        <v>312</v>
      </c>
      <c r="C21" s="102" t="s">
        <v>313</v>
      </c>
      <c r="D21" s="102" t="s">
        <v>216</v>
      </c>
      <c r="E21" s="102" t="s">
        <v>144</v>
      </c>
      <c r="F21" s="102" t="s">
        <v>143</v>
      </c>
      <c r="G21" s="102" t="s">
        <v>248</v>
      </c>
      <c r="H21" s="102" t="s">
        <v>249</v>
      </c>
      <c r="I21" s="115">
        <v>100000</v>
      </c>
      <c r="J21" s="115"/>
      <c r="K21" s="115"/>
      <c r="L21" s="115"/>
      <c r="M21" s="115"/>
      <c r="N21" s="115"/>
      <c r="O21" s="115"/>
      <c r="P21" s="115"/>
      <c r="Q21" s="115"/>
      <c r="R21" s="115">
        <v>100000</v>
      </c>
      <c r="S21" s="115"/>
      <c r="T21" s="115"/>
      <c r="U21" s="115"/>
      <c r="V21" s="115"/>
      <c r="W21" s="115">
        <v>100000</v>
      </c>
    </row>
    <row r="22" ht="21.75" customHeight="1" spans="1:23">
      <c r="A22" s="102" t="s">
        <v>285</v>
      </c>
      <c r="B22" s="102" t="s">
        <v>314</v>
      </c>
      <c r="C22" s="102" t="s">
        <v>315</v>
      </c>
      <c r="D22" s="102" t="s">
        <v>216</v>
      </c>
      <c r="E22" s="102" t="s">
        <v>144</v>
      </c>
      <c r="F22" s="102" t="s">
        <v>143</v>
      </c>
      <c r="G22" s="102" t="s">
        <v>248</v>
      </c>
      <c r="H22" s="102" t="s">
        <v>249</v>
      </c>
      <c r="I22" s="115">
        <v>100000</v>
      </c>
      <c r="J22" s="115"/>
      <c r="K22" s="115"/>
      <c r="L22" s="115"/>
      <c r="M22" s="115"/>
      <c r="N22" s="115"/>
      <c r="O22" s="115"/>
      <c r="P22" s="115"/>
      <c r="Q22" s="115"/>
      <c r="R22" s="115">
        <v>100000</v>
      </c>
      <c r="S22" s="115"/>
      <c r="T22" s="115"/>
      <c r="U22" s="115"/>
      <c r="V22" s="115"/>
      <c r="W22" s="115">
        <v>100000</v>
      </c>
    </row>
    <row r="23" ht="21.75" customHeight="1" spans="1:23">
      <c r="A23" s="102" t="s">
        <v>285</v>
      </c>
      <c r="B23" s="102" t="s">
        <v>316</v>
      </c>
      <c r="C23" s="102" t="s">
        <v>317</v>
      </c>
      <c r="D23" s="102" t="s">
        <v>216</v>
      </c>
      <c r="E23" s="102" t="s">
        <v>140</v>
      </c>
      <c r="F23" s="102" t="s">
        <v>141</v>
      </c>
      <c r="G23" s="102" t="s">
        <v>252</v>
      </c>
      <c r="H23" s="102" t="s">
        <v>253</v>
      </c>
      <c r="I23" s="115">
        <v>1718900</v>
      </c>
      <c r="J23" s="115">
        <v>1718900</v>
      </c>
      <c r="K23" s="115">
        <v>1718900</v>
      </c>
      <c r="L23" s="115"/>
      <c r="M23" s="115"/>
      <c r="N23" s="115"/>
      <c r="O23" s="115"/>
      <c r="P23" s="115"/>
      <c r="Q23" s="115"/>
      <c r="R23" s="115"/>
      <c r="S23" s="115"/>
      <c r="T23" s="115"/>
      <c r="U23" s="115"/>
      <c r="V23" s="115"/>
      <c r="W23" s="115"/>
    </row>
    <row r="24" ht="21.75" customHeight="1" spans="1:23">
      <c r="A24" s="102" t="s">
        <v>318</v>
      </c>
      <c r="B24" s="102" t="s">
        <v>319</v>
      </c>
      <c r="C24" s="102" t="s">
        <v>320</v>
      </c>
      <c r="D24" s="102" t="s">
        <v>216</v>
      </c>
      <c r="E24" s="102" t="s">
        <v>113</v>
      </c>
      <c r="F24" s="102" t="s">
        <v>114</v>
      </c>
      <c r="G24" s="102" t="s">
        <v>264</v>
      </c>
      <c r="H24" s="102" t="s">
        <v>265</v>
      </c>
      <c r="I24" s="115">
        <v>11088</v>
      </c>
      <c r="J24" s="115">
        <v>11088</v>
      </c>
      <c r="K24" s="115">
        <v>11088</v>
      </c>
      <c r="L24" s="115"/>
      <c r="M24" s="115"/>
      <c r="N24" s="115"/>
      <c r="O24" s="115"/>
      <c r="P24" s="115"/>
      <c r="Q24" s="115"/>
      <c r="R24" s="115"/>
      <c r="S24" s="115"/>
      <c r="T24" s="115"/>
      <c r="U24" s="115"/>
      <c r="V24" s="115"/>
      <c r="W24" s="115"/>
    </row>
    <row r="25" ht="21.75" customHeight="1" spans="1:23">
      <c r="A25" s="102" t="s">
        <v>321</v>
      </c>
      <c r="B25" s="102" t="s">
        <v>322</v>
      </c>
      <c r="C25" s="102" t="s">
        <v>323</v>
      </c>
      <c r="D25" s="102" t="s">
        <v>216</v>
      </c>
      <c r="E25" s="102" t="s">
        <v>136</v>
      </c>
      <c r="F25" s="102" t="s">
        <v>137</v>
      </c>
      <c r="G25" s="102" t="s">
        <v>292</v>
      </c>
      <c r="H25" s="102" t="s">
        <v>293</v>
      </c>
      <c r="I25" s="115">
        <v>100000</v>
      </c>
      <c r="J25" s="115">
        <v>100000</v>
      </c>
      <c r="K25" s="115">
        <v>100000</v>
      </c>
      <c r="L25" s="115"/>
      <c r="M25" s="115"/>
      <c r="N25" s="115"/>
      <c r="O25" s="115"/>
      <c r="P25" s="115"/>
      <c r="Q25" s="115"/>
      <c r="R25" s="115"/>
      <c r="S25" s="115"/>
      <c r="T25" s="115"/>
      <c r="U25" s="115"/>
      <c r="V25" s="115"/>
      <c r="W25" s="115"/>
    </row>
    <row r="26" ht="18.75" customHeight="1" spans="1:23">
      <c r="A26" s="72" t="s">
        <v>189</v>
      </c>
      <c r="B26" s="73"/>
      <c r="C26" s="73"/>
      <c r="D26" s="73"/>
      <c r="E26" s="73"/>
      <c r="F26" s="73"/>
      <c r="G26" s="73"/>
      <c r="H26" s="74"/>
      <c r="I26" s="115">
        <v>32711952.57</v>
      </c>
      <c r="J26" s="115">
        <v>32425088</v>
      </c>
      <c r="K26" s="115">
        <v>32425088</v>
      </c>
      <c r="L26" s="115"/>
      <c r="M26" s="115"/>
      <c r="N26" s="115"/>
      <c r="O26" s="115"/>
      <c r="P26" s="115"/>
      <c r="Q26" s="115"/>
      <c r="R26" s="115">
        <v>286864.57</v>
      </c>
      <c r="S26" s="115"/>
      <c r="T26" s="115"/>
      <c r="U26" s="115"/>
      <c r="V26" s="115"/>
      <c r="W26" s="115">
        <v>286864.57</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workbookViewId="0">
      <selection activeCell="D8" sqref="D8"/>
    </sheetView>
  </sheetViews>
  <sheetFormatPr defaultColWidth="9.14166666666667" defaultRowHeight="12" customHeight="1"/>
  <cols>
    <col min="1" max="1" width="34.2833333333333" style="1" customWidth="1"/>
    <col min="2" max="2" width="29" style="166"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s="1" customFormat="1" ht="18" customHeight="1" spans="1:10">
      <c r="B1" s="166"/>
      <c r="J1" s="167" t="s">
        <v>324</v>
      </c>
    </row>
    <row r="2" s="1" customFormat="1" ht="39.75" customHeight="1" spans="1:10">
      <c r="A2" s="168" t="str">
        <f>"2026"&amp;"年部门项目支出绩效目标表"</f>
        <v>2026年部门项目支出绩效目标表</v>
      </c>
      <c r="B2" s="169"/>
      <c r="C2" s="170"/>
      <c r="D2" s="170"/>
      <c r="E2" s="170"/>
      <c r="F2" s="171"/>
      <c r="G2" s="170"/>
      <c r="H2" s="171"/>
      <c r="I2" s="171"/>
      <c r="J2" s="170"/>
    </row>
    <row r="3" s="1" customFormat="1" ht="17.25" customHeight="1" spans="1:10">
      <c r="A3" s="172" t="str">
        <f>"单位名称："&amp;"石林彝族自治县综合行政执法局本级"</f>
        <v>单位名称：石林彝族自治县综合行政执法局本级</v>
      </c>
      <c r="B3" s="166"/>
    </row>
    <row r="4" s="1" customFormat="1" ht="44.25" customHeight="1" spans="1:10">
      <c r="A4" s="173" t="s">
        <v>201</v>
      </c>
      <c r="B4" s="173" t="s">
        <v>325</v>
      </c>
      <c r="C4" s="173" t="s">
        <v>326</v>
      </c>
      <c r="D4" s="173" t="s">
        <v>327</v>
      </c>
      <c r="E4" s="173" t="s">
        <v>328</v>
      </c>
      <c r="F4" s="174" t="s">
        <v>329</v>
      </c>
      <c r="G4" s="173" t="s">
        <v>330</v>
      </c>
      <c r="H4" s="174" t="s">
        <v>331</v>
      </c>
      <c r="I4" s="174" t="s">
        <v>332</v>
      </c>
      <c r="J4" s="173" t="s">
        <v>333</v>
      </c>
    </row>
    <row r="5" s="1" customFormat="1" ht="18.75" customHeight="1" spans="1:10">
      <c r="A5" s="175">
        <v>1</v>
      </c>
      <c r="B5" s="175">
        <v>2</v>
      </c>
      <c r="C5" s="175">
        <v>3</v>
      </c>
      <c r="D5" s="175">
        <v>4</v>
      </c>
      <c r="E5" s="175">
        <v>5</v>
      </c>
      <c r="F5" s="176">
        <v>6</v>
      </c>
      <c r="G5" s="175">
        <v>7</v>
      </c>
      <c r="H5" s="176">
        <v>8</v>
      </c>
      <c r="I5" s="176">
        <v>9</v>
      </c>
      <c r="J5" s="175">
        <v>10</v>
      </c>
    </row>
    <row r="6" s="1" customFormat="1" ht="42" customHeight="1" spans="1:10">
      <c r="A6" s="177" t="s">
        <v>297</v>
      </c>
      <c r="B6" s="178" t="s">
        <v>334</v>
      </c>
      <c r="C6" s="39" t="s">
        <v>335</v>
      </c>
      <c r="D6" s="39" t="s">
        <v>336</v>
      </c>
      <c r="E6" s="179" t="s">
        <v>337</v>
      </c>
      <c r="F6" s="39" t="s">
        <v>338</v>
      </c>
      <c r="G6" s="179" t="s">
        <v>339</v>
      </c>
      <c r="H6" s="39" t="s">
        <v>340</v>
      </c>
      <c r="I6" s="39" t="s">
        <v>341</v>
      </c>
      <c r="J6" s="179" t="s">
        <v>342</v>
      </c>
    </row>
    <row r="7" s="1" customFormat="1" ht="42" customHeight="1" spans="1:10">
      <c r="A7" s="180"/>
      <c r="B7" s="181"/>
      <c r="C7" s="39" t="s">
        <v>343</v>
      </c>
      <c r="D7" s="39" t="s">
        <v>344</v>
      </c>
      <c r="E7" s="179" t="s">
        <v>345</v>
      </c>
      <c r="F7" s="39" t="s">
        <v>338</v>
      </c>
      <c r="G7" s="179" t="s">
        <v>346</v>
      </c>
      <c r="H7" s="39" t="s">
        <v>347</v>
      </c>
      <c r="I7" s="39" t="s">
        <v>348</v>
      </c>
      <c r="J7" s="179" t="s">
        <v>345</v>
      </c>
    </row>
    <row r="8" s="1" customFormat="1" ht="42" customHeight="1" spans="1:10">
      <c r="A8" s="182"/>
      <c r="B8" s="183"/>
      <c r="C8" s="39" t="s">
        <v>349</v>
      </c>
      <c r="D8" s="39" t="s">
        <v>350</v>
      </c>
      <c r="E8" s="179" t="s">
        <v>351</v>
      </c>
      <c r="F8" s="39" t="s">
        <v>352</v>
      </c>
      <c r="G8" s="179" t="s">
        <v>353</v>
      </c>
      <c r="H8" s="39" t="s">
        <v>354</v>
      </c>
      <c r="I8" s="39" t="s">
        <v>341</v>
      </c>
      <c r="J8" s="179" t="s">
        <v>351</v>
      </c>
    </row>
    <row r="9" s="1" customFormat="1" ht="42" customHeight="1" spans="1:10">
      <c r="A9" s="177" t="s">
        <v>301</v>
      </c>
      <c r="B9" s="178" t="s">
        <v>355</v>
      </c>
      <c r="C9" s="39" t="s">
        <v>335</v>
      </c>
      <c r="D9" s="39" t="s">
        <v>336</v>
      </c>
      <c r="E9" s="179" t="s">
        <v>356</v>
      </c>
      <c r="F9" s="39" t="s">
        <v>338</v>
      </c>
      <c r="G9" s="179" t="s">
        <v>357</v>
      </c>
      <c r="H9" s="39" t="s">
        <v>358</v>
      </c>
      <c r="I9" s="39" t="s">
        <v>341</v>
      </c>
      <c r="J9" s="179" t="s">
        <v>359</v>
      </c>
    </row>
    <row r="10" s="1" customFormat="1" ht="42" customHeight="1" spans="1:10">
      <c r="A10" s="180"/>
      <c r="B10" s="181"/>
      <c r="C10" s="39" t="s">
        <v>343</v>
      </c>
      <c r="D10" s="39" t="s">
        <v>360</v>
      </c>
      <c r="E10" s="179" t="s">
        <v>361</v>
      </c>
      <c r="F10" s="39" t="s">
        <v>338</v>
      </c>
      <c r="G10" s="179" t="s">
        <v>362</v>
      </c>
      <c r="H10" s="39" t="s">
        <v>354</v>
      </c>
      <c r="I10" s="39" t="s">
        <v>341</v>
      </c>
      <c r="J10" s="179" t="s">
        <v>359</v>
      </c>
    </row>
    <row r="11" s="1" customFormat="1" ht="42" customHeight="1" spans="1:10">
      <c r="A11" s="182"/>
      <c r="B11" s="183"/>
      <c r="C11" s="39" t="s">
        <v>349</v>
      </c>
      <c r="D11" s="39" t="s">
        <v>350</v>
      </c>
      <c r="E11" s="179" t="s">
        <v>363</v>
      </c>
      <c r="F11" s="39" t="s">
        <v>352</v>
      </c>
      <c r="G11" s="179" t="s">
        <v>364</v>
      </c>
      <c r="H11" s="39" t="s">
        <v>354</v>
      </c>
      <c r="I11" s="39" t="s">
        <v>341</v>
      </c>
      <c r="J11" s="179" t="s">
        <v>363</v>
      </c>
    </row>
    <row r="12" s="1" customFormat="1" ht="42" customHeight="1" spans="1:10">
      <c r="A12" s="177" t="s">
        <v>320</v>
      </c>
      <c r="B12" s="178" t="s">
        <v>365</v>
      </c>
      <c r="C12" s="39" t="s">
        <v>335</v>
      </c>
      <c r="D12" s="39" t="s">
        <v>336</v>
      </c>
      <c r="E12" s="179" t="s">
        <v>366</v>
      </c>
      <c r="F12" s="39" t="s">
        <v>338</v>
      </c>
      <c r="G12" s="179" t="s">
        <v>83</v>
      </c>
      <c r="H12" s="39" t="s">
        <v>358</v>
      </c>
      <c r="I12" s="39" t="s">
        <v>341</v>
      </c>
      <c r="J12" s="179" t="s">
        <v>367</v>
      </c>
    </row>
    <row r="13" s="1" customFormat="1" ht="42" customHeight="1" spans="1:10">
      <c r="A13" s="180"/>
      <c r="B13" s="181"/>
      <c r="C13" s="39" t="s">
        <v>343</v>
      </c>
      <c r="D13" s="39" t="s">
        <v>368</v>
      </c>
      <c r="E13" s="179" t="s">
        <v>369</v>
      </c>
      <c r="F13" s="39" t="s">
        <v>338</v>
      </c>
      <c r="G13" s="179" t="s">
        <v>370</v>
      </c>
      <c r="H13" s="39" t="s">
        <v>347</v>
      </c>
      <c r="I13" s="39" t="s">
        <v>348</v>
      </c>
      <c r="J13" s="179" t="s">
        <v>371</v>
      </c>
    </row>
    <row r="14" s="1" customFormat="1" ht="42" customHeight="1" spans="1:10">
      <c r="A14" s="182"/>
      <c r="B14" s="183"/>
      <c r="C14" s="39" t="s">
        <v>349</v>
      </c>
      <c r="D14" s="39" t="s">
        <v>350</v>
      </c>
      <c r="E14" s="179" t="s">
        <v>372</v>
      </c>
      <c r="F14" s="39" t="s">
        <v>352</v>
      </c>
      <c r="G14" s="179" t="s">
        <v>364</v>
      </c>
      <c r="H14" s="39" t="s">
        <v>354</v>
      </c>
      <c r="I14" s="39" t="s">
        <v>341</v>
      </c>
      <c r="J14" s="179" t="s">
        <v>373</v>
      </c>
    </row>
    <row r="15" s="1" customFormat="1" ht="42" customHeight="1" spans="1:10">
      <c r="A15" s="177" t="s">
        <v>305</v>
      </c>
      <c r="B15" s="178" t="s">
        <v>374</v>
      </c>
      <c r="C15" s="39" t="s">
        <v>335</v>
      </c>
      <c r="D15" s="39" t="s">
        <v>336</v>
      </c>
      <c r="E15" s="179" t="s">
        <v>375</v>
      </c>
      <c r="F15" s="39" t="s">
        <v>338</v>
      </c>
      <c r="G15" s="179" t="s">
        <v>376</v>
      </c>
      <c r="H15" s="39" t="s">
        <v>377</v>
      </c>
      <c r="I15" s="39" t="s">
        <v>341</v>
      </c>
      <c r="J15" s="179" t="s">
        <v>375</v>
      </c>
    </row>
    <row r="16" s="1" customFormat="1" ht="42" customHeight="1" spans="1:10">
      <c r="A16" s="180"/>
      <c r="B16" s="181"/>
      <c r="C16" s="39" t="s">
        <v>343</v>
      </c>
      <c r="D16" s="39" t="s">
        <v>368</v>
      </c>
      <c r="E16" s="179" t="s">
        <v>378</v>
      </c>
      <c r="F16" s="39" t="s">
        <v>338</v>
      </c>
      <c r="G16" s="179" t="s">
        <v>379</v>
      </c>
      <c r="H16" s="39" t="s">
        <v>347</v>
      </c>
      <c r="I16" s="39" t="s">
        <v>348</v>
      </c>
      <c r="J16" s="179" t="s">
        <v>380</v>
      </c>
    </row>
    <row r="17" s="1" customFormat="1" ht="42" customHeight="1" spans="1:10">
      <c r="A17" s="182"/>
      <c r="B17" s="183"/>
      <c r="C17" s="39" t="s">
        <v>349</v>
      </c>
      <c r="D17" s="39" t="s">
        <v>381</v>
      </c>
      <c r="E17" s="179" t="s">
        <v>381</v>
      </c>
      <c r="F17" s="39" t="s">
        <v>352</v>
      </c>
      <c r="G17" s="179" t="s">
        <v>364</v>
      </c>
      <c r="H17" s="39" t="s">
        <v>354</v>
      </c>
      <c r="I17" s="39" t="s">
        <v>341</v>
      </c>
      <c r="J17" s="179" t="s">
        <v>381</v>
      </c>
    </row>
    <row r="18" s="1" customFormat="1" ht="42" customHeight="1" spans="1:10">
      <c r="A18" s="177" t="s">
        <v>307</v>
      </c>
      <c r="B18" s="184" t="s">
        <v>382</v>
      </c>
      <c r="C18" s="39" t="s">
        <v>335</v>
      </c>
      <c r="D18" s="39" t="s">
        <v>336</v>
      </c>
      <c r="E18" s="179" t="s">
        <v>383</v>
      </c>
      <c r="F18" s="39" t="s">
        <v>338</v>
      </c>
      <c r="G18" s="179" t="s">
        <v>384</v>
      </c>
      <c r="H18" s="39" t="s">
        <v>377</v>
      </c>
      <c r="I18" s="39" t="s">
        <v>341</v>
      </c>
      <c r="J18" s="179" t="s">
        <v>383</v>
      </c>
    </row>
    <row r="19" s="1" customFormat="1" ht="42" customHeight="1" spans="1:10">
      <c r="A19" s="180"/>
      <c r="B19" s="185"/>
      <c r="C19" s="39" t="s">
        <v>343</v>
      </c>
      <c r="D19" s="39" t="s">
        <v>368</v>
      </c>
      <c r="E19" s="179" t="s">
        <v>385</v>
      </c>
      <c r="F19" s="39" t="s">
        <v>338</v>
      </c>
      <c r="G19" s="179" t="s">
        <v>346</v>
      </c>
      <c r="H19" s="39" t="s">
        <v>347</v>
      </c>
      <c r="I19" s="39" t="s">
        <v>348</v>
      </c>
      <c r="J19" s="179" t="s">
        <v>385</v>
      </c>
    </row>
    <row r="20" s="1" customFormat="1" ht="42" customHeight="1" spans="1:10">
      <c r="A20" s="182"/>
      <c r="B20" s="186"/>
      <c r="C20" s="39" t="s">
        <v>349</v>
      </c>
      <c r="D20" s="39" t="s">
        <v>381</v>
      </c>
      <c r="E20" s="179" t="s">
        <v>381</v>
      </c>
      <c r="F20" s="39" t="s">
        <v>352</v>
      </c>
      <c r="G20" s="179" t="s">
        <v>364</v>
      </c>
      <c r="H20" s="39" t="s">
        <v>354</v>
      </c>
      <c r="I20" s="39" t="s">
        <v>341</v>
      </c>
      <c r="J20" s="179" t="s">
        <v>381</v>
      </c>
    </row>
    <row r="21" s="1" customFormat="1" ht="42" customHeight="1" spans="1:10">
      <c r="A21" s="177" t="s">
        <v>309</v>
      </c>
      <c r="B21" s="184" t="s">
        <v>386</v>
      </c>
      <c r="C21" s="39" t="s">
        <v>335</v>
      </c>
      <c r="D21" s="39" t="s">
        <v>336</v>
      </c>
      <c r="E21" s="179" t="s">
        <v>387</v>
      </c>
      <c r="F21" s="39" t="s">
        <v>338</v>
      </c>
      <c r="G21" s="179" t="s">
        <v>388</v>
      </c>
      <c r="H21" s="39" t="s">
        <v>377</v>
      </c>
      <c r="I21" s="39" t="s">
        <v>341</v>
      </c>
      <c r="J21" s="179" t="s">
        <v>387</v>
      </c>
    </row>
    <row r="22" s="1" customFormat="1" ht="42" customHeight="1" spans="1:10">
      <c r="A22" s="180"/>
      <c r="B22" s="185"/>
      <c r="C22" s="39" t="s">
        <v>343</v>
      </c>
      <c r="D22" s="39" t="s">
        <v>368</v>
      </c>
      <c r="E22" s="179" t="s">
        <v>386</v>
      </c>
      <c r="F22" s="39" t="s">
        <v>338</v>
      </c>
      <c r="G22" s="179" t="s">
        <v>389</v>
      </c>
      <c r="H22" s="39" t="s">
        <v>347</v>
      </c>
      <c r="I22" s="39" t="s">
        <v>348</v>
      </c>
      <c r="J22" s="179" t="s">
        <v>386</v>
      </c>
    </row>
    <row r="23" s="1" customFormat="1" ht="42" customHeight="1" spans="1:10">
      <c r="A23" s="182"/>
      <c r="B23" s="186"/>
      <c r="C23" s="39" t="s">
        <v>349</v>
      </c>
      <c r="D23" s="39" t="s">
        <v>381</v>
      </c>
      <c r="E23" s="179" t="s">
        <v>381</v>
      </c>
      <c r="F23" s="39" t="s">
        <v>352</v>
      </c>
      <c r="G23" s="179" t="s">
        <v>364</v>
      </c>
      <c r="H23" s="39" t="s">
        <v>354</v>
      </c>
      <c r="I23" s="39" t="s">
        <v>341</v>
      </c>
      <c r="J23" s="179" t="s">
        <v>381</v>
      </c>
    </row>
    <row r="24" s="1" customFormat="1" ht="42" customHeight="1" spans="1:10">
      <c r="A24" s="177" t="s">
        <v>299</v>
      </c>
      <c r="B24" s="184" t="s">
        <v>390</v>
      </c>
      <c r="C24" s="39" t="s">
        <v>335</v>
      </c>
      <c r="D24" s="39" t="s">
        <v>336</v>
      </c>
      <c r="E24" s="179" t="s">
        <v>391</v>
      </c>
      <c r="F24" s="39" t="s">
        <v>338</v>
      </c>
      <c r="G24" s="179" t="s">
        <v>392</v>
      </c>
      <c r="H24" s="39" t="s">
        <v>340</v>
      </c>
      <c r="I24" s="39" t="s">
        <v>341</v>
      </c>
      <c r="J24" s="179" t="s">
        <v>393</v>
      </c>
    </row>
    <row r="25" s="1" customFormat="1" ht="42" customHeight="1" spans="1:10">
      <c r="A25" s="180"/>
      <c r="B25" s="185"/>
      <c r="C25" s="39" t="s">
        <v>335</v>
      </c>
      <c r="D25" s="39" t="s">
        <v>336</v>
      </c>
      <c r="E25" s="179" t="s">
        <v>394</v>
      </c>
      <c r="F25" s="39" t="s">
        <v>338</v>
      </c>
      <c r="G25" s="179" t="s">
        <v>362</v>
      </c>
      <c r="H25" s="39" t="s">
        <v>354</v>
      </c>
      <c r="I25" s="39" t="s">
        <v>341</v>
      </c>
      <c r="J25" s="179" t="s">
        <v>394</v>
      </c>
    </row>
    <row r="26" s="1" customFormat="1" ht="42" customHeight="1" spans="1:10">
      <c r="A26" s="180"/>
      <c r="B26" s="185"/>
      <c r="C26" s="39" t="s">
        <v>343</v>
      </c>
      <c r="D26" s="39" t="s">
        <v>368</v>
      </c>
      <c r="E26" s="179" t="s">
        <v>395</v>
      </c>
      <c r="F26" s="39" t="s">
        <v>338</v>
      </c>
      <c r="G26" s="179" t="s">
        <v>346</v>
      </c>
      <c r="H26" s="39" t="s">
        <v>347</v>
      </c>
      <c r="I26" s="39" t="s">
        <v>348</v>
      </c>
      <c r="J26" s="179" t="s">
        <v>396</v>
      </c>
    </row>
    <row r="27" s="1" customFormat="1" ht="42" customHeight="1" spans="1:10">
      <c r="A27" s="180"/>
      <c r="B27" s="185"/>
      <c r="C27" s="39" t="s">
        <v>343</v>
      </c>
      <c r="D27" s="39" t="s">
        <v>344</v>
      </c>
      <c r="E27" s="179" t="s">
        <v>397</v>
      </c>
      <c r="F27" s="39" t="s">
        <v>338</v>
      </c>
      <c r="G27" s="179" t="s">
        <v>398</v>
      </c>
      <c r="H27" s="39" t="s">
        <v>347</v>
      </c>
      <c r="I27" s="39" t="s">
        <v>348</v>
      </c>
      <c r="J27" s="179" t="s">
        <v>399</v>
      </c>
    </row>
    <row r="28" s="1" customFormat="1" ht="42" customHeight="1" spans="1:10">
      <c r="A28" s="182"/>
      <c r="B28" s="186"/>
      <c r="C28" s="39" t="s">
        <v>349</v>
      </c>
      <c r="D28" s="39" t="s">
        <v>350</v>
      </c>
      <c r="E28" s="179" t="s">
        <v>351</v>
      </c>
      <c r="F28" s="39" t="s">
        <v>352</v>
      </c>
      <c r="G28" s="179" t="s">
        <v>364</v>
      </c>
      <c r="H28" s="39" t="s">
        <v>354</v>
      </c>
      <c r="I28" s="39" t="s">
        <v>341</v>
      </c>
      <c r="J28" s="179" t="s">
        <v>400</v>
      </c>
    </row>
    <row r="29" s="1" customFormat="1" ht="42" customHeight="1" spans="1:10">
      <c r="A29" s="177" t="s">
        <v>289</v>
      </c>
      <c r="B29" s="184" t="s">
        <v>401</v>
      </c>
      <c r="C29" s="39" t="s">
        <v>335</v>
      </c>
      <c r="D29" s="39" t="s">
        <v>336</v>
      </c>
      <c r="E29" s="179" t="s">
        <v>402</v>
      </c>
      <c r="F29" s="39" t="s">
        <v>338</v>
      </c>
      <c r="G29" s="179" t="s">
        <v>91</v>
      </c>
      <c r="H29" s="39" t="s">
        <v>358</v>
      </c>
      <c r="I29" s="39" t="s">
        <v>341</v>
      </c>
      <c r="J29" s="179" t="s">
        <v>402</v>
      </c>
    </row>
    <row r="30" s="1" customFormat="1" ht="42" customHeight="1" spans="1:10">
      <c r="A30" s="180"/>
      <c r="B30" s="185"/>
      <c r="C30" s="39" t="s">
        <v>343</v>
      </c>
      <c r="D30" s="39" t="s">
        <v>368</v>
      </c>
      <c r="E30" s="179" t="s">
        <v>403</v>
      </c>
      <c r="F30" s="39" t="s">
        <v>338</v>
      </c>
      <c r="G30" s="179" t="s">
        <v>404</v>
      </c>
      <c r="H30" s="39" t="s">
        <v>347</v>
      </c>
      <c r="I30" s="39" t="s">
        <v>348</v>
      </c>
      <c r="J30" s="179" t="s">
        <v>403</v>
      </c>
    </row>
    <row r="31" s="1" customFormat="1" ht="42" customHeight="1" spans="1:10">
      <c r="A31" s="182"/>
      <c r="B31" s="186"/>
      <c r="C31" s="39" t="s">
        <v>349</v>
      </c>
      <c r="D31" s="39" t="s">
        <v>381</v>
      </c>
      <c r="E31" s="179" t="s">
        <v>381</v>
      </c>
      <c r="F31" s="39" t="s">
        <v>352</v>
      </c>
      <c r="G31" s="179" t="s">
        <v>364</v>
      </c>
      <c r="H31" s="39" t="s">
        <v>354</v>
      </c>
      <c r="I31" s="39" t="s">
        <v>348</v>
      </c>
      <c r="J31" s="179" t="s">
        <v>381</v>
      </c>
    </row>
    <row r="32" s="1" customFormat="1" ht="42" customHeight="1" spans="1:10">
      <c r="A32" s="177" t="s">
        <v>295</v>
      </c>
      <c r="B32" s="184" t="s">
        <v>405</v>
      </c>
      <c r="C32" s="39" t="s">
        <v>335</v>
      </c>
      <c r="D32" s="39" t="s">
        <v>336</v>
      </c>
      <c r="E32" s="179" t="s">
        <v>406</v>
      </c>
      <c r="F32" s="39" t="s">
        <v>338</v>
      </c>
      <c r="G32" s="179" t="s">
        <v>407</v>
      </c>
      <c r="H32" s="39" t="s">
        <v>408</v>
      </c>
      <c r="I32" s="39" t="s">
        <v>341</v>
      </c>
      <c r="J32" s="179" t="s">
        <v>406</v>
      </c>
    </row>
    <row r="33" s="1" customFormat="1" ht="42" customHeight="1" spans="1:10">
      <c r="A33" s="180"/>
      <c r="B33" s="185"/>
      <c r="C33" s="39" t="s">
        <v>335</v>
      </c>
      <c r="D33" s="39" t="s">
        <v>336</v>
      </c>
      <c r="E33" s="179" t="s">
        <v>409</v>
      </c>
      <c r="F33" s="39" t="s">
        <v>338</v>
      </c>
      <c r="G33" s="179" t="s">
        <v>89</v>
      </c>
      <c r="H33" s="39" t="s">
        <v>410</v>
      </c>
      <c r="I33" s="39" t="s">
        <v>341</v>
      </c>
      <c r="J33" s="179" t="s">
        <v>409</v>
      </c>
    </row>
    <row r="34" s="1" customFormat="1" ht="42" customHeight="1" spans="1:10">
      <c r="A34" s="180"/>
      <c r="B34" s="185"/>
      <c r="C34" s="39" t="s">
        <v>335</v>
      </c>
      <c r="D34" s="39" t="s">
        <v>336</v>
      </c>
      <c r="E34" s="179" t="s">
        <v>411</v>
      </c>
      <c r="F34" s="39" t="s">
        <v>338</v>
      </c>
      <c r="G34" s="179" t="s">
        <v>412</v>
      </c>
      <c r="H34" s="39" t="s">
        <v>410</v>
      </c>
      <c r="I34" s="39" t="s">
        <v>341</v>
      </c>
      <c r="J34" s="179" t="s">
        <v>413</v>
      </c>
    </row>
    <row r="35" s="1" customFormat="1" ht="42" customHeight="1" spans="1:10">
      <c r="A35" s="180"/>
      <c r="B35" s="185"/>
      <c r="C35" s="39" t="s">
        <v>335</v>
      </c>
      <c r="D35" s="39" t="s">
        <v>336</v>
      </c>
      <c r="E35" s="179" t="s">
        <v>414</v>
      </c>
      <c r="F35" s="39" t="s">
        <v>338</v>
      </c>
      <c r="G35" s="179" t="s">
        <v>415</v>
      </c>
      <c r="H35" s="39" t="s">
        <v>408</v>
      </c>
      <c r="I35" s="39" t="s">
        <v>341</v>
      </c>
      <c r="J35" s="179" t="s">
        <v>416</v>
      </c>
    </row>
    <row r="36" s="1" customFormat="1" ht="42" customHeight="1" spans="1:10">
      <c r="A36" s="180"/>
      <c r="B36" s="185"/>
      <c r="C36" s="39" t="s">
        <v>335</v>
      </c>
      <c r="D36" s="39" t="s">
        <v>336</v>
      </c>
      <c r="E36" s="179" t="s">
        <v>417</v>
      </c>
      <c r="F36" s="39" t="s">
        <v>352</v>
      </c>
      <c r="G36" s="179" t="s">
        <v>418</v>
      </c>
      <c r="H36" s="39" t="s">
        <v>408</v>
      </c>
      <c r="I36" s="39" t="s">
        <v>341</v>
      </c>
      <c r="J36" s="179" t="s">
        <v>419</v>
      </c>
    </row>
    <row r="37" s="1" customFormat="1" ht="42" customHeight="1" spans="1:10">
      <c r="A37" s="180"/>
      <c r="B37" s="185"/>
      <c r="C37" s="39" t="s">
        <v>335</v>
      </c>
      <c r="D37" s="39" t="s">
        <v>420</v>
      </c>
      <c r="E37" s="179" t="s">
        <v>421</v>
      </c>
      <c r="F37" s="39" t="s">
        <v>352</v>
      </c>
      <c r="G37" s="179" t="s">
        <v>422</v>
      </c>
      <c r="H37" s="39" t="s">
        <v>354</v>
      </c>
      <c r="I37" s="39" t="s">
        <v>341</v>
      </c>
      <c r="J37" s="179" t="s">
        <v>423</v>
      </c>
    </row>
    <row r="38" s="1" customFormat="1" ht="42" customHeight="1" spans="1:10">
      <c r="A38" s="180"/>
      <c r="B38" s="185"/>
      <c r="C38" s="39" t="s">
        <v>335</v>
      </c>
      <c r="D38" s="39" t="s">
        <v>420</v>
      </c>
      <c r="E38" s="179" t="s">
        <v>424</v>
      </c>
      <c r="F38" s="39" t="s">
        <v>352</v>
      </c>
      <c r="G38" s="179" t="s">
        <v>353</v>
      </c>
      <c r="H38" s="39" t="s">
        <v>354</v>
      </c>
      <c r="I38" s="39" t="s">
        <v>341</v>
      </c>
      <c r="J38" s="179" t="s">
        <v>425</v>
      </c>
    </row>
    <row r="39" s="1" customFormat="1" ht="42" customHeight="1" spans="1:10">
      <c r="A39" s="180"/>
      <c r="B39" s="185"/>
      <c r="C39" s="39" t="s">
        <v>335</v>
      </c>
      <c r="D39" s="39" t="s">
        <v>420</v>
      </c>
      <c r="E39" s="179" t="s">
        <v>426</v>
      </c>
      <c r="F39" s="39" t="s">
        <v>352</v>
      </c>
      <c r="G39" s="179" t="s">
        <v>353</v>
      </c>
      <c r="H39" s="39" t="s">
        <v>354</v>
      </c>
      <c r="I39" s="39" t="s">
        <v>341</v>
      </c>
      <c r="J39" s="179" t="s">
        <v>427</v>
      </c>
    </row>
    <row r="40" s="1" customFormat="1" ht="42" customHeight="1" spans="1:10">
      <c r="A40" s="180"/>
      <c r="B40" s="185"/>
      <c r="C40" s="39" t="s">
        <v>335</v>
      </c>
      <c r="D40" s="39" t="s">
        <v>420</v>
      </c>
      <c r="E40" s="179" t="s">
        <v>428</v>
      </c>
      <c r="F40" s="39" t="s">
        <v>338</v>
      </c>
      <c r="G40" s="179" t="s">
        <v>362</v>
      </c>
      <c r="H40" s="39" t="s">
        <v>354</v>
      </c>
      <c r="I40" s="39" t="s">
        <v>341</v>
      </c>
      <c r="J40" s="179" t="s">
        <v>429</v>
      </c>
    </row>
    <row r="41" s="1" customFormat="1" ht="42" customHeight="1" spans="1:10">
      <c r="A41" s="180"/>
      <c r="B41" s="185"/>
      <c r="C41" s="39" t="s">
        <v>335</v>
      </c>
      <c r="D41" s="39" t="s">
        <v>420</v>
      </c>
      <c r="E41" s="179" t="s">
        <v>430</v>
      </c>
      <c r="F41" s="39" t="s">
        <v>338</v>
      </c>
      <c r="G41" s="179" t="s">
        <v>431</v>
      </c>
      <c r="H41" s="39" t="s">
        <v>347</v>
      </c>
      <c r="I41" s="39" t="s">
        <v>348</v>
      </c>
      <c r="J41" s="179" t="s">
        <v>430</v>
      </c>
    </row>
    <row r="42" s="1" customFormat="1" ht="42" customHeight="1" spans="1:10">
      <c r="A42" s="180"/>
      <c r="B42" s="185"/>
      <c r="C42" s="39" t="s">
        <v>335</v>
      </c>
      <c r="D42" s="39" t="s">
        <v>432</v>
      </c>
      <c r="E42" s="179" t="s">
        <v>433</v>
      </c>
      <c r="F42" s="39" t="s">
        <v>338</v>
      </c>
      <c r="G42" s="179" t="s">
        <v>89</v>
      </c>
      <c r="H42" s="39" t="s">
        <v>434</v>
      </c>
      <c r="I42" s="39" t="s">
        <v>341</v>
      </c>
      <c r="J42" s="179" t="s">
        <v>435</v>
      </c>
    </row>
    <row r="43" s="1" customFormat="1" ht="42" customHeight="1" spans="1:10">
      <c r="A43" s="180"/>
      <c r="B43" s="185"/>
      <c r="C43" s="39" t="s">
        <v>335</v>
      </c>
      <c r="D43" s="39" t="s">
        <v>432</v>
      </c>
      <c r="E43" s="179" t="s">
        <v>436</v>
      </c>
      <c r="F43" s="39" t="s">
        <v>338</v>
      </c>
      <c r="G43" s="179" t="s">
        <v>83</v>
      </c>
      <c r="H43" s="39" t="s">
        <v>437</v>
      </c>
      <c r="I43" s="39" t="s">
        <v>341</v>
      </c>
      <c r="J43" s="179" t="s">
        <v>438</v>
      </c>
    </row>
    <row r="44" s="1" customFormat="1" ht="42" customHeight="1" spans="1:10">
      <c r="A44" s="180"/>
      <c r="B44" s="185"/>
      <c r="C44" s="39" t="s">
        <v>343</v>
      </c>
      <c r="D44" s="39" t="s">
        <v>360</v>
      </c>
      <c r="E44" s="179" t="s">
        <v>439</v>
      </c>
      <c r="F44" s="39" t="s">
        <v>338</v>
      </c>
      <c r="G44" s="179" t="s">
        <v>440</v>
      </c>
      <c r="H44" s="39" t="s">
        <v>434</v>
      </c>
      <c r="I44" s="39" t="s">
        <v>348</v>
      </c>
      <c r="J44" s="179" t="s">
        <v>441</v>
      </c>
    </row>
    <row r="45" s="1" customFormat="1" ht="42" customHeight="1" spans="1:10">
      <c r="A45" s="180"/>
      <c r="B45" s="185"/>
      <c r="C45" s="39" t="s">
        <v>343</v>
      </c>
      <c r="D45" s="39" t="s">
        <v>368</v>
      </c>
      <c r="E45" s="179" t="s">
        <v>442</v>
      </c>
      <c r="F45" s="39" t="s">
        <v>338</v>
      </c>
      <c r="G45" s="179" t="s">
        <v>443</v>
      </c>
      <c r="H45" s="39" t="s">
        <v>434</v>
      </c>
      <c r="I45" s="39" t="s">
        <v>341</v>
      </c>
      <c r="J45" s="179" t="s">
        <v>444</v>
      </c>
    </row>
    <row r="46" s="1" customFormat="1" ht="42" customHeight="1" spans="1:10">
      <c r="A46" s="180"/>
      <c r="B46" s="185"/>
      <c r="C46" s="39" t="s">
        <v>343</v>
      </c>
      <c r="D46" s="39" t="s">
        <v>368</v>
      </c>
      <c r="E46" s="179" t="s">
        <v>445</v>
      </c>
      <c r="F46" s="39" t="s">
        <v>352</v>
      </c>
      <c r="G46" s="179" t="s">
        <v>446</v>
      </c>
      <c r="H46" s="39" t="s">
        <v>354</v>
      </c>
      <c r="I46" s="39" t="s">
        <v>348</v>
      </c>
      <c r="J46" s="179" t="s">
        <v>447</v>
      </c>
    </row>
    <row r="47" s="1" customFormat="1" ht="42" customHeight="1" spans="1:10">
      <c r="A47" s="180"/>
      <c r="B47" s="185"/>
      <c r="C47" s="39" t="s">
        <v>343</v>
      </c>
      <c r="D47" s="39" t="s">
        <v>448</v>
      </c>
      <c r="E47" s="179" t="s">
        <v>449</v>
      </c>
      <c r="F47" s="39" t="s">
        <v>338</v>
      </c>
      <c r="G47" s="179" t="s">
        <v>450</v>
      </c>
      <c r="H47" s="39" t="s">
        <v>434</v>
      </c>
      <c r="I47" s="39" t="s">
        <v>348</v>
      </c>
      <c r="J47" s="179" t="s">
        <v>451</v>
      </c>
    </row>
    <row r="48" s="1" customFormat="1" ht="42" customHeight="1" spans="1:10">
      <c r="A48" s="180"/>
      <c r="B48" s="185"/>
      <c r="C48" s="39" t="s">
        <v>349</v>
      </c>
      <c r="D48" s="39" t="s">
        <v>350</v>
      </c>
      <c r="E48" s="179" t="s">
        <v>351</v>
      </c>
      <c r="F48" s="39" t="s">
        <v>352</v>
      </c>
      <c r="G48" s="179" t="s">
        <v>364</v>
      </c>
      <c r="H48" s="39" t="s">
        <v>354</v>
      </c>
      <c r="I48" s="39" t="s">
        <v>348</v>
      </c>
      <c r="J48" s="179" t="s">
        <v>400</v>
      </c>
    </row>
    <row r="49" s="1" customFormat="1" ht="42" customHeight="1" spans="1:10">
      <c r="A49" s="182"/>
      <c r="B49" s="186"/>
      <c r="C49" s="39" t="s">
        <v>349</v>
      </c>
      <c r="D49" s="39" t="s">
        <v>350</v>
      </c>
      <c r="E49" s="179" t="s">
        <v>452</v>
      </c>
      <c r="F49" s="39" t="s">
        <v>338</v>
      </c>
      <c r="G49" s="179" t="s">
        <v>453</v>
      </c>
      <c r="H49" s="39" t="s">
        <v>434</v>
      </c>
      <c r="I49" s="39" t="s">
        <v>348</v>
      </c>
      <c r="J49" s="179" t="s">
        <v>454</v>
      </c>
    </row>
    <row r="50" s="1" customFormat="1" ht="42" customHeight="1" spans="1:10">
      <c r="A50" s="177" t="s">
        <v>291</v>
      </c>
      <c r="B50" s="184" t="s">
        <v>455</v>
      </c>
      <c r="C50" s="39" t="s">
        <v>335</v>
      </c>
      <c r="D50" s="39" t="s">
        <v>336</v>
      </c>
      <c r="E50" s="179" t="s">
        <v>456</v>
      </c>
      <c r="F50" s="39" t="s">
        <v>338</v>
      </c>
      <c r="G50" s="179" t="s">
        <v>457</v>
      </c>
      <c r="H50" s="39" t="s">
        <v>408</v>
      </c>
      <c r="I50" s="39" t="s">
        <v>341</v>
      </c>
      <c r="J50" s="179" t="s">
        <v>456</v>
      </c>
    </row>
    <row r="51" s="1" customFormat="1" ht="42" customHeight="1" spans="1:10">
      <c r="A51" s="180"/>
      <c r="B51" s="185"/>
      <c r="C51" s="39" t="s">
        <v>343</v>
      </c>
      <c r="D51" s="39" t="s">
        <v>368</v>
      </c>
      <c r="E51" s="179" t="s">
        <v>458</v>
      </c>
      <c r="F51" s="39" t="s">
        <v>338</v>
      </c>
      <c r="G51" s="179" t="s">
        <v>346</v>
      </c>
      <c r="H51" s="39" t="s">
        <v>347</v>
      </c>
      <c r="I51" s="39" t="s">
        <v>348</v>
      </c>
      <c r="J51" s="179" t="s">
        <v>458</v>
      </c>
    </row>
    <row r="52" s="1" customFormat="1" ht="42" customHeight="1" spans="1:10">
      <c r="A52" s="182"/>
      <c r="B52" s="186"/>
      <c r="C52" s="39" t="s">
        <v>349</v>
      </c>
      <c r="D52" s="39" t="s">
        <v>350</v>
      </c>
      <c r="E52" s="179" t="s">
        <v>381</v>
      </c>
      <c r="F52" s="39" t="s">
        <v>352</v>
      </c>
      <c r="G52" s="179" t="s">
        <v>364</v>
      </c>
      <c r="H52" s="39" t="s">
        <v>354</v>
      </c>
      <c r="I52" s="39" t="s">
        <v>341</v>
      </c>
      <c r="J52" s="179" t="s">
        <v>459</v>
      </c>
    </row>
    <row r="53" s="1" customFormat="1" ht="42" customHeight="1" spans="1:10">
      <c r="A53" s="177" t="s">
        <v>323</v>
      </c>
      <c r="B53" s="184" t="s">
        <v>460</v>
      </c>
      <c r="C53" s="39" t="s">
        <v>335</v>
      </c>
      <c r="D53" s="39" t="s">
        <v>336</v>
      </c>
      <c r="E53" s="179" t="s">
        <v>461</v>
      </c>
      <c r="F53" s="39" t="s">
        <v>338</v>
      </c>
      <c r="G53" s="179" t="s">
        <v>462</v>
      </c>
      <c r="H53" s="39" t="s">
        <v>377</v>
      </c>
      <c r="I53" s="39" t="s">
        <v>341</v>
      </c>
      <c r="J53" s="179" t="s">
        <v>461</v>
      </c>
    </row>
    <row r="54" s="1" customFormat="1" ht="42" customHeight="1" spans="1:10">
      <c r="A54" s="180"/>
      <c r="B54" s="185"/>
      <c r="C54" s="39" t="s">
        <v>343</v>
      </c>
      <c r="D54" s="39" t="s">
        <v>368</v>
      </c>
      <c r="E54" s="179" t="s">
        <v>463</v>
      </c>
      <c r="F54" s="39" t="s">
        <v>338</v>
      </c>
      <c r="G54" s="179" t="s">
        <v>379</v>
      </c>
      <c r="H54" s="39" t="s">
        <v>347</v>
      </c>
      <c r="I54" s="39" t="s">
        <v>348</v>
      </c>
      <c r="J54" s="179" t="s">
        <v>379</v>
      </c>
    </row>
    <row r="55" s="1" customFormat="1" ht="42" customHeight="1" spans="1:10">
      <c r="A55" s="182"/>
      <c r="B55" s="186"/>
      <c r="C55" s="39" t="s">
        <v>349</v>
      </c>
      <c r="D55" s="39" t="s">
        <v>350</v>
      </c>
      <c r="E55" s="179" t="s">
        <v>464</v>
      </c>
      <c r="F55" s="39" t="s">
        <v>352</v>
      </c>
      <c r="G55" s="179" t="s">
        <v>364</v>
      </c>
      <c r="H55" s="39" t="s">
        <v>354</v>
      </c>
      <c r="I55" s="39" t="s">
        <v>341</v>
      </c>
      <c r="J55" s="179" t="s">
        <v>464</v>
      </c>
    </row>
    <row r="56" s="1" customFormat="1" ht="42" customHeight="1" spans="1:10">
      <c r="A56" s="177" t="s">
        <v>303</v>
      </c>
      <c r="B56" s="184" t="s">
        <v>465</v>
      </c>
      <c r="C56" s="39" t="s">
        <v>335</v>
      </c>
      <c r="D56" s="39" t="s">
        <v>336</v>
      </c>
      <c r="E56" s="179" t="s">
        <v>466</v>
      </c>
      <c r="F56" s="39" t="s">
        <v>338</v>
      </c>
      <c r="G56" s="179" t="s">
        <v>467</v>
      </c>
      <c r="H56" s="39" t="s">
        <v>468</v>
      </c>
      <c r="I56" s="39" t="s">
        <v>341</v>
      </c>
      <c r="J56" s="179" t="s">
        <v>466</v>
      </c>
    </row>
    <row r="57" s="1" customFormat="1" ht="42" customHeight="1" spans="1:10">
      <c r="A57" s="180"/>
      <c r="B57" s="185"/>
      <c r="C57" s="39" t="s">
        <v>343</v>
      </c>
      <c r="D57" s="39" t="s">
        <v>368</v>
      </c>
      <c r="E57" s="179" t="s">
        <v>469</v>
      </c>
      <c r="F57" s="39" t="s">
        <v>338</v>
      </c>
      <c r="G57" s="179" t="s">
        <v>470</v>
      </c>
      <c r="H57" s="39" t="s">
        <v>347</v>
      </c>
      <c r="I57" s="39" t="s">
        <v>348</v>
      </c>
      <c r="J57" s="179" t="s">
        <v>471</v>
      </c>
    </row>
    <row r="58" s="1" customFormat="1" ht="42" customHeight="1" spans="1:10">
      <c r="A58" s="182"/>
      <c r="B58" s="186"/>
      <c r="C58" s="39" t="s">
        <v>349</v>
      </c>
      <c r="D58" s="39" t="s">
        <v>350</v>
      </c>
      <c r="E58" s="179" t="s">
        <v>381</v>
      </c>
      <c r="F58" s="39" t="s">
        <v>352</v>
      </c>
      <c r="G58" s="179" t="s">
        <v>364</v>
      </c>
      <c r="H58" s="39" t="s">
        <v>354</v>
      </c>
      <c r="I58" s="39" t="s">
        <v>341</v>
      </c>
      <c r="J58" s="179" t="s">
        <v>381</v>
      </c>
    </row>
    <row r="59" s="1" customFormat="1" ht="42" customHeight="1" spans="1:10">
      <c r="A59" s="177" t="s">
        <v>311</v>
      </c>
      <c r="B59" s="184" t="s">
        <v>472</v>
      </c>
      <c r="C59" s="39" t="s">
        <v>335</v>
      </c>
      <c r="D59" s="39" t="s">
        <v>336</v>
      </c>
      <c r="E59" s="179" t="s">
        <v>461</v>
      </c>
      <c r="F59" s="39" t="s">
        <v>338</v>
      </c>
      <c r="G59" s="179" t="s">
        <v>473</v>
      </c>
      <c r="H59" s="39" t="s">
        <v>377</v>
      </c>
      <c r="I59" s="39" t="s">
        <v>341</v>
      </c>
      <c r="J59" s="179" t="s">
        <v>461</v>
      </c>
    </row>
    <row r="60" s="1" customFormat="1" ht="42" customHeight="1" spans="1:10">
      <c r="A60" s="180"/>
      <c r="B60" s="185"/>
      <c r="C60" s="39" t="s">
        <v>343</v>
      </c>
      <c r="D60" s="39" t="s">
        <v>368</v>
      </c>
      <c r="E60" s="179" t="s">
        <v>474</v>
      </c>
      <c r="F60" s="39" t="s">
        <v>338</v>
      </c>
      <c r="G60" s="179" t="s">
        <v>346</v>
      </c>
      <c r="H60" s="39" t="s">
        <v>347</v>
      </c>
      <c r="I60" s="39" t="s">
        <v>348</v>
      </c>
      <c r="J60" s="179" t="s">
        <v>474</v>
      </c>
    </row>
    <row r="61" s="1" customFormat="1" ht="42" customHeight="1" spans="1:10">
      <c r="A61" s="182"/>
      <c r="B61" s="186"/>
      <c r="C61" s="39" t="s">
        <v>349</v>
      </c>
      <c r="D61" s="39" t="s">
        <v>350</v>
      </c>
      <c r="E61" s="179" t="s">
        <v>464</v>
      </c>
      <c r="F61" s="39" t="s">
        <v>352</v>
      </c>
      <c r="G61" s="179" t="s">
        <v>364</v>
      </c>
      <c r="H61" s="39" t="s">
        <v>354</v>
      </c>
      <c r="I61" s="39" t="s">
        <v>341</v>
      </c>
      <c r="J61" s="179" t="s">
        <v>464</v>
      </c>
    </row>
    <row r="62" s="1" customFormat="1" ht="42" customHeight="1" spans="1:10">
      <c r="A62" s="177" t="s">
        <v>313</v>
      </c>
      <c r="B62" s="178" t="s">
        <v>460</v>
      </c>
      <c r="C62" s="39" t="s">
        <v>335</v>
      </c>
      <c r="D62" s="39" t="s">
        <v>336</v>
      </c>
      <c r="E62" s="179" t="s">
        <v>461</v>
      </c>
      <c r="F62" s="39" t="s">
        <v>338</v>
      </c>
      <c r="G62" s="179" t="s">
        <v>462</v>
      </c>
      <c r="H62" s="39" t="s">
        <v>377</v>
      </c>
      <c r="I62" s="39" t="s">
        <v>341</v>
      </c>
      <c r="J62" s="179" t="s">
        <v>461</v>
      </c>
    </row>
    <row r="63" s="1" customFormat="1" ht="42" customHeight="1" spans="1:10">
      <c r="A63" s="180"/>
      <c r="B63" s="181"/>
      <c r="C63" s="39" t="s">
        <v>343</v>
      </c>
      <c r="D63" s="39" t="s">
        <v>368</v>
      </c>
      <c r="E63" s="179" t="s">
        <v>475</v>
      </c>
      <c r="F63" s="39" t="s">
        <v>338</v>
      </c>
      <c r="G63" s="179" t="s">
        <v>346</v>
      </c>
      <c r="H63" s="39" t="s">
        <v>347</v>
      </c>
      <c r="I63" s="39" t="s">
        <v>348</v>
      </c>
      <c r="J63" s="179" t="s">
        <v>475</v>
      </c>
    </row>
    <row r="64" s="1" customFormat="1" ht="42" customHeight="1" spans="1:10">
      <c r="A64" s="182"/>
      <c r="B64" s="181"/>
      <c r="C64" s="39" t="s">
        <v>349</v>
      </c>
      <c r="D64" s="39" t="s">
        <v>350</v>
      </c>
      <c r="E64" s="179" t="s">
        <v>464</v>
      </c>
      <c r="F64" s="39" t="s">
        <v>352</v>
      </c>
      <c r="G64" s="179" t="s">
        <v>364</v>
      </c>
      <c r="H64" s="39" t="s">
        <v>354</v>
      </c>
      <c r="I64" s="39" t="s">
        <v>341</v>
      </c>
      <c r="J64" s="179" t="s">
        <v>464</v>
      </c>
    </row>
    <row r="65" s="1" customFormat="1" ht="42" customHeight="1" spans="1:10">
      <c r="A65" s="177" t="s">
        <v>315</v>
      </c>
      <c r="B65" s="178" t="s">
        <v>460</v>
      </c>
      <c r="C65" s="39" t="s">
        <v>335</v>
      </c>
      <c r="D65" s="39" t="s">
        <v>336</v>
      </c>
      <c r="E65" s="179" t="s">
        <v>461</v>
      </c>
      <c r="F65" s="39" t="s">
        <v>338</v>
      </c>
      <c r="G65" s="179" t="s">
        <v>462</v>
      </c>
      <c r="H65" s="39" t="s">
        <v>377</v>
      </c>
      <c r="I65" s="39" t="s">
        <v>341</v>
      </c>
      <c r="J65" s="179" t="s">
        <v>461</v>
      </c>
    </row>
    <row r="66" s="1" customFormat="1" ht="42" customHeight="1" spans="1:10">
      <c r="A66" s="180"/>
      <c r="B66" s="181"/>
      <c r="C66" s="39" t="s">
        <v>343</v>
      </c>
      <c r="D66" s="39" t="s">
        <v>368</v>
      </c>
      <c r="E66" s="179" t="s">
        <v>475</v>
      </c>
      <c r="F66" s="39" t="s">
        <v>338</v>
      </c>
      <c r="G66" s="179" t="s">
        <v>346</v>
      </c>
      <c r="H66" s="39" t="s">
        <v>347</v>
      </c>
      <c r="I66" s="39" t="s">
        <v>348</v>
      </c>
      <c r="J66" s="179" t="s">
        <v>475</v>
      </c>
    </row>
    <row r="67" s="1" customFormat="1" ht="42" customHeight="1" spans="1:10">
      <c r="A67" s="182"/>
      <c r="B67" s="181"/>
      <c r="C67" s="39" t="s">
        <v>349</v>
      </c>
      <c r="D67" s="39" t="s">
        <v>350</v>
      </c>
      <c r="E67" s="179" t="s">
        <v>464</v>
      </c>
      <c r="F67" s="39" t="s">
        <v>352</v>
      </c>
      <c r="G67" s="179" t="s">
        <v>364</v>
      </c>
      <c r="H67" s="39" t="s">
        <v>354</v>
      </c>
      <c r="I67" s="39" t="s">
        <v>341</v>
      </c>
      <c r="J67" s="179" t="s">
        <v>464</v>
      </c>
    </row>
    <row r="68" s="1" customFormat="1" ht="42" customHeight="1" spans="1:10">
      <c r="A68" s="177" t="s">
        <v>287</v>
      </c>
      <c r="B68" s="178" t="s">
        <v>476</v>
      </c>
      <c r="C68" s="39" t="s">
        <v>335</v>
      </c>
      <c r="D68" s="39" t="s">
        <v>336</v>
      </c>
      <c r="E68" s="179" t="s">
        <v>445</v>
      </c>
      <c r="F68" s="39" t="s">
        <v>352</v>
      </c>
      <c r="G68" s="179" t="s">
        <v>477</v>
      </c>
      <c r="H68" s="39" t="s">
        <v>478</v>
      </c>
      <c r="I68" s="39" t="s">
        <v>341</v>
      </c>
      <c r="J68" s="179" t="s">
        <v>445</v>
      </c>
    </row>
    <row r="69" s="1" customFormat="1" ht="42" customHeight="1" spans="1:10">
      <c r="A69" s="180"/>
      <c r="B69" s="181"/>
      <c r="C69" s="39" t="s">
        <v>335</v>
      </c>
      <c r="D69" s="39" t="s">
        <v>336</v>
      </c>
      <c r="E69" s="179" t="s">
        <v>479</v>
      </c>
      <c r="F69" s="39" t="s">
        <v>338</v>
      </c>
      <c r="G69" s="179" t="s">
        <v>362</v>
      </c>
      <c r="H69" s="39" t="s">
        <v>354</v>
      </c>
      <c r="I69" s="39" t="s">
        <v>341</v>
      </c>
      <c r="J69" s="179" t="s">
        <v>479</v>
      </c>
    </row>
    <row r="70" s="1" customFormat="1" ht="42" customHeight="1" spans="1:10">
      <c r="A70" s="180"/>
      <c r="B70" s="181"/>
      <c r="C70" s="39" t="s">
        <v>343</v>
      </c>
      <c r="D70" s="39" t="s">
        <v>368</v>
      </c>
      <c r="E70" s="179" t="s">
        <v>436</v>
      </c>
      <c r="F70" s="39" t="s">
        <v>338</v>
      </c>
      <c r="G70" s="179" t="s">
        <v>83</v>
      </c>
      <c r="H70" s="39" t="s">
        <v>437</v>
      </c>
      <c r="I70" s="39" t="s">
        <v>341</v>
      </c>
      <c r="J70" s="179" t="s">
        <v>438</v>
      </c>
    </row>
    <row r="71" s="1" customFormat="1" ht="42" customHeight="1" spans="1:10">
      <c r="A71" s="182"/>
      <c r="B71" s="181"/>
      <c r="C71" s="39" t="s">
        <v>349</v>
      </c>
      <c r="D71" s="39" t="s">
        <v>350</v>
      </c>
      <c r="E71" s="179" t="s">
        <v>381</v>
      </c>
      <c r="F71" s="39" t="s">
        <v>352</v>
      </c>
      <c r="G71" s="179" t="s">
        <v>353</v>
      </c>
      <c r="H71" s="39" t="s">
        <v>354</v>
      </c>
      <c r="I71" s="39" t="s">
        <v>341</v>
      </c>
      <c r="J71" s="179" t="s">
        <v>381</v>
      </c>
    </row>
    <row r="72" s="1" customFormat="1" ht="42" customHeight="1" spans="1:10">
      <c r="A72" s="177" t="s">
        <v>317</v>
      </c>
      <c r="B72" s="187" t="s">
        <v>476</v>
      </c>
      <c r="C72" s="39" t="s">
        <v>335</v>
      </c>
      <c r="D72" s="39" t="s">
        <v>336</v>
      </c>
      <c r="E72" s="179" t="s">
        <v>445</v>
      </c>
      <c r="F72" s="39" t="s">
        <v>352</v>
      </c>
      <c r="G72" s="179" t="s">
        <v>477</v>
      </c>
      <c r="H72" s="39" t="s">
        <v>478</v>
      </c>
      <c r="I72" s="39" t="s">
        <v>341</v>
      </c>
      <c r="J72" s="179" t="s">
        <v>445</v>
      </c>
    </row>
    <row r="73" s="1" customFormat="1" ht="42" customHeight="1" spans="1:10">
      <c r="A73" s="180"/>
      <c r="B73" s="187"/>
      <c r="C73" s="39" t="s">
        <v>335</v>
      </c>
      <c r="D73" s="39" t="s">
        <v>336</v>
      </c>
      <c r="E73" s="179" t="s">
        <v>479</v>
      </c>
      <c r="F73" s="39" t="s">
        <v>338</v>
      </c>
      <c r="G73" s="179" t="s">
        <v>362</v>
      </c>
      <c r="H73" s="39" t="s">
        <v>354</v>
      </c>
      <c r="I73" s="39" t="s">
        <v>341</v>
      </c>
      <c r="J73" s="179" t="s">
        <v>479</v>
      </c>
    </row>
    <row r="74" s="1" customFormat="1" ht="42" customHeight="1" spans="1:10">
      <c r="A74" s="180"/>
      <c r="B74" s="187"/>
      <c r="C74" s="39" t="s">
        <v>343</v>
      </c>
      <c r="D74" s="39" t="s">
        <v>368</v>
      </c>
      <c r="E74" s="179" t="s">
        <v>436</v>
      </c>
      <c r="F74" s="39" t="s">
        <v>338</v>
      </c>
      <c r="G74" s="179" t="s">
        <v>83</v>
      </c>
      <c r="H74" s="39" t="s">
        <v>437</v>
      </c>
      <c r="I74" s="39" t="s">
        <v>341</v>
      </c>
      <c r="J74" s="179" t="s">
        <v>438</v>
      </c>
    </row>
    <row r="75" s="1" customFormat="1" ht="42" customHeight="1" spans="1:10">
      <c r="A75" s="182"/>
      <c r="B75" s="187"/>
      <c r="C75" s="39" t="s">
        <v>349</v>
      </c>
      <c r="D75" s="39" t="s">
        <v>350</v>
      </c>
      <c r="E75" s="179" t="s">
        <v>381</v>
      </c>
      <c r="F75" s="39" t="s">
        <v>352</v>
      </c>
      <c r="G75" s="179" t="s">
        <v>353</v>
      </c>
      <c r="H75" s="39" t="s">
        <v>354</v>
      </c>
      <c r="I75" s="39" t="s">
        <v>341</v>
      </c>
      <c r="J75" s="179" t="s">
        <v>381</v>
      </c>
    </row>
  </sheetData>
  <mergeCells count="36">
    <mergeCell ref="A2:J2"/>
    <mergeCell ref="A3:H3"/>
    <mergeCell ref="A6:A8"/>
    <mergeCell ref="A9:A11"/>
    <mergeCell ref="A12:A14"/>
    <mergeCell ref="A15:A17"/>
    <mergeCell ref="A18:A20"/>
    <mergeCell ref="A21:A23"/>
    <mergeCell ref="A24:A28"/>
    <mergeCell ref="A29:A31"/>
    <mergeCell ref="A32:A49"/>
    <mergeCell ref="A50:A52"/>
    <mergeCell ref="A53:A55"/>
    <mergeCell ref="A56:A58"/>
    <mergeCell ref="A59:A61"/>
    <mergeCell ref="A62:A64"/>
    <mergeCell ref="A65:A67"/>
    <mergeCell ref="A68:A71"/>
    <mergeCell ref="A72:A75"/>
    <mergeCell ref="B6:B8"/>
    <mergeCell ref="B9:B11"/>
    <mergeCell ref="B12:B14"/>
    <mergeCell ref="B15:B17"/>
    <mergeCell ref="B18:B20"/>
    <mergeCell ref="B21:B23"/>
    <mergeCell ref="B24:B28"/>
    <mergeCell ref="B29:B31"/>
    <mergeCell ref="B32:B49"/>
    <mergeCell ref="B50:B52"/>
    <mergeCell ref="B53:B55"/>
    <mergeCell ref="B56:B58"/>
    <mergeCell ref="B59:B61"/>
    <mergeCell ref="B62:B64"/>
    <mergeCell ref="B65:B67"/>
    <mergeCell ref="B68:B71"/>
    <mergeCell ref="B72: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大力水手爱学习</cp:lastModifiedBy>
  <dcterms:created xsi:type="dcterms:W3CDTF">2026-03-03T02:45:00Z</dcterms:created>
  <dcterms:modified xsi:type="dcterms:W3CDTF">2026-03-06T02:15:21Z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8FF53F896D0C4C299A82DD616DAFDD82_12</vt:lpwstr>
  </property>
  <property fmtid="{D5CDD505-2E9C-101B-9397-08002B2CF9AE}" pid="3" name="KSOProductBuildVer">
    <vt:lpwstr>2052-12.1.0.24657</vt:lpwstr>
  </property>
  <property fmtid="{D5CDD505-2E9C-101B-9397-08002B2CF9AE}" pid="4" name="CalculationRule">
    <vt:i4>0</vt:i4>
  </property>
</Properties>
</file>