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49" firstSheet="10"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_FilterDatabase" localSheetId="6" hidden="1">部门基本支出预算表04!$A$8:$X$64</definedName>
    <definedName name="_xlnm._FilterDatabase" localSheetId="7" hidden="1">'部门项目支出预算表05-1'!$A$8:$W$23</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workbook>
</file>

<file path=xl/sharedStrings.xml><?xml version="1.0" encoding="utf-8"?>
<sst xmlns="http://schemas.openxmlformats.org/spreadsheetml/2006/main" count="2306" uniqueCount="509">
  <si>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</si>
  <si>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</si>
  <si>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</si>
  <si>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</si>
  <si>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</si>
  <si>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</si>
  <si>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</si>
  <si>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</si>
  <si>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</si>
  <si>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</si>
  <si>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</si>
  <si>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</si>
  <si>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</si>
  <si>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</si>
  <si>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</si>
  <si>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</si>
  <si>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</si>
  <si>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</si>
  <si>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</si>
  <si>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</si>
  <si>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</si>
  <si>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</si>
  <si>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</si>
  <si>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</si>
  <si>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</si>
  <si>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</si>
  <si>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</si>
  <si>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</si>
  <si>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</si>
  <si>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</si>
  <si>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</si>
  <si>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</si>
  <si>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</si>
  <si>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</si>
  <si>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</si>
  <si>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</si>
  <si>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</si>
  <si>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</si>
  <si>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</si>
  <si>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</si>
  <si>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</si>
  <si>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</si>
  <si>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</si>
  <si>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</si>
  <si>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</si>
  <si>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</si>
  <si>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</si>
  <si>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</si>
  <si>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</si>
  <si>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</si>
  <si>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</si>
  <si>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</si>
  <si>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</si>
  <si>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</si>
  <si>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</si>
  <si>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</si>
  <si>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</si>
  <si>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</si>
  <si>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</si>
  <si>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</si>
  <si>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</si>
  <si>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</si>
  <si>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</si>
  <si>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</si>
  <si>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</si>
  <si>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</si>
  <si>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</si>
  <si>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</si>
  <si>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</si>
  <si>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351</t>
  </si>
  <si>
    <t>石林彝族自治县退役军人事务局</t>
  </si>
  <si>
    <t>351001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</si>
  <si>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</si>
  <si>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</si>
  <si>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</si>
  <si>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</si>
  <si>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</si>
  <si>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</si>
  <si>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</si>
  <si>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</si>
  <si>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</si>
  <si>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</si>
  <si>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</si>
  <si>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</si>
  <si>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</si>
  <si>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</si>
  <si>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</si>
  <si>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</si>
  <si>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</si>
  <si>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</si>
  <si>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</si>
  <si>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</si>
  <si>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</si>
  <si>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</si>
  <si>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</si>
  <si>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</si>
  <si>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</si>
  <si>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</si>
  <si>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</si>
  <si>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</si>
  <si>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</si>
  <si>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</si>
  <si>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</si>
  <si>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</si>
  <si>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</si>
  <si>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</si>
  <si>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</si>
  <si>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</si>
  <si>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</si>
  <si>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</si>
  <si>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2080805</t>
  </si>
  <si>
    <t>义务兵优待</t>
  </si>
  <si>
    <t>2080899</t>
  </si>
  <si>
    <t>其他优抚支出</t>
  </si>
  <si>
    <t>20809</t>
  </si>
  <si>
    <t>退役安置</t>
  </si>
  <si>
    <t>2080901</t>
  </si>
  <si>
    <t>退役士兵安置</t>
  </si>
  <si>
    <t>2080904</t>
  </si>
  <si>
    <t>退役士兵管理教育</t>
  </si>
  <si>
    <t>2080905</t>
  </si>
  <si>
    <t>军队转业干部安置</t>
  </si>
  <si>
    <t>2080999</t>
  </si>
  <si>
    <t>其他退役安置支出</t>
  </si>
  <si>
    <t>20828</t>
  </si>
  <si>
    <t>退役军人管理事务</t>
  </si>
  <si>
    <t>2082801</t>
  </si>
  <si>
    <t>行政运行</t>
  </si>
  <si>
    <t>2082804</t>
  </si>
  <si>
    <t>拥军优属</t>
  </si>
  <si>
    <t>2082850</t>
  </si>
  <si>
    <t>事业运行</t>
  </si>
  <si>
    <t>2082899</t>
  </si>
  <si>
    <t>其他退役军人事务管理支出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</si>
  <si>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</si>
  <si>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</si>
  <si>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</si>
  <si>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</si>
  <si>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</si>
  <si>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</si>
  <si>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</si>
  <si>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</si>
  <si>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</si>
  <si>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</si>
  <si>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</si>
  <si>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</si>
  <si>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</si>
  <si>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</si>
  <si>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</si>
  <si>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</si>
  <si>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</si>
  <si>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</si>
  <si>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</si>
  <si>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</si>
  <si>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</si>
  <si>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</si>
  <si>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</si>
  <si>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</si>
  <si>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</si>
  <si>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</si>
  <si>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</si>
  <si>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</si>
  <si>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</si>
  <si>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</si>
  <si>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</si>
  <si>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</si>
  <si>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</si>
  <si>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</si>
  <si>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</si>
  <si>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</si>
  <si>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</si>
  <si>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</si>
  <si>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</si>
  <si>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</si>
  <si>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</si>
  <si>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</si>
  <si>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</si>
  <si>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</si>
  <si>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</si>
  <si>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</si>
  <si>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</si>
  <si>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</si>
  <si>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</si>
  <si>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</si>
  <si>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</si>
  <si>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</si>
  <si>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</si>
  <si>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</si>
  <si>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</si>
  <si>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</si>
  <si>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</si>
  <si>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</si>
  <si>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</si>
  <si>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</si>
  <si>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</si>
  <si>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</si>
  <si>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</si>
  <si>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</si>
  <si>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</si>
  <si>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</si>
  <si>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</si>
  <si>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</si>
  <si>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</si>
  <si>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</si>
  <si>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</si>
  <si>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</si>
  <si>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</si>
  <si>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</si>
  <si>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</si>
  <si>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</si>
  <si>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</si>
  <si>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</si>
  <si>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</si>
  <si>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</si>
  <si>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</si>
  <si>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</si>
  <si>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</si>
  <si>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</si>
  <si>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</si>
  <si>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</si>
  <si>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</si>
  <si>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530126210000000001038</t>
  </si>
  <si>
    <t>行政人员支出工资</t>
  </si>
  <si>
    <t>30101</t>
  </si>
  <si>
    <t>基本工资</t>
  </si>
  <si>
    <t>30102</t>
  </si>
  <si>
    <t>津贴补贴</t>
  </si>
  <si>
    <t>30103</t>
  </si>
  <si>
    <t>奖金</t>
  </si>
  <si>
    <t>530126210000000001039</t>
  </si>
  <si>
    <t>事业人员支出工资</t>
  </si>
  <si>
    <t>30107</t>
  </si>
  <si>
    <t>绩效工资</t>
  </si>
  <si>
    <t>530126210000000001040</t>
  </si>
  <si>
    <t>社会保障缴费</t>
  </si>
  <si>
    <t>30108</t>
  </si>
  <si>
    <t>机关事业单位基本养老保险缴费</t>
  </si>
  <si>
    <t>30110</t>
  </si>
  <si>
    <t>职工基本医疗保险缴费</t>
  </si>
  <si>
    <t>30111</t>
  </si>
  <si>
    <t>公务员医疗补助缴费</t>
  </si>
  <si>
    <t>30112</t>
  </si>
  <si>
    <t>其他社会保障缴费</t>
  </si>
  <si>
    <t>530126210000000001041</t>
  </si>
  <si>
    <t>30113</t>
  </si>
  <si>
    <t>530126210000000001043</t>
  </si>
  <si>
    <t>公车购置及运维费</t>
  </si>
  <si>
    <t>30231</t>
  </si>
  <si>
    <t>公务用车运行维护费</t>
  </si>
  <si>
    <t>530126210000000001044</t>
  </si>
  <si>
    <t>30217</t>
  </si>
  <si>
    <t>530126210000000001045</t>
  </si>
  <si>
    <t>行政人员公务交通补贴</t>
  </si>
  <si>
    <t>30239</t>
  </si>
  <si>
    <t>其他交通费用</t>
  </si>
  <si>
    <t>530126210000000001046</t>
  </si>
  <si>
    <t>工会经费</t>
  </si>
  <si>
    <t>30228</t>
  </si>
  <si>
    <t>530126210000000001047</t>
  </si>
  <si>
    <t>一般公用经费</t>
  </si>
  <si>
    <t>30201</t>
  </si>
  <si>
    <t>办公费</t>
  </si>
  <si>
    <t>30205</t>
  </si>
  <si>
    <t>水费</t>
  </si>
  <si>
    <t>30206</t>
  </si>
  <si>
    <t>电费</t>
  </si>
  <si>
    <t>30207</t>
  </si>
  <si>
    <t>邮电费</t>
  </si>
  <si>
    <t>30211</t>
  </si>
  <si>
    <t>差旅费</t>
  </si>
  <si>
    <t>30229</t>
  </si>
  <si>
    <t>福利费</t>
  </si>
  <si>
    <t>30299</t>
  </si>
  <si>
    <t>其他商品和服务支出</t>
  </si>
  <si>
    <t>530126231100001586207</t>
  </si>
  <si>
    <t>离退休人员支出</t>
  </si>
  <si>
    <t>30302</t>
  </si>
  <si>
    <t>退休费</t>
  </si>
  <si>
    <t>30305</t>
  </si>
  <si>
    <t>生活补助</t>
  </si>
  <si>
    <t>530126231100001586211</t>
  </si>
  <si>
    <t>行政人员绩效奖励</t>
  </si>
  <si>
    <t>530126251100003612035</t>
  </si>
  <si>
    <t>编外人员工资支出</t>
  </si>
  <si>
    <t>30199</t>
  </si>
  <si>
    <t>其他工资福利支出</t>
  </si>
  <si>
    <t>530126251100003612036</t>
  </si>
  <si>
    <t>辅助用工及劳务派遣经费</t>
  </si>
  <si>
    <t>30226</t>
  </si>
  <si>
    <t>劳务费</t>
  </si>
  <si>
    <t>预算05-1表</t>
  </si>
  <si>
    <t>项目分类</t>
  </si>
  <si>
    <t>项目单位</t>
  </si>
  <si>
    <t>经济科目编码</t>
  </si>
  <si>
    <t>经济科目名称</t>
  </si>
  <si>
    <t>本年拨款</t>
  </si>
  <si>
    <t>其中：本次下达</t>
  </si>
  <si>
    <t>其他运转类</t>
  </si>
  <si>
    <t>530126241100002391635</t>
  </si>
  <si>
    <t>退役军人服务保障经费</t>
  </si>
  <si>
    <t>530126241100002391844</t>
  </si>
  <si>
    <t>烈士亲属异地祭扫补助经费</t>
  </si>
  <si>
    <t>民生类</t>
  </si>
  <si>
    <t>530126241100002385702</t>
  </si>
  <si>
    <t>义务兵家庭优待金及立功受奖奖励金补助经费</t>
  </si>
  <si>
    <t>530126241100002386944</t>
  </si>
  <si>
    <t>退役士兵自谋职业、自主就业一次性经济补偿、待安置期间生活补助经费</t>
  </si>
  <si>
    <t>530126241100002387062</t>
  </si>
  <si>
    <t>优抚对象护理费、医疗补助经费</t>
  </si>
  <si>
    <t>30307</t>
  </si>
  <si>
    <t>医疗费补助</t>
  </si>
  <si>
    <t>530126241100002387086</t>
  </si>
  <si>
    <t>“边纵”人员定期生活补助经费</t>
  </si>
  <si>
    <t>530126241100002387462</t>
  </si>
  <si>
    <t>企业下岗失业参战退役人员生活补助经费</t>
  </si>
  <si>
    <t>530126241100002387535</t>
  </si>
  <si>
    <t>出国参战民兵民工生活补助经费</t>
  </si>
  <si>
    <t>530126241100002387597</t>
  </si>
  <si>
    <t>自主择业军转干部医疗保险经费</t>
  </si>
  <si>
    <t>30311</t>
  </si>
  <si>
    <t>代缴社会保险费</t>
  </si>
  <si>
    <t>530126241100002391964</t>
  </si>
  <si>
    <t>优抚对象补助经费</t>
  </si>
  <si>
    <t>530126251100003816932</t>
  </si>
  <si>
    <t>退役军人教育培训经费</t>
  </si>
  <si>
    <t>30216</t>
  </si>
  <si>
    <t>培训费</t>
  </si>
  <si>
    <t>530126251100003817115</t>
  </si>
  <si>
    <t>“八一”建军节、“9.30”公祭日慰问补助经费</t>
  </si>
  <si>
    <t>530126251100003873769</t>
  </si>
  <si>
    <t>领取国家定期抚恤补助待遇的优抚对象生活困难补助经费</t>
  </si>
  <si>
    <t>530126251100004037289</t>
  </si>
  <si>
    <t>退役士兵两保接续补助经费</t>
  </si>
  <si>
    <t>预算05-2表</t>
  </si>
  <si>
    <t>项目年度绩效目标</t>
  </si>
  <si>
    <t>一级指标</t>
  </si>
  <si>
    <t>二级指标</t>
  </si>
  <si>
    <t>三级指标</t>
  </si>
  <si>
    <t>指标性质</t>
  </si>
  <si>
    <t>指标值</t>
  </si>
  <si>
    <t>度量单位</t>
  </si>
  <si>
    <t>指标属性</t>
  </si>
  <si>
    <t>指标内容</t>
  </si>
  <si>
    <t>中国人民解放军滇桂黔边纵队，是解放战争时期在中国共产党领导下的，由云南、广西、贵州三省20多个民族的优秀儿女组成的，战斗在西南边疆，极具代表性的一支敌后人民武装。九支队的正式成立，标志着二纵队结束了游击队和地方武装的历史，正式编入中国人民解放军序列，部队向正规化建设迈进，也标志着革命根据地军政管理.</t>
  </si>
  <si>
    <t>产出指标</t>
  </si>
  <si>
    <t>数量指标</t>
  </si>
  <si>
    <t>获补对象数</t>
  </si>
  <si>
    <t>=</t>
  </si>
  <si>
    <t>人(人次、家)</t>
  </si>
  <si>
    <t>定量指标</t>
  </si>
  <si>
    <t>反映获补助人员、企业的数量情况，也适用补贴、资助等形式的补助。</t>
  </si>
  <si>
    <t>质量指标</t>
  </si>
  <si>
    <t>获补对象准确率</t>
  </si>
  <si>
    <t>1000</t>
  </si>
  <si>
    <t>%</t>
  </si>
  <si>
    <t>定性指标</t>
  </si>
  <si>
    <t>反映获补助对象认定的准确性情况。
获补对象准确率=抽检符合标准的补助对象数/抽检实际补助对象数*100%</t>
  </si>
  <si>
    <t>兑现准确率</t>
  </si>
  <si>
    <t>100</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</si>
  <si>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</si>
  <si>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</si>
  <si>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</si>
  <si>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获补覆盖率</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</si>
  <si>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</si>
  <si>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</si>
  <si>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</si>
  <si>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</si>
  <si>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</si>
  <si>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t>
  </si>
  <si>
    <t>政策知晓率</t>
  </si>
  <si>
    <t>反映补助政策的宣传效果情况。
政策知晓率=调查中补助政策知晓人数/调查总人数*100%</t>
  </si>
  <si>
    <t>满意度指标</t>
  </si>
  <si>
    <t>服务对象满意度</t>
  </si>
  <si>
    <t>受益对象满意度</t>
  </si>
  <si>
    <t>反映获补助受益对象的满意程度。</t>
  </si>
  <si>
    <t>59</t>
  </si>
  <si>
    <t>&gt;=</t>
  </si>
  <si>
    <t>贯彻落实《中华人民共和国兵役法》、《军人抚恤优待条例》和《云南省军人抚恤优待规定》，国家规定对义务兵家属实行优待，体现了党和政府对义务兵家属的关怀和照顾，是做好新形势下双拥工作的需要，对于巩固国防和促进部队现代化建设，维护社会稳定，激发广大青年积极献身国防事业。</t>
  </si>
  <si>
    <t>388</t>
  </si>
  <si>
    <t xml:space="preserve">领取国家定期抚恤补助待遇的优抚对象生活困难补助经费
</t>
  </si>
  <si>
    <t>32</t>
  </si>
  <si>
    <t>退役士兵自谋职业、自主就业一次性经济补偿、待安置期间生活补助：主要用于退役士兵自谋职业、自主就业一次性经济补偿、待安置期间生活补助发放。</t>
  </si>
  <si>
    <t>36</t>
  </si>
  <si>
    <t>对全县领取定期生活补助参战民兵民工进行生活补助。民兵民工是在革命战争时期和社会主义建设时期为建立革命政权、保卫祖国、建设祖国做出特殊贡献的社会群体。</t>
  </si>
  <si>
    <t>79</t>
  </si>
  <si>
    <t>95</t>
  </si>
  <si>
    <t>企业下岗失业人员参战退役人员是一个特殊群体，做好企业下岗失业人员参战退役生活补助的发放工作，维护参战退役合法权益，促进国防和军队建设，保持经济发展和社会稳定具有重要意义。</t>
  </si>
  <si>
    <t>切实加强资金管理，严格按照新的抚恤补助标准，及时、准确、足额地把优抚金和生活补助金发放到优抚对象等人员中。</t>
  </si>
  <si>
    <t>1950</t>
  </si>
  <si>
    <t>为进一步做好企业军队转业干部安置管理与服务，满足企业军队转业干部的要求，进一步提升管理服务质量，提高企业军转干部生活质量</t>
  </si>
  <si>
    <t>19</t>
  </si>
  <si>
    <t>369</t>
  </si>
  <si>
    <t>对全县领取定期生活补助优抚对象进行医疗补助，办理优抚对象参加城镇职工基本医疗保险、城镇居民基本医疗保险和新型农村合作医疗等手续；协调有关部门共同做好优抚对象医疗保障工作。</t>
  </si>
  <si>
    <t>异地祭扫组织服务对象包括 烈士 的父母 (抚 养人)、 配偶、子女、兄弟姐妹 ,如 确无上述人员的,可包 括祖父母、外祖父 母、孙子女、外孙子女、女婿 、儿媳、公、婆、岳父、岳母等。烈 士亲属前往烈 士安葬地或者纪念地开展祭扫纪念活动的,各地按规定提供服务保障。</t>
  </si>
  <si>
    <t>39</t>
  </si>
  <si>
    <t>保证我县退役军人服务管理、双拥、烈士褒扬纪念、优待帮扶等各项工作正常开展。</t>
  </si>
  <si>
    <t>预算06表</t>
  </si>
  <si>
    <t>政府性基金预算支出预算表</t>
  </si>
  <si>
    <t>单位名称：昆明市发展和改革委员会</t>
  </si>
  <si>
    <t>政府性基金预算支出</t>
  </si>
  <si>
    <t>备注：本单位2025年度无政府性基金预算支出预算，此表为空。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</si>
  <si>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</si>
  <si>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</si>
  <si>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</si>
  <si>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</si>
  <si>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</si>
  <si>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</si>
  <si>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</si>
  <si>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</si>
  <si>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</si>
  <si>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</si>
  <si>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</si>
  <si>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公务用车购买油卡</t>
  </si>
  <si>
    <t>车辆加油、添加燃料服务</t>
  </si>
  <si>
    <t>元</t>
  </si>
  <si>
    <t>公务用车维修保养</t>
  </si>
  <si>
    <t>车辆维修和保养服务</t>
  </si>
  <si>
    <t>公务用车购买保险</t>
  </si>
  <si>
    <t>机动车保险服务</t>
  </si>
  <si>
    <t>购买A4纸</t>
  </si>
  <si>
    <t>复印纸</t>
  </si>
  <si>
    <t>台式计算机软件</t>
  </si>
  <si>
    <t>基础软件</t>
  </si>
  <si>
    <t>台式计算机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</si>
  <si>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</si>
  <si>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</si>
  <si>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</si>
  <si>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</si>
  <si>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</si>
  <si>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</si>
  <si>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</si>
  <si>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</si>
  <si>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</si>
  <si>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</si>
  <si>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公务用车维修保养服务</t>
  </si>
  <si>
    <t>预算09-1表</t>
  </si>
  <si>
    <t>2025年对下转移支付预算表</t>
  </si>
  <si>
    <t>单位名称（项目）</t>
  </si>
  <si>
    <t>地区</t>
  </si>
  <si>
    <t>备注：本单位2025年度无对下转移支付预算，此表为空。</t>
  </si>
  <si>
    <t>预算09-2表</t>
  </si>
  <si>
    <t xml:space="preserve">预算10表
</t>
  </si>
  <si>
    <t>资产类别</t>
  </si>
  <si>
    <t>资产分类代码.名称</t>
  </si>
  <si>
    <t>资产名称</t>
  </si>
  <si>
    <t>计量单位</t>
  </si>
  <si>
    <t>财政部门批复数（元）</t>
  </si>
  <si>
    <t>单价</t>
  </si>
  <si>
    <t>金额</t>
  </si>
  <si>
    <t>备注：本单位2025年度无新增资产配置，此表为空。</t>
  </si>
  <si>
    <t>预算11表</t>
  </si>
  <si>
    <t>上级补助</t>
  </si>
  <si>
    <t>备注：本单位2025年度无上级补助项目支出预算，此表为空。</t>
  </si>
  <si>
    <t>预算12表</t>
  </si>
  <si>
    <t>项目级次</t>
  </si>
  <si>
    <t>229 其他运转类</t>
  </si>
  <si>
    <t>本级</t>
  </si>
  <si>
    <t>312 民生类</t>
  </si>
  <si>
    <t/>
  </si>
  <si>
    <t>预算13表</t>
  </si>
  <si>
    <t>部门编码</t>
  </si>
  <si>
    <t>部门名称</t>
  </si>
  <si>
    <t>内容</t>
  </si>
  <si>
    <t>说明</t>
  </si>
  <si>
    <t>部门总体目标</t>
  </si>
  <si>
    <t>部门职责</t>
  </si>
  <si>
    <t>主要职能职责是贯彻落实党中央、省委、市委、县委关于退役军人工作方针政策和决策部署，扎实做好退役军人思想政治和权益维护、移交安置、优待抚恤、褒扬纪念、就业创业等工作，全心全意为退役军人服务，不断提升服务保障工作水平，维护社会大局和谐稳定。</t>
  </si>
  <si>
    <t>根据三定方案归纳</t>
  </si>
  <si>
    <t>"目标1：加强重点优抚对象医疗、抚恤、解困帮扶工作、设身处地为重点优抚排忧解难，有利于化解社会矛盾、促进社会主义公平、维护社会和谐，对加强和创新社会治理具有十分重要的意义。
目标2：及时足额发放抚恤补助.
目标3：逐步提高重点优抚对象抚恤补助，保障重点优抚对象基本生活。</t>
  </si>
  <si>
    <t>根据部门职责，中长期规划，各级党委，各级政府要求归纳</t>
  </si>
  <si>
    <t>部门年度目标</t>
  </si>
  <si>
    <t>一、重点工作任务：
1.贯彻落实党中央、省委、市委关于退役军人工作方针政策和决策部署，组织实施中央和省、市退役军人思想政治、权益维护、移交处置、就业创业、服务管理、拥军优属、褒扬纪念、解难帮困等法规政策；
2.负责军队转业干部、复员干部、离休退休干部、退役士兵和无军籍退休退职职工的接收安置工作和自主择业、就业退役军人服务管理工作；
3.组织指导全县退役军人技能教育培训工作，协调扶持退役军人和随军随调家属就业创业。组织协调落实移交地方的离休退休军人、符合条件的其他退役军人和无军籍退休退职职工的住房保障工作，以及退役军人医疗保障、社会保险等待遇保障工作；
3.组织指导伤病残退役军人服务管理和抚恤工作，承担不适宜继续服役的伤病残军人相关服务工作。组织指导军供服务保障工作；组织指导拥军优属工作。
4.负责现役军人、退役军人、军队文职人员和军属优待、抚恤等工作，指导实施国民党抗战老兵等有关人员优待政策；
5.组织拟订烈士纪念设施建设规划和管理维护办法并经组织实施。军人公墓管理维护、纪念活动等工作，依法承担英雄烈士保护相关工作。承担拟列入全国、全省、全市重点保护单位烈士纪念设施报批事宜；
6.指导退役军人事务工作，监督检查退役军人相关法律法规和政策措施的落实，组织开展退役军人权益维护和有关人员帮扶援助工作。
二、年度绩效目标
1.产出指标。
①数量指标。对优抚对象按时、按月、足额发放定期生活补助。完成在职人员经费的支出确保机构运转，②质量指标。各类优抚对象按中央下达标准进行发放。③时效指标。按规定时限发放各类优抚对象生活补助。
2.效益指标。①经济效益指标。优抚对象生活补助的发放，保障优抚对象的基本生活。②社会效益指标。有效改善了优抚对象的生活条件，缓解了其家庭生活压力，维护了社会稳定。③可持续影响指标。推动退役军人事务的深入持续发展。
3.满意度指标。服务对象满意度指标。服务对象对退役军人工作的满意度达95%。</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</si>
  <si>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</si>
  <si>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</si>
  <si>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</si>
  <si>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</si>
  <si>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</si>
  <si>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</si>
  <si>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</si>
  <si>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</si>
  <si>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</si>
  <si>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"1、三属人员生活补助 2.伤残人员生活补助 3.在乡复员退伍军人生活补助 4.农村籍退役士兵老年生活补助 5.两参人员、烈士子女等优抚对象补助经费 以上五项由中央及省、市全额承担，以防上级资"		</t>
  </si>
  <si>
    <t>1.昆退役发〔2021〕10号（涉密文件）义务兵家庭优待金发放标准按照年度全省城镇居民人均可支配收入的30%进行测算，自2021年起中央财政按照每年每人10000元进行补助，剩余部分市级承担60%，县级承担40%，2024年度发放标准为13069元/年，2023年入伍91人，每人3069元*91人*40%=111711元;2024年入伍88人，每人3069元*88人*40%=108029元;2025年上浮不超过10%的比例计算为14376元，2025年入伍义务兵预计100人，每人4376元*100人*40%=175040元，县级承担金额合计：394780元。
2。昆民联发〔2017〕12号：进西藏新兵特殊优待金一次性每人每年3000元，30人*3000元=90000元
3.石军（2020）11号文件规定：凡从石林县入伍的现役军人，获得战区及以上的荣誉称号和一等功、二等功、三等功的，分别给予其家庭20000元、10000元、8000元和3000元的一次性奖励。获得优秀士兵、优秀士官、优秀班长的，给予其家庭600元的一次性奖励。奖励经费由县退役军人事务局负责发放。一等功每人10000元，1人*10000元=10000元；二等功每人8000元，2人*8000元=16000元；三等功每人3000元，60人*3000元=180000元；四有优秀士兵每人600元，150人*600元=90000元；合计296000元。
总合计：780780元。</t>
  </si>
  <si>
    <t xml:space="preserve">县级文件规定：对持有《“边纵”成员证明书》和原县委落实政策办公室发文认可的111名健在的老“边纵”成员，每人每月发给100元的生活补助，直至本人去世后的下一个月为止。按月发放生活补助费。100元*3人*12个月=3600元
</t>
  </si>
  <si>
    <t xml:space="preserve">昆退军通〔2018〕2号：将配套资金列入本级财政预算。石林县目前承担医保部分为19人，2024年每月缴费25223.27元，2025年上浮10%，2025年缴费基数27746元*12月=332952元。
</t>
  </si>
  <si>
    <t xml:space="preserve">"云退役发〔2021〕76号、昆民联发（2015）2号：省级承担20%，市县各承担40%。
根据上级指标文件：将项目名称“城镇无工作单位且生活困难重点优抚对象生活补助经费”更正为“领取国家定期抚恤补助待遇的优抚对象生活困难补助经费”，每人每月400元的标准发放生活困难补助。
400元*12月*50人*40%=96000元"
</t>
  </si>
  <si>
    <t xml:space="preserve">昆民办〔2015〕64号：“企业下岗失业参战退役人员生活补助，每月800元，市级承担50%，县级承担50%。” 2025年预计发放3人。800元*12月*3人*50%=14400元。
</t>
  </si>
  <si>
    <t xml:space="preserve">出国参战民兵民工生活补助经费
</t>
  </si>
  <si>
    <t xml:space="preserve">"根据《云南省退役军人事务厅、云南省财政厅关于提高建制出国参战民民兵民工生活补助标准》的通知（云退役发〔2024〕31号（涉密文件）（自2024年10月1日起每月450元，提标部分按按照省、市、县（市）区20%、40%、40%的比例分别承担。2024年参战民兵民工450元/月*12月*77人*40%=166320元。2025年提标50元*77人*12月*40%=18480元；
合计：184800元"
</t>
  </si>
  <si>
    <t xml:space="preserve">"文件规定：一、昆政发〔2015〕41号“退役士兵一次性自谋职业补助金纳入同级财政预算，在省级补助的基础上，市级每人补助2.5万元，不足部分由县（区）财政解决”二、昆财社〔2018〕98号“自主就业退役士兵一次性经济补助经费，由省、市、县各承担三分之一……”
《云南省城镇退役士兵自谋职业促进办法》第六条：“城镇退役士兵一次性自谋职业补助金主计发：以安置地上年度在职职工年人均工资的2倍为基数；国定规定服现役二年期限届满后，每增加一年按照当年上年度在职职工人均工资的40%增发”因此：基数为两年兵170100元，每超期一年增发34100元。参加职业教育和技能培训的退役士兵每人每月300元生活补助。”2025年预计90人5600000元。"
</t>
  </si>
  <si>
    <t xml:space="preserve">"昆财社[2016]69号：“2023年八一应向优抚对象发放200元慰问金。所需经费由市县两级承担，二板块市县各承担50%。”
1.“八一”建军节慰问优抚对象200元*2046人*50%=204600元；
2（目前无依据，每年按500元预算）.每年9月30日为中国“烈士纪念日”，“9.30”对烈属及部分优抚对象进行走访慰问活动，500元*10人=5000元。
3.八一慰问2个驻石部队每个部队5000元。共计10000元。
4.八一慰问军队干休所退休老干部6人每人每年200元，合计1200元。
5.根据云南省退役军人事务厅等22部门关于印发加强军人军属、退役军人和其它优抚对象优待工作的实施意见的通知，每个春节、“八一”建军节对现役军人家庭（家属）进行慰问，每个节日慰问金额不低于200元。现石林县有现役军人720人，720户*200元=144000元。
6.军转干部八一慰问费27人*100元=2700元
总合计：367500元"
</t>
  </si>
  <si>
    <t xml:space="preserve">退役士兵两保接续补助经费
</t>
  </si>
  <si>
    <t xml:space="preserve">"昆退役发〔2022〕3号 ：基本养老保险、基本医疗保险由安置地人民政府同级财政资金安排，足额缴纳；昆委退役办发〔2021〕10号 ：2021年5月20日后，对符合条件的退役士兵办理养老保险和医疗保险接续需政府承担的资金由各县（市）区承担。
2025年养老保险缴费人数49人，10204元/人*49人=499996元；医疗保险缴费78人，5128.21元/人*78人=400000元，合计：899996元。（实际支付时以县社保局核定数据为准）"
</t>
  </si>
  <si>
    <t xml:space="preserve">烈士亲属异地祭扫补助经费
</t>
  </si>
  <si>
    <t xml:space="preserve"> 云退役发〔2020〕68号：将烈士亲属异地祭扫列入各级财政预算予以保障，可统筹使用相关渠道资金。2025年预计60名烈属前往祭扫，预算60000元。
</t>
  </si>
  <si>
    <t xml:space="preserve">优抚对象护理费、医疗补助经费
</t>
  </si>
  <si>
    <t xml:space="preserve">"石政办发〔2012〕25号：将优抚对象医疗保障资金例入财政预算；
云民优（2006）15号：财政部门要将一至四级伤残护理费列入财政预算。
1.一至四级伤残人员护理费：因战、因公三级和四级残疾的，根据县统计局提供当地职工月平均工资的40%；因病一至四级残疾的，为当地职工月平均工资的30%，年终一次性发放，2024年预算100000元；2025年预计100000元；合计100000元。
2.七至十级残疾军人、“三属”、在乡老复员军人给予不低于70%的补助，年累计补助资金不超过20000元；带病回乡退伍军人、“两参人员”给予不低于60%的补助，年累计补助资金不超过15000元；农村籍年满60周岁的退伍军人给予不低于50%的补助，年累计补助资金不超过10000元；一至六级伤残军人购买城镇职工医疗保险8人，合计50000元。预计总合计150000元。"
</t>
  </si>
  <si>
    <t xml:space="preserve">退役军人教育培训经费
</t>
  </si>
  <si>
    <t xml:space="preserve">"1.云政发〔2020〕32号：教育培训经费由各级财政共同负担，相应纳入各级财政预算，列入退役安置科目，主要用于1年及以上的长期教育培训所需的学杂、住宿、技能鉴定、生活补助等开支，以及1年以下的中期、短期职业技能培训和适应性培训所需。各级财政部门根据退役军人教育培训工作实际，在退役军人事务部门年度预算中，安排教育培训工作经费。退役士兵教育培训经费由中央财政安排后的不足部分，由省财政承担1/3，州、市、县、区财政承担2/3。2025年预算经费：C1（小车）驾驶30人*834=25020元；无人机驾驶75人*834=62550元；消防设施操作员20人*834=16680；.总合计104250元。                                </t>
  </si>
  <si>
    <t xml:space="preserve">基本支出	</t>
  </si>
  <si>
    <t xml:space="preserve">工资福利支出、对个人和家庭的补助、商品和服务支出确保机构正常运转		</t>
  </si>
  <si>
    <t>三、部门整体支出绩效指标</t>
  </si>
  <si>
    <t>绩效指标</t>
  </si>
  <si>
    <t>评（扣）分标准</t>
  </si>
  <si>
    <t>绩效指标设定依据及指标值数据来源</t>
  </si>
  <si>
    <t xml:space="preserve">二级指标 </t>
  </si>
  <si>
    <t>3500</t>
  </si>
  <si>
    <t>差异率＝0，得满分；差异率（绝对值）0时，每增加5%（含）扣减0.5分，减至0分为止</t>
  </si>
  <si>
    <t>关于召开石林彝族自治县2025年部门预算编制工作会的通知</t>
  </si>
</sst>
</file>

<file path=xl/styles.xml><?xml version="1.0" encoding="utf-8"?>
<styleSheet xmlns="http://schemas.openxmlformats.org/spreadsheetml/2006/main">
  <numFmts count="9">
    <numFmt numFmtId="176" formatCode="hh:mm:ss"/>
    <numFmt numFmtId="41" formatCode="_ * #,##0_ ;_ * \-#,##0_ ;_ * &quot;-&quot;_ ;_ @_ "/>
    <numFmt numFmtId="177" formatCode="#,##0.00;\-#,##0.00;;@"/>
    <numFmt numFmtId="44" formatCode="_ &quot;￥&quot;* #,##0.00_ ;_ &quot;￥&quot;* \-#,##0.00_ ;_ &quot;￥&quot;* &quot;-&quot;??_ ;_ @_ "/>
    <numFmt numFmtId="42" formatCode="_ &quot;￥&quot;* #,##0_ ;_ &quot;￥&quot;* \-#,##0_ ;_ &quot;￥&quot;* &quot;-&quot;_ ;_ @_ "/>
    <numFmt numFmtId="178" formatCode="yyyy\-mm\-dd\ hh:mm:ss"/>
    <numFmt numFmtId="179" formatCode="#,##0;\-#,##0;;@"/>
    <numFmt numFmtId="43" formatCode="_ * #,##0.00_ ;_ * \-#,##0.00_ ;_ * &quot;-&quot;??_ ;_ @_ "/>
    <numFmt numFmtId="180" formatCode="yyyy\-mm\-dd"/>
  </numFmts>
  <fonts count="41">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name val="宋体"/>
      <charset val="1"/>
    </font>
    <font>
      <sz val="10"/>
      <color rgb="FF000000"/>
      <name val="Arial"/>
      <charset val="134"/>
    </font>
    <font>
      <b/>
      <sz val="23.95"/>
      <color rgb="FF000000"/>
      <name val="宋体"/>
      <charset val="134"/>
    </font>
    <font>
      <sz val="1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9"/>
      <name val="宋体"/>
      <charset val="134"/>
    </font>
    <font>
      <sz val="11"/>
      <color rgb="FF3F3F76"/>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1" fillId="14" borderId="0" applyNumberFormat="0" applyBorder="0" applyAlignment="0" applyProtection="0">
      <alignment vertical="center"/>
    </xf>
    <xf numFmtId="0" fontId="23"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2" fillId="0" borderId="1">
      <alignment horizontal="right" vertical="center"/>
    </xf>
    <xf numFmtId="0" fontId="21" fillId="10" borderId="0" applyNumberFormat="0" applyBorder="0" applyAlignment="0" applyProtection="0">
      <alignment vertical="center"/>
    </xf>
    <xf numFmtId="0" fontId="30" fillId="16" borderId="0" applyNumberFormat="0" applyBorder="0" applyAlignment="0" applyProtection="0">
      <alignment vertical="center"/>
    </xf>
    <xf numFmtId="43" fontId="0" fillId="0" borderId="0" applyFont="0" applyFill="0" applyBorder="0" applyAlignment="0" applyProtection="0">
      <alignment vertical="center"/>
    </xf>
    <xf numFmtId="0" fontId="24" fillId="1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80" fontId="22" fillId="0" borderId="1">
      <alignment horizontal="right" vertical="center"/>
    </xf>
    <xf numFmtId="0" fontId="36" fillId="0" borderId="0" applyNumberFormat="0" applyFill="0" applyBorder="0" applyAlignment="0" applyProtection="0">
      <alignment vertical="center"/>
    </xf>
    <xf numFmtId="0" fontId="0" fillId="9" borderId="18" applyNumberFormat="0" applyFont="0" applyAlignment="0" applyProtection="0">
      <alignment vertical="center"/>
    </xf>
    <xf numFmtId="0" fontId="24" fillId="21"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0" borderId="21" applyNumberFormat="0" applyFill="0" applyAlignment="0" applyProtection="0">
      <alignment vertical="center"/>
    </xf>
    <xf numFmtId="0" fontId="33" fillId="0" borderId="21" applyNumberFormat="0" applyFill="0" applyAlignment="0" applyProtection="0">
      <alignment vertical="center"/>
    </xf>
    <xf numFmtId="0" fontId="24" fillId="13" borderId="0" applyNumberFormat="0" applyBorder="0" applyAlignment="0" applyProtection="0">
      <alignment vertical="center"/>
    </xf>
    <xf numFmtId="0" fontId="26" fillId="0" borderId="17" applyNumberFormat="0" applyFill="0" applyAlignment="0" applyProtection="0">
      <alignment vertical="center"/>
    </xf>
    <xf numFmtId="0" fontId="24" fillId="23" borderId="0" applyNumberFormat="0" applyBorder="0" applyAlignment="0" applyProtection="0">
      <alignment vertical="center"/>
    </xf>
    <xf numFmtId="0" fontId="27" fillId="12" borderId="19" applyNumberFormat="0" applyAlignment="0" applyProtection="0">
      <alignment vertical="center"/>
    </xf>
    <xf numFmtId="0" fontId="37" fillId="12" borderId="15" applyNumberFormat="0" applyAlignment="0" applyProtection="0">
      <alignment vertical="center"/>
    </xf>
    <xf numFmtId="0" fontId="32" fillId="19" borderId="20" applyNumberFormat="0" applyAlignment="0" applyProtection="0">
      <alignment vertical="center"/>
    </xf>
    <xf numFmtId="0" fontId="21" fillId="25" borderId="0" applyNumberFormat="0" applyBorder="0" applyAlignment="0" applyProtection="0">
      <alignment vertical="center"/>
    </xf>
    <xf numFmtId="0" fontId="24" fillId="15" borderId="0" applyNumberFormat="0" applyBorder="0" applyAlignment="0" applyProtection="0">
      <alignment vertical="center"/>
    </xf>
    <xf numFmtId="0" fontId="25" fillId="0" borderId="16" applyNumberFormat="0" applyFill="0" applyAlignment="0" applyProtection="0">
      <alignment vertical="center"/>
    </xf>
    <xf numFmtId="0" fontId="38" fillId="0" borderId="22" applyNumberFormat="0" applyFill="0" applyAlignment="0" applyProtection="0">
      <alignment vertical="center"/>
    </xf>
    <xf numFmtId="0" fontId="31" fillId="17" borderId="0" applyNumberFormat="0" applyBorder="0" applyAlignment="0" applyProtection="0">
      <alignment vertical="center"/>
    </xf>
    <xf numFmtId="0" fontId="40" fillId="27" borderId="0" applyNumberFormat="0" applyBorder="0" applyAlignment="0" applyProtection="0">
      <alignment vertical="center"/>
    </xf>
    <xf numFmtId="10" fontId="22" fillId="0" borderId="1">
      <alignment horizontal="right" vertical="center"/>
    </xf>
    <xf numFmtId="0" fontId="21" fillId="4" borderId="0" applyNumberFormat="0" applyBorder="0" applyAlignment="0" applyProtection="0">
      <alignment vertical="center"/>
    </xf>
    <xf numFmtId="0" fontId="24" fillId="28" borderId="0" applyNumberFormat="0" applyBorder="0" applyAlignment="0" applyProtection="0">
      <alignment vertical="center"/>
    </xf>
    <xf numFmtId="0" fontId="21" fillId="20"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4" fillId="29" borderId="0" applyNumberFormat="0" applyBorder="0" applyAlignment="0" applyProtection="0">
      <alignment vertical="center"/>
    </xf>
    <xf numFmtId="0" fontId="24" fillId="24" borderId="0" applyNumberFormat="0" applyBorder="0" applyAlignment="0" applyProtection="0">
      <alignment vertical="center"/>
    </xf>
    <xf numFmtId="0" fontId="21" fillId="33" borderId="0" applyNumberFormat="0" applyBorder="0" applyAlignment="0" applyProtection="0">
      <alignment vertical="center"/>
    </xf>
    <xf numFmtId="0" fontId="21" fillId="8" borderId="0" applyNumberFormat="0" applyBorder="0" applyAlignment="0" applyProtection="0">
      <alignment vertical="center"/>
    </xf>
    <xf numFmtId="0" fontId="24" fillId="11" borderId="0" applyNumberFormat="0" applyBorder="0" applyAlignment="0" applyProtection="0">
      <alignment vertical="center"/>
    </xf>
    <xf numFmtId="0" fontId="21" fillId="22" borderId="0" applyNumberFormat="0" applyBorder="0" applyAlignment="0" applyProtection="0">
      <alignment vertical="center"/>
    </xf>
    <xf numFmtId="0" fontId="24" fillId="32" borderId="0" applyNumberFormat="0" applyBorder="0" applyAlignment="0" applyProtection="0">
      <alignment vertical="center"/>
    </xf>
    <xf numFmtId="0" fontId="24" fillId="7" borderId="0" applyNumberFormat="0" applyBorder="0" applyAlignment="0" applyProtection="0">
      <alignment vertical="center"/>
    </xf>
    <xf numFmtId="0" fontId="21" fillId="34" borderId="0" applyNumberFormat="0" applyBorder="0" applyAlignment="0" applyProtection="0">
      <alignment vertical="center"/>
    </xf>
    <xf numFmtId="0" fontId="24" fillId="6" borderId="0" applyNumberFormat="0" applyBorder="0" applyAlignment="0" applyProtection="0">
      <alignment vertical="center"/>
    </xf>
    <xf numFmtId="177" fontId="22" fillId="0" borderId="1">
      <alignment horizontal="right" vertical="center"/>
    </xf>
    <xf numFmtId="49" fontId="22" fillId="0" borderId="1">
      <alignment horizontal="left" vertical="center" wrapText="1"/>
    </xf>
    <xf numFmtId="177" fontId="22" fillId="0" borderId="1">
      <alignment horizontal="right" vertical="center"/>
    </xf>
    <xf numFmtId="176" fontId="22" fillId="0" borderId="1">
      <alignment horizontal="right" vertical="center"/>
    </xf>
    <xf numFmtId="179" fontId="22" fillId="0" borderId="1">
      <alignment horizontal="right" vertical="center"/>
    </xf>
    <xf numFmtId="0" fontId="22" fillId="0" borderId="0">
      <alignment vertical="top"/>
      <protection locked="0"/>
    </xf>
  </cellStyleXfs>
  <cellXfs count="233">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0" fillId="0" borderId="0" xfId="57" applyFont="1" applyFill="1" applyBorder="1" applyAlignment="1" applyProtection="1"/>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2" fillId="2"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3" fillId="0" borderId="0" xfId="57" applyFont="1" applyFill="1" applyBorder="1" applyAlignment="1" applyProtection="1">
      <alignmen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wrapText="1"/>
    </xf>
    <xf numFmtId="177" fontId="7" fillId="0" borderId="1" xfId="54" applyNumberFormat="1" applyFont="1" applyBorder="1">
      <alignment horizontal="right" vertical="center"/>
    </xf>
    <xf numFmtId="0" fontId="3" fillId="0" borderId="0" xfId="0" applyFont="1" applyBorder="1" applyAlignment="1">
      <alignment wrapText="1"/>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0"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177" fontId="7" fillId="0" borderId="1" xfId="0" applyNumberFormat="1" applyFont="1" applyBorder="1" applyAlignment="1">
      <alignment horizontal="righ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7" fillId="0" borderId="1" xfId="56" applyNumberFormat="1" applyFont="1" applyBorder="1" applyAlignment="1">
      <alignment horizontal="center" vertical="center"/>
    </xf>
    <xf numFmtId="179" fontId="7"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7" fontId="7"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49" fontId="13" fillId="0" borderId="0" xfId="57" applyNumberFormat="1" applyFont="1" applyFill="1" applyBorder="1" applyAlignment="1" applyProtection="1"/>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11" xfId="0" applyFont="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Border="1" applyAlignment="1">
      <alignment horizontal="right" vertical="center"/>
    </xf>
    <xf numFmtId="0" fontId="0" fillId="0" borderId="0" xfId="0" applyFont="1" applyBorder="1" applyAlignment="1">
      <alignment wrapText="1"/>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49" fontId="3" fillId="0" borderId="0" xfId="0" applyNumberFormat="1" applyFont="1" applyBorder="1" applyAlignment="1" applyProtection="1">
      <alignment wrapText="1"/>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7" fontId="7" fillId="0" borderId="1" xfId="0" applyNumberFormat="1" applyFont="1" applyFill="1" applyBorder="1" applyAlignment="1">
      <alignment horizontal="right" vertical="center"/>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1"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1"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7" fontId="20" fillId="0" borderId="1" xfId="0" applyNumberFormat="1" applyFont="1" applyBorder="1" applyAlignment="1">
      <alignment horizontal="right" vertical="center"/>
    </xf>
    <xf numFmtId="0" fontId="18" fillId="2" borderId="5"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2" borderId="7"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B6" sqref="B6"/>
    </sheetView>
  </sheetViews>
  <sheetFormatPr defaultColWidth="8.575" defaultRowHeight="12.75" customHeight="1" outlineLevelCol="3"/>
  <cols>
    <col min="1" max="4" width="41" customWidth="1"/>
  </cols>
  <sheetData>
    <row r="1" ht="15" customHeight="1" spans="1:4">
      <c r="A1" s="80"/>
      <c r="B1" s="80"/>
      <c r="C1" s="80"/>
      <c r="D1" s="95" t="s">
        <v>0</v>
      </c>
    </row>
    <row r="2" ht="41.25" customHeight="1" spans="1:1">
      <c r="A2" s="75" t="str">
        <f>"2025"&amp;"年部门财务收支预算总表"</f>
        <v>2025年部门财务收支预算总表</v>
      </c>
    </row>
    <row r="3" ht="17.25" customHeight="1" spans="1:4">
      <c r="A3" s="78" t="str">
        <f>"单位名称："&amp;"石林彝族自治县退役军人事务局"</f>
        <v>单位名称：石林彝族自治县退役军人事务局</v>
      </c>
      <c r="B3" s="197"/>
      <c r="D3" s="172" t="s">
        <v>1</v>
      </c>
    </row>
    <row r="4" ht="23.25" customHeight="1" spans="1:4">
      <c r="A4" s="198" t="s">
        <v>2</v>
      </c>
      <c r="B4" s="199"/>
      <c r="C4" s="198" t="s">
        <v>3</v>
      </c>
      <c r="D4" s="199"/>
    </row>
    <row r="5" ht="24" customHeight="1" spans="1:4">
      <c r="A5" s="198" t="s">
        <v>4</v>
      </c>
      <c r="B5" s="198" t="s">
        <v>5</v>
      </c>
      <c r="C5" s="198" t="s">
        <v>6</v>
      </c>
      <c r="D5" s="198" t="s">
        <v>5</v>
      </c>
    </row>
    <row r="6" ht="17.25" customHeight="1" spans="1:4">
      <c r="A6" s="200" t="s">
        <v>7</v>
      </c>
      <c r="B6" s="135">
        <v>12072141</v>
      </c>
      <c r="C6" s="200" t="s">
        <v>8</v>
      </c>
      <c r="D6" s="135"/>
    </row>
    <row r="7" ht="17.25" customHeight="1" spans="1:4">
      <c r="A7" s="200" t="s">
        <v>9</v>
      </c>
      <c r="B7" s="135"/>
      <c r="C7" s="200" t="s">
        <v>10</v>
      </c>
      <c r="D7" s="135"/>
    </row>
    <row r="8" ht="17.25" customHeight="1" spans="1:4">
      <c r="A8" s="200" t="s">
        <v>11</v>
      </c>
      <c r="B8" s="135"/>
      <c r="C8" s="232" t="s">
        <v>12</v>
      </c>
      <c r="D8" s="135"/>
    </row>
    <row r="9" ht="17.25" customHeight="1" spans="1:4">
      <c r="A9" s="200" t="s">
        <v>13</v>
      </c>
      <c r="B9" s="135"/>
      <c r="C9" s="232" t="s">
        <v>14</v>
      </c>
      <c r="D9" s="135"/>
    </row>
    <row r="10" ht="17.25" customHeight="1" spans="1:4">
      <c r="A10" s="200" t="s">
        <v>15</v>
      </c>
      <c r="B10" s="135"/>
      <c r="C10" s="232" t="s">
        <v>16</v>
      </c>
      <c r="D10" s="135"/>
    </row>
    <row r="11" ht="17.25" customHeight="1" spans="1:4">
      <c r="A11" s="200" t="s">
        <v>17</v>
      </c>
      <c r="B11" s="135"/>
      <c r="C11" s="232" t="s">
        <v>18</v>
      </c>
      <c r="D11" s="135"/>
    </row>
    <row r="12" ht="17.25" customHeight="1" spans="1:4">
      <c r="A12" s="200" t="s">
        <v>19</v>
      </c>
      <c r="B12" s="135"/>
      <c r="C12" s="65" t="s">
        <v>20</v>
      </c>
      <c r="D12" s="135"/>
    </row>
    <row r="13" ht="17.25" customHeight="1" spans="1:4">
      <c r="A13" s="200" t="s">
        <v>21</v>
      </c>
      <c r="B13" s="135"/>
      <c r="C13" s="65" t="s">
        <v>22</v>
      </c>
      <c r="D13" s="135">
        <v>11558850</v>
      </c>
    </row>
    <row r="14" ht="17.25" customHeight="1" spans="1:4">
      <c r="A14" s="200" t="s">
        <v>23</v>
      </c>
      <c r="B14" s="135"/>
      <c r="C14" s="65" t="s">
        <v>24</v>
      </c>
      <c r="D14" s="135">
        <v>338358</v>
      </c>
    </row>
    <row r="15" ht="17.25" customHeight="1" spans="1:4">
      <c r="A15" s="200" t="s">
        <v>25</v>
      </c>
      <c r="B15" s="135"/>
      <c r="C15" s="65" t="s">
        <v>26</v>
      </c>
      <c r="D15" s="135"/>
    </row>
    <row r="16" ht="17.25" customHeight="1" spans="1:4">
      <c r="A16" s="21"/>
      <c r="B16" s="135"/>
      <c r="C16" s="65" t="s">
        <v>27</v>
      </c>
      <c r="D16" s="135"/>
    </row>
    <row r="17" ht="17.25" customHeight="1" spans="1:4">
      <c r="A17" s="201"/>
      <c r="B17" s="135"/>
      <c r="C17" s="65" t="s">
        <v>28</v>
      </c>
      <c r="D17" s="135"/>
    </row>
    <row r="18" ht="17.25" customHeight="1" spans="1:4">
      <c r="A18" s="201"/>
      <c r="B18" s="135"/>
      <c r="C18" s="65" t="s">
        <v>29</v>
      </c>
      <c r="D18" s="135"/>
    </row>
    <row r="19" ht="17.25" customHeight="1" spans="1:4">
      <c r="A19" s="201"/>
      <c r="B19" s="135"/>
      <c r="C19" s="65" t="s">
        <v>30</v>
      </c>
      <c r="D19" s="135"/>
    </row>
    <row r="20" ht="17.25" customHeight="1" spans="1:4">
      <c r="A20" s="201"/>
      <c r="B20" s="135"/>
      <c r="C20" s="65" t="s">
        <v>31</v>
      </c>
      <c r="D20" s="135"/>
    </row>
    <row r="21" ht="17.25" customHeight="1" spans="1:4">
      <c r="A21" s="201"/>
      <c r="B21" s="135"/>
      <c r="C21" s="65" t="s">
        <v>32</v>
      </c>
      <c r="D21" s="135"/>
    </row>
    <row r="22" ht="17.25" customHeight="1" spans="1:4">
      <c r="A22" s="201"/>
      <c r="B22" s="135"/>
      <c r="C22" s="65" t="s">
        <v>33</v>
      </c>
      <c r="D22" s="135"/>
    </row>
    <row r="23" ht="17.25" customHeight="1" spans="1:4">
      <c r="A23" s="201"/>
      <c r="B23" s="135"/>
      <c r="C23" s="65" t="s">
        <v>34</v>
      </c>
      <c r="D23" s="135"/>
    </row>
    <row r="24" ht="17.25" customHeight="1" spans="1:4">
      <c r="A24" s="201"/>
      <c r="B24" s="135"/>
      <c r="C24" s="65" t="s">
        <v>35</v>
      </c>
      <c r="D24" s="135">
        <v>174933</v>
      </c>
    </row>
    <row r="25" ht="17.25" customHeight="1" spans="1:4">
      <c r="A25" s="201"/>
      <c r="B25" s="135"/>
      <c r="C25" s="65" t="s">
        <v>36</v>
      </c>
      <c r="D25" s="135"/>
    </row>
    <row r="26" ht="17.25" customHeight="1" spans="1:4">
      <c r="A26" s="201"/>
      <c r="B26" s="135"/>
      <c r="C26" s="21" t="s">
        <v>37</v>
      </c>
      <c r="D26" s="135"/>
    </row>
    <row r="27" ht="17.25" customHeight="1" spans="1:4">
      <c r="A27" s="201"/>
      <c r="B27" s="135"/>
      <c r="C27" s="65" t="s">
        <v>38</v>
      </c>
      <c r="D27" s="135"/>
    </row>
    <row r="28" ht="16.5" customHeight="1" spans="1:4">
      <c r="A28" s="201"/>
      <c r="B28" s="135"/>
      <c r="C28" s="65" t="s">
        <v>39</v>
      </c>
      <c r="D28" s="135"/>
    </row>
    <row r="29" ht="16.5" customHeight="1" spans="1:4">
      <c r="A29" s="201"/>
      <c r="B29" s="135"/>
      <c r="C29" s="21" t="s">
        <v>40</v>
      </c>
      <c r="D29" s="135"/>
    </row>
    <row r="30" ht="17.25" customHeight="1" spans="1:4">
      <c r="A30" s="201"/>
      <c r="B30" s="135"/>
      <c r="C30" s="21" t="s">
        <v>41</v>
      </c>
      <c r="D30" s="135"/>
    </row>
    <row r="31" ht="17.25" customHeight="1" spans="1:4">
      <c r="A31" s="201"/>
      <c r="B31" s="135"/>
      <c r="C31" s="65" t="s">
        <v>42</v>
      </c>
      <c r="D31" s="135"/>
    </row>
    <row r="32" ht="16.5" customHeight="1" spans="1:4">
      <c r="A32" s="201" t="s">
        <v>43</v>
      </c>
      <c r="B32" s="135">
        <v>12072141</v>
      </c>
      <c r="C32" s="201" t="s">
        <v>44</v>
      </c>
      <c r="D32" s="135">
        <v>12072141</v>
      </c>
    </row>
    <row r="33" ht="16.5" customHeight="1" spans="1:4">
      <c r="A33" s="21" t="s">
        <v>45</v>
      </c>
      <c r="B33" s="135"/>
      <c r="C33" s="21" t="s">
        <v>46</v>
      </c>
      <c r="D33" s="135"/>
    </row>
    <row r="34" ht="16.5" customHeight="1" spans="1:4">
      <c r="A34" s="65" t="s">
        <v>47</v>
      </c>
      <c r="B34" s="135"/>
      <c r="C34" s="65" t="s">
        <v>47</v>
      </c>
      <c r="D34" s="135"/>
    </row>
    <row r="35" ht="16.5" customHeight="1" spans="1:4">
      <c r="A35" s="65" t="s">
        <v>48</v>
      </c>
      <c r="B35" s="135"/>
      <c r="C35" s="65" t="s">
        <v>49</v>
      </c>
      <c r="D35" s="135"/>
    </row>
    <row r="36" ht="16.5" customHeight="1" spans="1:4">
      <c r="A36" s="202" t="s">
        <v>50</v>
      </c>
      <c r="B36" s="135">
        <v>12072141</v>
      </c>
      <c r="C36" s="202" t="s">
        <v>51</v>
      </c>
      <c r="D36" s="135">
        <v>12072141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51">
        <v>1</v>
      </c>
      <c r="B1" s="152">
        <v>0</v>
      </c>
      <c r="C1" s="151">
        <v>1</v>
      </c>
      <c r="D1" s="153"/>
      <c r="E1" s="153"/>
      <c r="F1" s="150" t="s">
        <v>396</v>
      </c>
    </row>
    <row r="2" ht="42" customHeight="1" spans="1:6">
      <c r="A2" s="154" t="str">
        <f>"2025"&amp;"年部门政府性基金预算支出预算表"</f>
        <v>2025年部门政府性基金预算支出预算表</v>
      </c>
      <c r="B2" s="154" t="s">
        <v>397</v>
      </c>
      <c r="C2" s="155"/>
      <c r="D2" s="156"/>
      <c r="E2" s="156"/>
      <c r="F2" s="156"/>
    </row>
    <row r="3" ht="13.5" customHeight="1" spans="1:6">
      <c r="A3" s="44" t="str">
        <f>"单位名称："&amp;"石林彝族自治县退役军人事务局"</f>
        <v>单位名称：石林彝族自治县退役军人事务局</v>
      </c>
      <c r="B3" s="44" t="s">
        <v>398</v>
      </c>
      <c r="C3" s="151"/>
      <c r="D3" s="153"/>
      <c r="E3" s="153"/>
      <c r="F3" s="150" t="s">
        <v>1</v>
      </c>
    </row>
    <row r="4" ht="19.5" customHeight="1" spans="1:6">
      <c r="A4" s="157" t="s">
        <v>204</v>
      </c>
      <c r="B4" s="158" t="s">
        <v>73</v>
      </c>
      <c r="C4" s="157" t="s">
        <v>74</v>
      </c>
      <c r="D4" s="12" t="s">
        <v>399</v>
      </c>
      <c r="E4" s="13"/>
      <c r="F4" s="36"/>
    </row>
    <row r="5" ht="18.75" customHeight="1" spans="1:6">
      <c r="A5" s="159"/>
      <c r="B5" s="160"/>
      <c r="C5" s="159"/>
      <c r="D5" s="52" t="s">
        <v>55</v>
      </c>
      <c r="E5" s="12" t="s">
        <v>76</v>
      </c>
      <c r="F5" s="52" t="s">
        <v>77</v>
      </c>
    </row>
    <row r="6" ht="18.75" customHeight="1" spans="1:6">
      <c r="A6" s="98">
        <v>1</v>
      </c>
      <c r="B6" s="161" t="s">
        <v>84</v>
      </c>
      <c r="C6" s="98">
        <v>3</v>
      </c>
      <c r="D6" s="14">
        <v>4</v>
      </c>
      <c r="E6" s="14">
        <v>5</v>
      </c>
      <c r="F6" s="14">
        <v>6</v>
      </c>
    </row>
    <row r="7" ht="21" customHeight="1" spans="1:6">
      <c r="A7" s="33"/>
      <c r="B7" s="33"/>
      <c r="C7" s="33"/>
      <c r="D7" s="135"/>
      <c r="E7" s="135"/>
      <c r="F7" s="135"/>
    </row>
    <row r="8" ht="21" customHeight="1" spans="1:6">
      <c r="A8" s="33"/>
      <c r="B8" s="33"/>
      <c r="C8" s="33"/>
      <c r="D8" s="135"/>
      <c r="E8" s="135"/>
      <c r="F8" s="135"/>
    </row>
    <row r="9" ht="18.75" customHeight="1" spans="1:6">
      <c r="A9" s="162" t="s">
        <v>194</v>
      </c>
      <c r="B9" s="162" t="s">
        <v>194</v>
      </c>
      <c r="C9" s="163" t="s">
        <v>194</v>
      </c>
      <c r="D9" s="135"/>
      <c r="E9" s="135"/>
      <c r="F9" s="135"/>
    </row>
    <row r="10" customHeight="1" spans="1:1">
      <c r="A10" s="164" t="s">
        <v>400</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selection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3"/>
      <c r="C1" s="113"/>
      <c r="R1" s="42"/>
      <c r="S1" s="42" t="s">
        <v>401</v>
      </c>
    </row>
    <row r="2" ht="41.25" customHeight="1" spans="1:19">
      <c r="A2" s="103" t="str">
        <f>"2025"&amp;"年部门政府采购预算表"</f>
        <v>2025年部门政府采购预算表</v>
      </c>
      <c r="B2" s="97"/>
      <c r="C2" s="97"/>
      <c r="D2" s="43"/>
      <c r="E2" s="43"/>
      <c r="F2" s="43"/>
      <c r="G2" s="43"/>
      <c r="H2" s="43"/>
      <c r="I2" s="43"/>
      <c r="J2" s="43"/>
      <c r="K2" s="43"/>
      <c r="L2" s="43"/>
      <c r="M2" s="97"/>
      <c r="N2" s="43"/>
      <c r="O2" s="43"/>
      <c r="P2" s="97"/>
      <c r="Q2" s="43"/>
      <c r="R2" s="97"/>
      <c r="S2" s="97"/>
    </row>
    <row r="3" ht="18.75" customHeight="1" spans="1:19">
      <c r="A3" s="143" t="str">
        <f>"单位名称："&amp;"石林彝族自治县退役军人事务局"</f>
        <v>单位名称：石林彝族自治县退役军人事务局</v>
      </c>
      <c r="B3" s="115"/>
      <c r="C3" s="115"/>
      <c r="D3" s="46"/>
      <c r="E3" s="46"/>
      <c r="F3" s="46"/>
      <c r="G3" s="46"/>
      <c r="H3" s="46"/>
      <c r="I3" s="46"/>
      <c r="J3" s="46"/>
      <c r="K3" s="46"/>
      <c r="L3" s="46"/>
      <c r="R3" s="47"/>
      <c r="S3" s="150" t="s">
        <v>1</v>
      </c>
    </row>
    <row r="4" ht="15.75" customHeight="1" spans="1:19">
      <c r="A4" s="49" t="s">
        <v>203</v>
      </c>
      <c r="B4" s="116" t="s">
        <v>204</v>
      </c>
      <c r="C4" s="116" t="s">
        <v>402</v>
      </c>
      <c r="D4" s="117" t="s">
        <v>403</v>
      </c>
      <c r="E4" s="117" t="s">
        <v>404</v>
      </c>
      <c r="F4" s="117" t="s">
        <v>405</v>
      </c>
      <c r="G4" s="117" t="s">
        <v>406</v>
      </c>
      <c r="H4" s="117" t="s">
        <v>407</v>
      </c>
      <c r="I4" s="130" t="s">
        <v>211</v>
      </c>
      <c r="J4" s="130"/>
      <c r="K4" s="130"/>
      <c r="L4" s="130"/>
      <c r="M4" s="131"/>
      <c r="N4" s="130"/>
      <c r="O4" s="130"/>
      <c r="P4" s="139"/>
      <c r="Q4" s="130"/>
      <c r="R4" s="131"/>
      <c r="S4" s="140"/>
    </row>
    <row r="5" ht="17.25" customHeight="1" spans="1:19">
      <c r="A5" s="51"/>
      <c r="B5" s="118"/>
      <c r="C5" s="118"/>
      <c r="D5" s="119"/>
      <c r="E5" s="119"/>
      <c r="F5" s="119"/>
      <c r="G5" s="119"/>
      <c r="H5" s="119"/>
      <c r="I5" s="119" t="s">
        <v>55</v>
      </c>
      <c r="J5" s="119" t="s">
        <v>58</v>
      </c>
      <c r="K5" s="119" t="s">
        <v>408</v>
      </c>
      <c r="L5" s="119" t="s">
        <v>409</v>
      </c>
      <c r="M5" s="132" t="s">
        <v>410</v>
      </c>
      <c r="N5" s="133" t="s">
        <v>411</v>
      </c>
      <c r="O5" s="133"/>
      <c r="P5" s="141"/>
      <c r="Q5" s="133"/>
      <c r="R5" s="142"/>
      <c r="S5" s="120"/>
    </row>
    <row r="6" ht="54" customHeight="1" spans="1:19">
      <c r="A6" s="54"/>
      <c r="B6" s="120"/>
      <c r="C6" s="120"/>
      <c r="D6" s="121"/>
      <c r="E6" s="121"/>
      <c r="F6" s="121"/>
      <c r="G6" s="121"/>
      <c r="H6" s="121"/>
      <c r="I6" s="121"/>
      <c r="J6" s="121" t="s">
        <v>57</v>
      </c>
      <c r="K6" s="121"/>
      <c r="L6" s="121"/>
      <c r="M6" s="134"/>
      <c r="N6" s="121" t="s">
        <v>57</v>
      </c>
      <c r="O6" s="121" t="s">
        <v>64</v>
      </c>
      <c r="P6" s="120" t="s">
        <v>65</v>
      </c>
      <c r="Q6" s="121" t="s">
        <v>66</v>
      </c>
      <c r="R6" s="134" t="s">
        <v>67</v>
      </c>
      <c r="S6" s="120" t="s">
        <v>68</v>
      </c>
    </row>
    <row r="7" ht="18" customHeight="1" spans="1:19">
      <c r="A7" s="144">
        <v>1</v>
      </c>
      <c r="B7" s="144" t="s">
        <v>84</v>
      </c>
      <c r="C7" s="145">
        <v>3</v>
      </c>
      <c r="D7" s="145">
        <v>4</v>
      </c>
      <c r="E7" s="144">
        <v>5</v>
      </c>
      <c r="F7" s="144">
        <v>6</v>
      </c>
      <c r="G7" s="144">
        <v>7</v>
      </c>
      <c r="H7" s="144">
        <v>8</v>
      </c>
      <c r="I7" s="144">
        <v>9</v>
      </c>
      <c r="J7" s="144">
        <v>10</v>
      </c>
      <c r="K7" s="144">
        <v>11</v>
      </c>
      <c r="L7" s="144">
        <v>12</v>
      </c>
      <c r="M7" s="144">
        <v>13</v>
      </c>
      <c r="N7" s="144">
        <v>14</v>
      </c>
      <c r="O7" s="144">
        <v>15</v>
      </c>
      <c r="P7" s="144">
        <v>16</v>
      </c>
      <c r="Q7" s="144">
        <v>17</v>
      </c>
      <c r="R7" s="144">
        <v>18</v>
      </c>
      <c r="S7" s="144">
        <v>19</v>
      </c>
    </row>
    <row r="8" ht="21" customHeight="1" spans="1:19">
      <c r="A8" s="122" t="s">
        <v>70</v>
      </c>
      <c r="B8" s="123" t="s">
        <v>70</v>
      </c>
      <c r="C8" s="123" t="s">
        <v>246</v>
      </c>
      <c r="D8" s="124" t="s">
        <v>412</v>
      </c>
      <c r="E8" s="124" t="s">
        <v>413</v>
      </c>
      <c r="F8" s="124" t="s">
        <v>414</v>
      </c>
      <c r="G8" s="146">
        <v>1</v>
      </c>
      <c r="H8" s="135">
        <v>8000</v>
      </c>
      <c r="I8" s="135">
        <v>8000</v>
      </c>
      <c r="J8" s="135">
        <v>8000</v>
      </c>
      <c r="K8" s="135"/>
      <c r="L8" s="135"/>
      <c r="M8" s="135"/>
      <c r="N8" s="135"/>
      <c r="O8" s="135"/>
      <c r="P8" s="135"/>
      <c r="Q8" s="135"/>
      <c r="R8" s="135"/>
      <c r="S8" s="135"/>
    </row>
    <row r="9" ht="21" customHeight="1" spans="1:19">
      <c r="A9" s="122" t="s">
        <v>70</v>
      </c>
      <c r="B9" s="123" t="s">
        <v>70</v>
      </c>
      <c r="C9" s="123" t="s">
        <v>246</v>
      </c>
      <c r="D9" s="124" t="s">
        <v>415</v>
      </c>
      <c r="E9" s="124" t="s">
        <v>416</v>
      </c>
      <c r="F9" s="124" t="s">
        <v>414</v>
      </c>
      <c r="G9" s="146">
        <v>1</v>
      </c>
      <c r="H9" s="135">
        <v>5000</v>
      </c>
      <c r="I9" s="135">
        <v>5000</v>
      </c>
      <c r="J9" s="135">
        <v>5000</v>
      </c>
      <c r="K9" s="135"/>
      <c r="L9" s="135"/>
      <c r="M9" s="135"/>
      <c r="N9" s="135"/>
      <c r="O9" s="135"/>
      <c r="P9" s="135"/>
      <c r="Q9" s="135"/>
      <c r="R9" s="135"/>
      <c r="S9" s="135"/>
    </row>
    <row r="10" ht="21" customHeight="1" spans="1:19">
      <c r="A10" s="122" t="s">
        <v>70</v>
      </c>
      <c r="B10" s="123" t="s">
        <v>70</v>
      </c>
      <c r="C10" s="123" t="s">
        <v>246</v>
      </c>
      <c r="D10" s="124" t="s">
        <v>417</v>
      </c>
      <c r="E10" s="124" t="s">
        <v>418</v>
      </c>
      <c r="F10" s="124" t="s">
        <v>414</v>
      </c>
      <c r="G10" s="146">
        <v>1</v>
      </c>
      <c r="H10" s="135">
        <v>3000</v>
      </c>
      <c r="I10" s="135">
        <v>3000</v>
      </c>
      <c r="J10" s="135">
        <v>3000</v>
      </c>
      <c r="K10" s="135"/>
      <c r="L10" s="135"/>
      <c r="M10" s="135"/>
      <c r="N10" s="135"/>
      <c r="O10" s="135"/>
      <c r="P10" s="135"/>
      <c r="Q10" s="135"/>
      <c r="R10" s="135"/>
      <c r="S10" s="135"/>
    </row>
    <row r="11" ht="21" customHeight="1" spans="1:19">
      <c r="A11" s="122" t="s">
        <v>70</v>
      </c>
      <c r="B11" s="123" t="s">
        <v>70</v>
      </c>
      <c r="C11" s="123" t="s">
        <v>299</v>
      </c>
      <c r="D11" s="124" t="s">
        <v>419</v>
      </c>
      <c r="E11" s="124" t="s">
        <v>420</v>
      </c>
      <c r="F11" s="124" t="s">
        <v>414</v>
      </c>
      <c r="G11" s="146">
        <v>100</v>
      </c>
      <c r="H11" s="135"/>
      <c r="I11" s="135">
        <v>14000</v>
      </c>
      <c r="J11" s="135">
        <v>14000</v>
      </c>
      <c r="K11" s="135"/>
      <c r="L11" s="135"/>
      <c r="M11" s="135"/>
      <c r="N11" s="135"/>
      <c r="O11" s="135"/>
      <c r="P11" s="135"/>
      <c r="Q11" s="135"/>
      <c r="R11" s="135"/>
      <c r="S11" s="135"/>
    </row>
    <row r="12" ht="21" customHeight="1" spans="1:19">
      <c r="A12" s="122" t="s">
        <v>70</v>
      </c>
      <c r="B12" s="123" t="s">
        <v>70</v>
      </c>
      <c r="C12" s="123" t="s">
        <v>299</v>
      </c>
      <c r="D12" s="124" t="s">
        <v>421</v>
      </c>
      <c r="E12" s="124" t="s">
        <v>422</v>
      </c>
      <c r="F12" s="124" t="s">
        <v>414</v>
      </c>
      <c r="G12" s="146">
        <v>5</v>
      </c>
      <c r="H12" s="135"/>
      <c r="I12" s="135">
        <v>10000</v>
      </c>
      <c r="J12" s="135">
        <v>10000</v>
      </c>
      <c r="K12" s="135"/>
      <c r="L12" s="135"/>
      <c r="M12" s="135"/>
      <c r="N12" s="135"/>
      <c r="O12" s="135"/>
      <c r="P12" s="135"/>
      <c r="Q12" s="135"/>
      <c r="R12" s="135"/>
      <c r="S12" s="135"/>
    </row>
    <row r="13" ht="21" customHeight="1" spans="1:19">
      <c r="A13" s="122" t="s">
        <v>70</v>
      </c>
      <c r="B13" s="123" t="s">
        <v>70</v>
      </c>
      <c r="C13" s="123" t="s">
        <v>299</v>
      </c>
      <c r="D13" s="124" t="s">
        <v>423</v>
      </c>
      <c r="E13" s="124" t="s">
        <v>423</v>
      </c>
      <c r="F13" s="124" t="s">
        <v>414</v>
      </c>
      <c r="G13" s="146">
        <v>5</v>
      </c>
      <c r="H13" s="135"/>
      <c r="I13" s="135">
        <v>10000</v>
      </c>
      <c r="J13" s="135">
        <v>10000</v>
      </c>
      <c r="K13" s="135"/>
      <c r="L13" s="135"/>
      <c r="M13" s="135"/>
      <c r="N13" s="135"/>
      <c r="O13" s="135"/>
      <c r="P13" s="135"/>
      <c r="Q13" s="135"/>
      <c r="R13" s="135"/>
      <c r="S13" s="135"/>
    </row>
    <row r="14" ht="21" customHeight="1" spans="1:19">
      <c r="A14" s="125" t="s">
        <v>194</v>
      </c>
      <c r="B14" s="126"/>
      <c r="C14" s="126"/>
      <c r="D14" s="127"/>
      <c r="E14" s="127"/>
      <c r="F14" s="127"/>
      <c r="G14" s="147"/>
      <c r="H14" s="135">
        <v>16000</v>
      </c>
      <c r="I14" s="135">
        <v>50000</v>
      </c>
      <c r="J14" s="135">
        <v>50000</v>
      </c>
      <c r="K14" s="135"/>
      <c r="L14" s="135"/>
      <c r="M14" s="135"/>
      <c r="N14" s="135"/>
      <c r="O14" s="135"/>
      <c r="P14" s="135"/>
      <c r="Q14" s="135"/>
      <c r="R14" s="135"/>
      <c r="S14" s="135"/>
    </row>
    <row r="15" ht="21" customHeight="1" spans="1:19">
      <c r="A15" s="143" t="s">
        <v>424</v>
      </c>
      <c r="B15" s="44"/>
      <c r="C15" s="44"/>
      <c r="D15" s="143"/>
      <c r="E15" s="143"/>
      <c r="F15" s="143"/>
      <c r="G15" s="148"/>
      <c r="H15" s="149"/>
      <c r="I15" s="149"/>
      <c r="J15" s="149"/>
      <c r="K15" s="149"/>
      <c r="L15" s="149"/>
      <c r="M15" s="149"/>
      <c r="N15" s="149"/>
      <c r="O15" s="149"/>
      <c r="P15" s="149"/>
      <c r="Q15" s="149"/>
      <c r="R15" s="149"/>
      <c r="S15" s="149"/>
    </row>
  </sheetData>
  <mergeCells count="19">
    <mergeCell ref="A2:S2"/>
    <mergeCell ref="A3:H3"/>
    <mergeCell ref="I4:S4"/>
    <mergeCell ref="N5:S5"/>
    <mergeCell ref="A14:G14"/>
    <mergeCell ref="A15:S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2"/>
      <c r="B1" s="113"/>
      <c r="C1" s="113"/>
      <c r="D1" s="113"/>
      <c r="E1" s="113"/>
      <c r="F1" s="113"/>
      <c r="G1" s="113"/>
      <c r="H1" s="112"/>
      <c r="I1" s="112"/>
      <c r="J1" s="112"/>
      <c r="K1" s="112"/>
      <c r="L1" s="112"/>
      <c r="M1" s="112"/>
      <c r="N1" s="128"/>
      <c r="O1" s="112"/>
      <c r="P1" s="112"/>
      <c r="Q1" s="113"/>
      <c r="R1" s="112"/>
      <c r="S1" s="137"/>
      <c r="T1" s="137" t="s">
        <v>425</v>
      </c>
    </row>
    <row r="2" ht="41.25" customHeight="1" spans="1:20">
      <c r="A2" s="103" t="str">
        <f>"2025"&amp;"年部门政府购买服务预算表"</f>
        <v>2025年部门政府购买服务预算表</v>
      </c>
      <c r="B2" s="97"/>
      <c r="C2" s="97"/>
      <c r="D2" s="97"/>
      <c r="E2" s="97"/>
      <c r="F2" s="97"/>
      <c r="G2" s="97"/>
      <c r="H2" s="114"/>
      <c r="I2" s="114"/>
      <c r="J2" s="114"/>
      <c r="K2" s="114"/>
      <c r="L2" s="114"/>
      <c r="M2" s="114"/>
      <c r="N2" s="129"/>
      <c r="O2" s="114"/>
      <c r="P2" s="114"/>
      <c r="Q2" s="97"/>
      <c r="R2" s="114"/>
      <c r="S2" s="129"/>
      <c r="T2" s="97"/>
    </row>
    <row r="3" ht="22.5" customHeight="1" spans="1:20">
      <c r="A3" s="104" t="str">
        <f>"单位名称："&amp;"石林彝族自治县退役军人事务局"</f>
        <v>单位名称：石林彝族自治县退役军人事务局</v>
      </c>
      <c r="B3" s="115"/>
      <c r="C3" s="115"/>
      <c r="D3" s="115"/>
      <c r="E3" s="115"/>
      <c r="F3" s="115"/>
      <c r="G3" s="115"/>
      <c r="H3" s="105"/>
      <c r="I3" s="105"/>
      <c r="J3" s="105"/>
      <c r="K3" s="105"/>
      <c r="L3" s="105"/>
      <c r="M3" s="105"/>
      <c r="N3" s="128"/>
      <c r="O3" s="112"/>
      <c r="P3" s="112"/>
      <c r="Q3" s="113"/>
      <c r="R3" s="112"/>
      <c r="S3" s="138"/>
      <c r="T3" s="137" t="s">
        <v>1</v>
      </c>
    </row>
    <row r="4" ht="24" customHeight="1" spans="1:20">
      <c r="A4" s="49" t="s">
        <v>203</v>
      </c>
      <c r="B4" s="116" t="s">
        <v>204</v>
      </c>
      <c r="C4" s="116" t="s">
        <v>402</v>
      </c>
      <c r="D4" s="116" t="s">
        <v>426</v>
      </c>
      <c r="E4" s="116" t="s">
        <v>427</v>
      </c>
      <c r="F4" s="116" t="s">
        <v>428</v>
      </c>
      <c r="G4" s="116" t="s">
        <v>429</v>
      </c>
      <c r="H4" s="117" t="s">
        <v>430</v>
      </c>
      <c r="I4" s="117" t="s">
        <v>431</v>
      </c>
      <c r="J4" s="130" t="s">
        <v>211</v>
      </c>
      <c r="K4" s="130"/>
      <c r="L4" s="130"/>
      <c r="M4" s="130"/>
      <c r="N4" s="131"/>
      <c r="O4" s="130"/>
      <c r="P4" s="130"/>
      <c r="Q4" s="139"/>
      <c r="R4" s="130"/>
      <c r="S4" s="131"/>
      <c r="T4" s="140"/>
    </row>
    <row r="5" ht="24" customHeight="1" spans="1:20">
      <c r="A5" s="51"/>
      <c r="B5" s="118"/>
      <c r="C5" s="118"/>
      <c r="D5" s="118"/>
      <c r="E5" s="118"/>
      <c r="F5" s="118"/>
      <c r="G5" s="118"/>
      <c r="H5" s="119"/>
      <c r="I5" s="119"/>
      <c r="J5" s="119" t="s">
        <v>55</v>
      </c>
      <c r="K5" s="119" t="s">
        <v>58</v>
      </c>
      <c r="L5" s="119" t="s">
        <v>408</v>
      </c>
      <c r="M5" s="119" t="s">
        <v>409</v>
      </c>
      <c r="N5" s="132" t="s">
        <v>410</v>
      </c>
      <c r="O5" s="133" t="s">
        <v>411</v>
      </c>
      <c r="P5" s="133"/>
      <c r="Q5" s="141"/>
      <c r="R5" s="133"/>
      <c r="S5" s="142"/>
      <c r="T5" s="120"/>
    </row>
    <row r="6" ht="54" customHeight="1" spans="1:20">
      <c r="A6" s="54"/>
      <c r="B6" s="120"/>
      <c r="C6" s="120"/>
      <c r="D6" s="120"/>
      <c r="E6" s="120"/>
      <c r="F6" s="120"/>
      <c r="G6" s="120"/>
      <c r="H6" s="121"/>
      <c r="I6" s="121"/>
      <c r="J6" s="121"/>
      <c r="K6" s="121" t="s">
        <v>57</v>
      </c>
      <c r="L6" s="121"/>
      <c r="M6" s="121"/>
      <c r="N6" s="134"/>
      <c r="O6" s="121" t="s">
        <v>57</v>
      </c>
      <c r="P6" s="121" t="s">
        <v>64</v>
      </c>
      <c r="Q6" s="120" t="s">
        <v>65</v>
      </c>
      <c r="R6" s="121" t="s">
        <v>66</v>
      </c>
      <c r="S6" s="134" t="s">
        <v>67</v>
      </c>
      <c r="T6" s="120" t="s">
        <v>68</v>
      </c>
    </row>
    <row r="7" ht="17.25" customHeight="1" spans="1:20">
      <c r="A7" s="55">
        <v>1</v>
      </c>
      <c r="B7" s="120">
        <v>2</v>
      </c>
      <c r="C7" s="55">
        <v>3</v>
      </c>
      <c r="D7" s="55">
        <v>4</v>
      </c>
      <c r="E7" s="120">
        <v>5</v>
      </c>
      <c r="F7" s="55">
        <v>6</v>
      </c>
      <c r="G7" s="55">
        <v>7</v>
      </c>
      <c r="H7" s="120">
        <v>8</v>
      </c>
      <c r="I7" s="55">
        <v>9</v>
      </c>
      <c r="J7" s="55">
        <v>10</v>
      </c>
      <c r="K7" s="120">
        <v>11</v>
      </c>
      <c r="L7" s="55">
        <v>12</v>
      </c>
      <c r="M7" s="55">
        <v>13</v>
      </c>
      <c r="N7" s="120">
        <v>14</v>
      </c>
      <c r="O7" s="55">
        <v>15</v>
      </c>
      <c r="P7" s="55">
        <v>16</v>
      </c>
      <c r="Q7" s="120">
        <v>17</v>
      </c>
      <c r="R7" s="55">
        <v>18</v>
      </c>
      <c r="S7" s="55">
        <v>19</v>
      </c>
      <c r="T7" s="55">
        <v>20</v>
      </c>
    </row>
    <row r="8" ht="21" customHeight="1" spans="1:20">
      <c r="A8" s="122" t="s">
        <v>70</v>
      </c>
      <c r="B8" s="123" t="s">
        <v>70</v>
      </c>
      <c r="C8" s="123" t="s">
        <v>246</v>
      </c>
      <c r="D8" s="123" t="s">
        <v>415</v>
      </c>
      <c r="E8" s="123" t="s">
        <v>432</v>
      </c>
      <c r="F8" s="123" t="s">
        <v>76</v>
      </c>
      <c r="G8" s="123" t="s">
        <v>433</v>
      </c>
      <c r="H8" s="124" t="s">
        <v>99</v>
      </c>
      <c r="I8" s="124" t="s">
        <v>434</v>
      </c>
      <c r="J8" s="135">
        <v>5000</v>
      </c>
      <c r="K8" s="135">
        <v>5000</v>
      </c>
      <c r="L8" s="135"/>
      <c r="M8" s="135"/>
      <c r="N8" s="135"/>
      <c r="O8" s="135"/>
      <c r="P8" s="135"/>
      <c r="Q8" s="135"/>
      <c r="R8" s="135"/>
      <c r="S8" s="135"/>
      <c r="T8" s="135"/>
    </row>
    <row r="9" ht="21" customHeight="1" spans="1:20">
      <c r="A9" s="125" t="s">
        <v>194</v>
      </c>
      <c r="B9" s="126"/>
      <c r="C9" s="126"/>
      <c r="D9" s="126"/>
      <c r="E9" s="126"/>
      <c r="F9" s="126"/>
      <c r="G9" s="126"/>
      <c r="H9" s="127"/>
      <c r="I9" s="136"/>
      <c r="J9" s="135">
        <v>5000</v>
      </c>
      <c r="K9" s="135">
        <v>5000</v>
      </c>
      <c r="L9" s="135"/>
      <c r="M9" s="135"/>
      <c r="N9" s="135"/>
      <c r="O9" s="135"/>
      <c r="P9" s="135"/>
      <c r="Q9" s="135"/>
      <c r="R9" s="135"/>
      <c r="S9" s="135"/>
      <c r="T9" s="135"/>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selection activeCell="A10" sqref="A10"/>
    </sheetView>
  </sheetViews>
  <sheetFormatPr defaultColWidth="9.14166666666667" defaultRowHeight="14.25" customHeight="1" outlineLevelCol="4"/>
  <cols>
    <col min="1" max="1" width="37.7083333333333" customWidth="1"/>
    <col min="2" max="24" width="20" customWidth="1"/>
  </cols>
  <sheetData>
    <row r="1" customFormat="1" customHeight="1" spans="1:5">
      <c r="A1" s="101"/>
      <c r="B1" s="101"/>
      <c r="C1" s="101"/>
      <c r="D1" s="101"/>
      <c r="E1" s="101"/>
    </row>
    <row r="2" customFormat="1" ht="13.5" customHeight="1" spans="4:5">
      <c r="D2" s="102"/>
      <c r="E2" s="42" t="s">
        <v>435</v>
      </c>
    </row>
    <row r="3" customFormat="1" ht="27.75" customHeight="1" spans="1:5">
      <c r="A3" s="103" t="s">
        <v>436</v>
      </c>
      <c r="B3" s="43"/>
      <c r="C3" s="43"/>
      <c r="D3" s="43"/>
      <c r="E3" s="43"/>
    </row>
    <row r="4" customFormat="1" ht="18" customHeight="1" spans="1:5">
      <c r="A4" s="104" t="str">
        <f>"单位名称："&amp;"石林彝族自治县退役军人事务局"</f>
        <v>单位名称：石林彝族自治县退役军人事务局</v>
      </c>
      <c r="B4" s="105"/>
      <c r="C4" s="105"/>
      <c r="D4" s="106"/>
      <c r="E4" s="47" t="s">
        <v>1</v>
      </c>
    </row>
    <row r="5" customFormat="1" ht="19.5" customHeight="1" spans="1:5">
      <c r="A5" s="107" t="s">
        <v>437</v>
      </c>
      <c r="B5" s="108" t="s">
        <v>211</v>
      </c>
      <c r="C5" s="108"/>
      <c r="D5" s="108"/>
      <c r="E5" s="108" t="s">
        <v>438</v>
      </c>
    </row>
    <row r="6" customFormat="1" ht="40.5" customHeight="1" spans="1:5">
      <c r="A6" s="109"/>
      <c r="B6" s="108" t="s">
        <v>55</v>
      </c>
      <c r="C6" s="110" t="s">
        <v>58</v>
      </c>
      <c r="D6" s="110" t="s">
        <v>408</v>
      </c>
      <c r="E6" s="108"/>
    </row>
    <row r="7" customFormat="1" ht="19.5" customHeight="1" spans="1:5">
      <c r="A7" s="14">
        <v>1</v>
      </c>
      <c r="B7" s="55">
        <v>2</v>
      </c>
      <c r="C7" s="55">
        <v>3</v>
      </c>
      <c r="D7" s="109">
        <v>4</v>
      </c>
      <c r="E7" s="55">
        <v>5</v>
      </c>
    </row>
    <row r="8" customFormat="1" ht="28.4" customHeight="1" spans="1:5">
      <c r="A8" s="18"/>
      <c r="B8" s="111"/>
      <c r="C8" s="111"/>
      <c r="D8" s="111"/>
      <c r="E8" s="111"/>
    </row>
    <row r="9" customFormat="1" ht="29.9" customHeight="1" spans="1:5">
      <c r="A9" s="18"/>
      <c r="B9" s="111"/>
      <c r="C9" s="111"/>
      <c r="D9" s="111"/>
      <c r="E9" s="111"/>
    </row>
    <row r="10" customHeight="1" spans="1:1">
      <c r="A10" s="94" t="s">
        <v>439</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440</v>
      </c>
    </row>
    <row r="2" ht="41.25" customHeight="1" spans="1:10">
      <c r="A2" s="96" t="str">
        <f>"2025"&amp;"年对下转移支付绩效目标表"</f>
        <v>2025年对下转移支付绩效目标表</v>
      </c>
      <c r="B2" s="43"/>
      <c r="C2" s="43"/>
      <c r="D2" s="43"/>
      <c r="E2" s="43"/>
      <c r="F2" s="97"/>
      <c r="G2" s="43"/>
      <c r="H2" s="97"/>
      <c r="I2" s="97"/>
      <c r="J2" s="43"/>
    </row>
    <row r="3" ht="17.25" customHeight="1" spans="1:1">
      <c r="A3" s="44" t="str">
        <f>"单位名称："&amp;"石林彝族自治县退役军人事务局"</f>
        <v>单位名称：石林彝族自治县退役军人事务局</v>
      </c>
    </row>
    <row r="4" ht="44.25" customHeight="1" spans="1:10">
      <c r="A4" s="17" t="s">
        <v>437</v>
      </c>
      <c r="B4" s="17" t="s">
        <v>334</v>
      </c>
      <c r="C4" s="17" t="s">
        <v>335</v>
      </c>
      <c r="D4" s="17" t="s">
        <v>336</v>
      </c>
      <c r="E4" s="17" t="s">
        <v>337</v>
      </c>
      <c r="F4" s="98" t="s">
        <v>338</v>
      </c>
      <c r="G4" s="17" t="s">
        <v>339</v>
      </c>
      <c r="H4" s="98" t="s">
        <v>340</v>
      </c>
      <c r="I4" s="98" t="s">
        <v>341</v>
      </c>
      <c r="J4" s="17" t="s">
        <v>342</v>
      </c>
    </row>
    <row r="5" ht="14.25" customHeight="1" spans="1:10">
      <c r="A5" s="17">
        <v>1</v>
      </c>
      <c r="B5" s="17">
        <v>2</v>
      </c>
      <c r="C5" s="17">
        <v>3</v>
      </c>
      <c r="D5" s="17">
        <v>4</v>
      </c>
      <c r="E5" s="17">
        <v>5</v>
      </c>
      <c r="F5" s="98">
        <v>6</v>
      </c>
      <c r="G5" s="17">
        <v>7</v>
      </c>
      <c r="H5" s="98">
        <v>8</v>
      </c>
      <c r="I5" s="98">
        <v>9</v>
      </c>
      <c r="J5" s="17">
        <v>10</v>
      </c>
    </row>
    <row r="6" ht="42" customHeight="1" spans="1:10">
      <c r="A6" s="18"/>
      <c r="B6" s="99"/>
      <c r="C6" s="99"/>
      <c r="D6" s="99"/>
      <c r="E6" s="34"/>
      <c r="F6" s="100"/>
      <c r="G6" s="34"/>
      <c r="H6" s="100"/>
      <c r="I6" s="100"/>
      <c r="J6" s="34"/>
    </row>
    <row r="7" ht="42" customHeight="1" spans="1:10">
      <c r="A7" s="18"/>
      <c r="B7" s="33"/>
      <c r="C7" s="33"/>
      <c r="D7" s="33"/>
      <c r="E7" s="18"/>
      <c r="F7" s="33"/>
      <c r="G7" s="18"/>
      <c r="H7" s="33"/>
      <c r="I7" s="33"/>
      <c r="J7" s="18"/>
    </row>
    <row r="8" customHeight="1" spans="1:1">
      <c r="A8" s="94" t="s">
        <v>439</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72" t="s">
        <v>441</v>
      </c>
      <c r="B1" s="73"/>
      <c r="C1" s="73"/>
      <c r="D1" s="74"/>
      <c r="E1" s="74"/>
      <c r="F1" s="74"/>
      <c r="G1" s="73"/>
      <c r="H1" s="73"/>
      <c r="I1" s="74"/>
    </row>
    <row r="2" ht="41.25" customHeight="1" spans="1:9">
      <c r="A2" s="75" t="str">
        <f>"2025"&amp;"年新增资产配置预算表"</f>
        <v>2025年新增资产配置预算表</v>
      </c>
      <c r="B2" s="76"/>
      <c r="C2" s="76"/>
      <c r="D2" s="77"/>
      <c r="E2" s="77"/>
      <c r="F2" s="77"/>
      <c r="G2" s="76"/>
      <c r="H2" s="76"/>
      <c r="I2" s="77"/>
    </row>
    <row r="3" customHeight="1" spans="1:9">
      <c r="A3" s="78" t="str">
        <f>"单位名称："&amp;"石林彝族自治县退役军人事务局"</f>
        <v>单位名称：石林彝族自治县退役军人事务局</v>
      </c>
      <c r="B3" s="79"/>
      <c r="C3" s="79"/>
      <c r="D3" s="80"/>
      <c r="F3" s="77"/>
      <c r="G3" s="76"/>
      <c r="H3" s="76"/>
      <c r="I3" s="95" t="s">
        <v>1</v>
      </c>
    </row>
    <row r="4" ht="28.5" customHeight="1" spans="1:9">
      <c r="A4" s="81" t="s">
        <v>203</v>
      </c>
      <c r="B4" s="82" t="s">
        <v>204</v>
      </c>
      <c r="C4" s="83" t="s">
        <v>442</v>
      </c>
      <c r="D4" s="81" t="s">
        <v>443</v>
      </c>
      <c r="E4" s="81" t="s">
        <v>444</v>
      </c>
      <c r="F4" s="81" t="s">
        <v>445</v>
      </c>
      <c r="G4" s="82" t="s">
        <v>446</v>
      </c>
      <c r="H4" s="70"/>
      <c r="I4" s="81"/>
    </row>
    <row r="5" ht="21" customHeight="1" spans="1:9">
      <c r="A5" s="83"/>
      <c r="B5" s="84"/>
      <c r="C5" s="84"/>
      <c r="D5" s="85"/>
      <c r="E5" s="84"/>
      <c r="F5" s="84"/>
      <c r="G5" s="82" t="s">
        <v>406</v>
      </c>
      <c r="H5" s="82" t="s">
        <v>447</v>
      </c>
      <c r="I5" s="82" t="s">
        <v>448</v>
      </c>
    </row>
    <row r="6" ht="17.25" customHeight="1" spans="1:9">
      <c r="A6" s="86" t="s">
        <v>83</v>
      </c>
      <c r="B6" s="32" t="s">
        <v>84</v>
      </c>
      <c r="C6" s="86" t="s">
        <v>85</v>
      </c>
      <c r="D6" s="34" t="s">
        <v>86</v>
      </c>
      <c r="E6" s="86" t="s">
        <v>87</v>
      </c>
      <c r="F6" s="32" t="s">
        <v>88</v>
      </c>
      <c r="G6" s="87" t="s">
        <v>89</v>
      </c>
      <c r="H6" s="34" t="s">
        <v>90</v>
      </c>
      <c r="I6" s="34">
        <v>9</v>
      </c>
    </row>
    <row r="7" ht="19.5" customHeight="1" spans="1:9">
      <c r="A7" s="88"/>
      <c r="B7" s="65"/>
      <c r="C7" s="65"/>
      <c r="D7" s="18"/>
      <c r="E7" s="33"/>
      <c r="F7" s="87"/>
      <c r="G7" s="89"/>
      <c r="H7" s="90"/>
      <c r="I7" s="90"/>
    </row>
    <row r="8" ht="19.5" customHeight="1" spans="1:9">
      <c r="A8" s="20" t="s">
        <v>55</v>
      </c>
      <c r="B8" s="91"/>
      <c r="C8" s="91"/>
      <c r="D8" s="92"/>
      <c r="E8" s="93"/>
      <c r="F8" s="93"/>
      <c r="G8" s="89"/>
      <c r="H8" s="90"/>
      <c r="I8" s="90"/>
    </row>
    <row r="9" customHeight="1" spans="1:1">
      <c r="A9" s="94" t="s">
        <v>449</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450</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"单位名称："&amp;"石林彝族自治县退役军人事务局"</f>
        <v>单位名称：石林彝族自治县退役军人事务局</v>
      </c>
      <c r="B3" s="45"/>
      <c r="C3" s="45"/>
      <c r="D3" s="45"/>
      <c r="E3" s="45"/>
      <c r="F3" s="45"/>
      <c r="G3" s="45"/>
      <c r="H3" s="46"/>
      <c r="I3" s="46"/>
      <c r="J3" s="46"/>
      <c r="K3" s="47" t="s">
        <v>1</v>
      </c>
    </row>
    <row r="4" ht="21.75" customHeight="1" spans="1:11">
      <c r="A4" s="48" t="s">
        <v>291</v>
      </c>
      <c r="B4" s="48" t="s">
        <v>206</v>
      </c>
      <c r="C4" s="48" t="s">
        <v>292</v>
      </c>
      <c r="D4" s="49" t="s">
        <v>207</v>
      </c>
      <c r="E4" s="49" t="s">
        <v>208</v>
      </c>
      <c r="F4" s="49" t="s">
        <v>293</v>
      </c>
      <c r="G4" s="49" t="s">
        <v>294</v>
      </c>
      <c r="H4" s="62" t="s">
        <v>55</v>
      </c>
      <c r="I4" s="12" t="s">
        <v>451</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70">
        <v>10</v>
      </c>
      <c r="K7" s="70">
        <v>11</v>
      </c>
    </row>
    <row r="8" ht="18.75" customHeight="1" spans="1:11">
      <c r="A8" s="18"/>
      <c r="B8" s="33"/>
      <c r="C8" s="18"/>
      <c r="D8" s="18"/>
      <c r="E8" s="18"/>
      <c r="F8" s="18"/>
      <c r="G8" s="18"/>
      <c r="H8" s="64"/>
      <c r="I8" s="71"/>
      <c r="J8" s="71"/>
      <c r="K8" s="64"/>
    </row>
    <row r="9" ht="18.75" customHeight="1" spans="1:11">
      <c r="A9" s="65"/>
      <c r="B9" s="33"/>
      <c r="C9" s="33"/>
      <c r="D9" s="33"/>
      <c r="E9" s="33"/>
      <c r="F9" s="33"/>
      <c r="G9" s="33"/>
      <c r="H9" s="58"/>
      <c r="I9" s="58"/>
      <c r="J9" s="58"/>
      <c r="K9" s="64"/>
    </row>
    <row r="10" ht="18.75" customHeight="1" spans="1:11">
      <c r="A10" s="66" t="s">
        <v>194</v>
      </c>
      <c r="B10" s="67"/>
      <c r="C10" s="67"/>
      <c r="D10" s="67"/>
      <c r="E10" s="67"/>
      <c r="F10" s="67"/>
      <c r="G10" s="68"/>
      <c r="H10" s="58"/>
      <c r="I10" s="58"/>
      <c r="J10" s="58"/>
      <c r="K10" s="64"/>
    </row>
    <row r="11" customHeight="1" spans="1:1">
      <c r="A11" s="69" t="s">
        <v>452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A12" workbookViewId="0">
      <selection activeCell="H11" sqref="H1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453</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"单位名称："&amp;"石林彝族自治县退役军人事务局"</f>
        <v>单位名称：石林彝族自治县退役军人事务局</v>
      </c>
      <c r="B3" s="45"/>
      <c r="C3" s="45"/>
      <c r="D3" s="45"/>
      <c r="E3" s="46"/>
      <c r="F3" s="46"/>
      <c r="G3" s="47" t="s">
        <v>1</v>
      </c>
    </row>
    <row r="4" ht="21.75" customHeight="1" spans="1:7">
      <c r="A4" s="48" t="s">
        <v>292</v>
      </c>
      <c r="B4" s="48" t="s">
        <v>291</v>
      </c>
      <c r="C4" s="48" t="s">
        <v>206</v>
      </c>
      <c r="D4" s="49" t="s">
        <v>454</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37" customHeight="1" spans="1:7">
      <c r="A8" s="33" t="s">
        <v>70</v>
      </c>
      <c r="B8" s="57"/>
      <c r="C8" s="57"/>
      <c r="D8" s="33"/>
      <c r="E8" s="58">
        <v>9710554</v>
      </c>
      <c r="F8" s="58"/>
      <c r="G8" s="58"/>
    </row>
    <row r="9" ht="37" customHeight="1" spans="1:7">
      <c r="A9" s="33"/>
      <c r="B9" s="33" t="s">
        <v>455</v>
      </c>
      <c r="C9" s="33" t="s">
        <v>299</v>
      </c>
      <c r="D9" s="33" t="s">
        <v>456</v>
      </c>
      <c r="E9" s="58">
        <v>100000</v>
      </c>
      <c r="F9" s="58"/>
      <c r="G9" s="58"/>
    </row>
    <row r="10" ht="37" customHeight="1" spans="1:7">
      <c r="A10" s="26"/>
      <c r="B10" s="33" t="s">
        <v>455</v>
      </c>
      <c r="C10" s="33" t="s">
        <v>301</v>
      </c>
      <c r="D10" s="33" t="s">
        <v>456</v>
      </c>
      <c r="E10" s="58">
        <v>60000</v>
      </c>
      <c r="F10" s="58"/>
      <c r="G10" s="58"/>
    </row>
    <row r="11" ht="37" customHeight="1" spans="1:7">
      <c r="A11" s="26"/>
      <c r="B11" s="33" t="s">
        <v>457</v>
      </c>
      <c r="C11" s="33" t="s">
        <v>304</v>
      </c>
      <c r="D11" s="33" t="s">
        <v>456</v>
      </c>
      <c r="E11" s="58">
        <v>780780</v>
      </c>
      <c r="F11" s="58"/>
      <c r="G11" s="58"/>
    </row>
    <row r="12" ht="37" customHeight="1" spans="1:7">
      <c r="A12" s="26"/>
      <c r="B12" s="33" t="s">
        <v>457</v>
      </c>
      <c r="C12" s="33" t="s">
        <v>306</v>
      </c>
      <c r="D12" s="33" t="s">
        <v>456</v>
      </c>
      <c r="E12" s="58">
        <v>5600000</v>
      </c>
      <c r="F12" s="58"/>
      <c r="G12" s="58"/>
    </row>
    <row r="13" ht="37" customHeight="1" spans="1:7">
      <c r="A13" s="26"/>
      <c r="B13" s="33" t="s">
        <v>457</v>
      </c>
      <c r="C13" s="33" t="s">
        <v>308</v>
      </c>
      <c r="D13" s="33" t="s">
        <v>456</v>
      </c>
      <c r="E13" s="58">
        <v>150000</v>
      </c>
      <c r="F13" s="58"/>
      <c r="G13" s="58"/>
    </row>
    <row r="14" ht="37" customHeight="1" spans="1:7">
      <c r="A14" s="26"/>
      <c r="B14" s="33" t="s">
        <v>457</v>
      </c>
      <c r="C14" s="33" t="s">
        <v>312</v>
      </c>
      <c r="D14" s="33" t="s">
        <v>456</v>
      </c>
      <c r="E14" s="58">
        <v>3600</v>
      </c>
      <c r="F14" s="58"/>
      <c r="G14" s="58"/>
    </row>
    <row r="15" ht="37" customHeight="1" spans="1:7">
      <c r="A15" s="26"/>
      <c r="B15" s="33" t="s">
        <v>457</v>
      </c>
      <c r="C15" s="33" t="s">
        <v>314</v>
      </c>
      <c r="D15" s="33" t="s">
        <v>456</v>
      </c>
      <c r="E15" s="58">
        <v>14400</v>
      </c>
      <c r="F15" s="58"/>
      <c r="G15" s="58"/>
    </row>
    <row r="16" ht="37" customHeight="1" spans="1:7">
      <c r="A16" s="26"/>
      <c r="B16" s="33" t="s">
        <v>457</v>
      </c>
      <c r="C16" s="33" t="s">
        <v>316</v>
      </c>
      <c r="D16" s="33" t="s">
        <v>456</v>
      </c>
      <c r="E16" s="58">
        <v>184800</v>
      </c>
      <c r="F16" s="58"/>
      <c r="G16" s="58"/>
    </row>
    <row r="17" ht="37" customHeight="1" spans="1:7">
      <c r="A17" s="26"/>
      <c r="B17" s="33" t="s">
        <v>457</v>
      </c>
      <c r="C17" s="33" t="s">
        <v>318</v>
      </c>
      <c r="D17" s="33" t="s">
        <v>456</v>
      </c>
      <c r="E17" s="58">
        <v>332952</v>
      </c>
      <c r="F17" s="58"/>
      <c r="G17" s="58"/>
    </row>
    <row r="18" ht="37" customHeight="1" spans="1:7">
      <c r="A18" s="26"/>
      <c r="B18" s="33" t="s">
        <v>457</v>
      </c>
      <c r="C18" s="33" t="s">
        <v>322</v>
      </c>
      <c r="D18" s="33" t="s">
        <v>456</v>
      </c>
      <c r="E18" s="58">
        <v>1020526</v>
      </c>
      <c r="F18" s="58"/>
      <c r="G18" s="58"/>
    </row>
    <row r="19" ht="37" customHeight="1" spans="1:7">
      <c r="A19" s="26"/>
      <c r="B19" s="33" t="s">
        <v>457</v>
      </c>
      <c r="C19" s="33" t="s">
        <v>324</v>
      </c>
      <c r="D19" s="33" t="s">
        <v>456</v>
      </c>
      <c r="E19" s="58">
        <v>100000</v>
      </c>
      <c r="F19" s="58"/>
      <c r="G19" s="58"/>
    </row>
    <row r="20" ht="37" customHeight="1" spans="1:7">
      <c r="A20" s="26"/>
      <c r="B20" s="33" t="s">
        <v>457</v>
      </c>
      <c r="C20" s="33" t="s">
        <v>328</v>
      </c>
      <c r="D20" s="33" t="s">
        <v>456</v>
      </c>
      <c r="E20" s="58">
        <v>367500</v>
      </c>
      <c r="F20" s="58"/>
      <c r="G20" s="58"/>
    </row>
    <row r="21" ht="37" customHeight="1" spans="1:7">
      <c r="A21" s="26"/>
      <c r="B21" s="33" t="s">
        <v>457</v>
      </c>
      <c r="C21" s="33" t="s">
        <v>330</v>
      </c>
      <c r="D21" s="33" t="s">
        <v>456</v>
      </c>
      <c r="E21" s="58">
        <v>96000</v>
      </c>
      <c r="F21" s="58"/>
      <c r="G21" s="58"/>
    </row>
    <row r="22" ht="37" customHeight="1" spans="1:7">
      <c r="A22" s="26"/>
      <c r="B22" s="33" t="s">
        <v>457</v>
      </c>
      <c r="C22" s="33" t="s">
        <v>332</v>
      </c>
      <c r="D22" s="33" t="s">
        <v>456</v>
      </c>
      <c r="E22" s="58">
        <v>899996</v>
      </c>
      <c r="F22" s="58"/>
      <c r="G22" s="58"/>
    </row>
    <row r="23" ht="37" customHeight="1" spans="1:7">
      <c r="A23" s="59" t="s">
        <v>55</v>
      </c>
      <c r="B23" s="60" t="s">
        <v>458</v>
      </c>
      <c r="C23" s="60"/>
      <c r="D23" s="61"/>
      <c r="E23" s="58">
        <v>9710554</v>
      </c>
      <c r="F23" s="58"/>
      <c r="G23" s="58"/>
    </row>
  </sheetData>
  <mergeCells count="11">
    <mergeCell ref="A2:G2"/>
    <mergeCell ref="A3:D3"/>
    <mergeCell ref="E4:G4"/>
    <mergeCell ref="A23:D23"/>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topLeftCell="A8" workbookViewId="0">
      <selection activeCell="C14" sqref="C14:G14"/>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459</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"单位名称："&amp;"石林彝族自治县退役军人事务局"</f>
        <v>单位名称：石林彝族自治县退役军人事务局</v>
      </c>
      <c r="B3" s="3"/>
      <c r="C3" s="4"/>
      <c r="D3" s="5"/>
      <c r="E3" s="5"/>
      <c r="F3" s="5"/>
      <c r="G3" s="5"/>
      <c r="H3" s="5"/>
      <c r="I3" s="5"/>
      <c r="J3" s="233" t="s">
        <v>1</v>
      </c>
    </row>
    <row r="4" ht="30" customHeight="1" spans="1:10">
      <c r="A4" s="6" t="s">
        <v>460</v>
      </c>
      <c r="B4" s="7" t="s">
        <v>71</v>
      </c>
      <c r="C4" s="8"/>
      <c r="D4" s="8"/>
      <c r="E4" s="9"/>
      <c r="F4" s="10" t="s">
        <v>461</v>
      </c>
      <c r="G4" s="9"/>
      <c r="H4" s="11" t="s">
        <v>70</v>
      </c>
      <c r="I4" s="8"/>
      <c r="J4" s="9"/>
    </row>
    <row r="5" ht="32.25" customHeight="1" spans="1:10">
      <c r="A5" s="12" t="s">
        <v>462</v>
      </c>
      <c r="B5" s="13"/>
      <c r="C5" s="13"/>
      <c r="D5" s="13"/>
      <c r="E5" s="13"/>
      <c r="F5" s="13"/>
      <c r="G5" s="13"/>
      <c r="H5" s="13"/>
      <c r="I5" s="36"/>
      <c r="J5" s="37" t="s">
        <v>463</v>
      </c>
    </row>
    <row r="6" ht="66" customHeight="1" spans="1:10">
      <c r="A6" s="14" t="s">
        <v>464</v>
      </c>
      <c r="B6" s="15" t="s">
        <v>465</v>
      </c>
      <c r="C6" s="16" t="s">
        <v>466</v>
      </c>
      <c r="D6" s="16"/>
      <c r="E6" s="16"/>
      <c r="F6" s="16"/>
      <c r="G6" s="16"/>
      <c r="H6" s="16"/>
      <c r="I6" s="16"/>
      <c r="J6" s="38" t="s">
        <v>467</v>
      </c>
    </row>
    <row r="7" ht="76" customHeight="1" spans="1:10">
      <c r="A7" s="14"/>
      <c r="B7" s="15" t="str">
        <f>"总体绩效目标（"&amp;"2025"&amp;"-"&amp;("2025"+2)&amp;"年期间）"</f>
        <v>总体绩效目标（2025-2027年期间）</v>
      </c>
      <c r="C7" s="16" t="s">
        <v>468</v>
      </c>
      <c r="D7" s="16"/>
      <c r="E7" s="16"/>
      <c r="F7" s="16"/>
      <c r="G7" s="16"/>
      <c r="H7" s="16"/>
      <c r="I7" s="16"/>
      <c r="J7" s="38" t="s">
        <v>469</v>
      </c>
    </row>
    <row r="8" ht="207" customHeight="1" spans="1:10">
      <c r="A8" s="15" t="s">
        <v>470</v>
      </c>
      <c r="B8" s="17" t="str">
        <f>"预算年度（"&amp;"2025"&amp;"年）绩效目标"</f>
        <v>预算年度（2025年）绩效目标</v>
      </c>
      <c r="C8" s="18" t="s">
        <v>471</v>
      </c>
      <c r="D8" s="18"/>
      <c r="E8" s="18"/>
      <c r="F8" s="18"/>
      <c r="G8" s="18"/>
      <c r="H8" s="18"/>
      <c r="I8" s="18"/>
      <c r="J8" s="39" t="s">
        <v>472</v>
      </c>
    </row>
    <row r="9" ht="32.25" customHeight="1" spans="1:10">
      <c r="A9" s="19" t="s">
        <v>473</v>
      </c>
      <c r="B9" s="19"/>
      <c r="C9" s="19"/>
      <c r="D9" s="19"/>
      <c r="E9" s="19"/>
      <c r="F9" s="19"/>
      <c r="G9" s="19"/>
      <c r="H9" s="19"/>
      <c r="I9" s="19"/>
      <c r="J9" s="19"/>
    </row>
    <row r="10" ht="32.25" customHeight="1" spans="1:10">
      <c r="A10" s="15" t="s">
        <v>474</v>
      </c>
      <c r="B10" s="15"/>
      <c r="C10" s="14" t="s">
        <v>475</v>
      </c>
      <c r="D10" s="14"/>
      <c r="E10" s="14"/>
      <c r="F10" s="14" t="s">
        <v>476</v>
      </c>
      <c r="G10" s="14"/>
      <c r="H10" s="14" t="s">
        <v>477</v>
      </c>
      <c r="I10" s="14"/>
      <c r="J10" s="14"/>
    </row>
    <row r="11" ht="32.25" customHeight="1" spans="1:10">
      <c r="A11" s="15"/>
      <c r="B11" s="15"/>
      <c r="C11" s="14"/>
      <c r="D11" s="14"/>
      <c r="E11" s="14"/>
      <c r="F11" s="14"/>
      <c r="G11" s="14"/>
      <c r="H11" s="15" t="s">
        <v>478</v>
      </c>
      <c r="I11" s="15" t="s">
        <v>479</v>
      </c>
      <c r="J11" s="15" t="s">
        <v>480</v>
      </c>
    </row>
    <row r="12" ht="24" customHeight="1" spans="1:10">
      <c r="A12" s="20" t="s">
        <v>55</v>
      </c>
      <c r="B12" s="21"/>
      <c r="C12" s="21"/>
      <c r="D12" s="21"/>
      <c r="E12" s="21"/>
      <c r="F12" s="21"/>
      <c r="G12" s="22"/>
      <c r="H12" s="23">
        <v>11972141</v>
      </c>
      <c r="I12" s="23">
        <v>11972141</v>
      </c>
      <c r="J12" s="23"/>
    </row>
    <row r="13" ht="34.5" customHeight="1" spans="1:10">
      <c r="A13" s="16" t="s">
        <v>322</v>
      </c>
      <c r="B13" s="24"/>
      <c r="C13" s="16" t="s">
        <v>481</v>
      </c>
      <c r="D13" s="24"/>
      <c r="E13" s="24"/>
      <c r="F13" s="24"/>
      <c r="G13" s="24"/>
      <c r="H13" s="25">
        <v>1020526</v>
      </c>
      <c r="I13" s="25">
        <v>1020526</v>
      </c>
      <c r="J13" s="25"/>
    </row>
    <row r="14" ht="123" customHeight="1" spans="1:10">
      <c r="A14" s="16" t="s">
        <v>304</v>
      </c>
      <c r="B14" s="26"/>
      <c r="C14" s="16" t="s">
        <v>482</v>
      </c>
      <c r="D14" s="26"/>
      <c r="E14" s="26"/>
      <c r="F14" s="26"/>
      <c r="G14" s="26"/>
      <c r="H14" s="25">
        <v>780780</v>
      </c>
      <c r="I14" s="25">
        <v>780780</v>
      </c>
      <c r="J14" s="25"/>
    </row>
    <row r="15" ht="34.5" customHeight="1" spans="1:10">
      <c r="A15" s="16" t="s">
        <v>312</v>
      </c>
      <c r="B15" s="26"/>
      <c r="C15" s="16" t="s">
        <v>483</v>
      </c>
      <c r="D15" s="26"/>
      <c r="E15" s="26"/>
      <c r="F15" s="26"/>
      <c r="G15" s="26"/>
      <c r="H15" s="25">
        <v>3600</v>
      </c>
      <c r="I15" s="25">
        <v>3600</v>
      </c>
      <c r="J15" s="25"/>
    </row>
    <row r="16" ht="34.5" customHeight="1" spans="1:10">
      <c r="A16" s="16" t="s">
        <v>318</v>
      </c>
      <c r="B16" s="26"/>
      <c r="C16" s="16" t="s">
        <v>484</v>
      </c>
      <c r="D16" s="26"/>
      <c r="E16" s="26"/>
      <c r="F16" s="26"/>
      <c r="G16" s="26"/>
      <c r="H16" s="25">
        <v>332952</v>
      </c>
      <c r="I16" s="25">
        <v>332952</v>
      </c>
      <c r="J16" s="25"/>
    </row>
    <row r="17" ht="52" customHeight="1" spans="1:10">
      <c r="A17" s="16" t="s">
        <v>330</v>
      </c>
      <c r="B17" s="26"/>
      <c r="C17" s="16" t="s">
        <v>485</v>
      </c>
      <c r="D17" s="26"/>
      <c r="E17" s="26"/>
      <c r="F17" s="26"/>
      <c r="G17" s="26"/>
      <c r="H17" s="25">
        <v>96000</v>
      </c>
      <c r="I17" s="25">
        <v>96000</v>
      </c>
      <c r="J17" s="25"/>
    </row>
    <row r="18" ht="34.5" customHeight="1" spans="1:10">
      <c r="A18" s="16" t="s">
        <v>314</v>
      </c>
      <c r="B18" s="26"/>
      <c r="C18" s="16" t="s">
        <v>486</v>
      </c>
      <c r="D18" s="26"/>
      <c r="E18" s="26"/>
      <c r="F18" s="26"/>
      <c r="G18" s="26"/>
      <c r="H18" s="25">
        <v>14400</v>
      </c>
      <c r="I18" s="25">
        <v>14400</v>
      </c>
      <c r="J18" s="25"/>
    </row>
    <row r="19" ht="58" customHeight="1" spans="1:10">
      <c r="A19" s="16" t="s">
        <v>487</v>
      </c>
      <c r="B19" s="26"/>
      <c r="C19" s="16" t="s">
        <v>488</v>
      </c>
      <c r="D19" s="26"/>
      <c r="E19" s="26"/>
      <c r="F19" s="26"/>
      <c r="G19" s="26"/>
      <c r="H19" s="25">
        <v>184800</v>
      </c>
      <c r="I19" s="25">
        <v>184800</v>
      </c>
      <c r="J19" s="25"/>
    </row>
    <row r="20" ht="81" customHeight="1" spans="1:10">
      <c r="A20" s="16" t="s">
        <v>306</v>
      </c>
      <c r="B20" s="26"/>
      <c r="C20" s="16" t="s">
        <v>489</v>
      </c>
      <c r="D20" s="26"/>
      <c r="E20" s="26"/>
      <c r="F20" s="26"/>
      <c r="G20" s="26"/>
      <c r="H20" s="25">
        <v>5600000</v>
      </c>
      <c r="I20" s="25">
        <v>5600000</v>
      </c>
      <c r="J20" s="25"/>
    </row>
    <row r="21" ht="109" customHeight="1" spans="1:10">
      <c r="A21" s="16" t="s">
        <v>328</v>
      </c>
      <c r="B21" s="26"/>
      <c r="C21" s="16" t="s">
        <v>490</v>
      </c>
      <c r="D21" s="26"/>
      <c r="E21" s="26"/>
      <c r="F21" s="26"/>
      <c r="G21" s="26"/>
      <c r="H21" s="25">
        <v>367500</v>
      </c>
      <c r="I21" s="25">
        <v>367500</v>
      </c>
      <c r="J21" s="25"/>
    </row>
    <row r="22" ht="65" customHeight="1" spans="1:10">
      <c r="A22" s="16" t="s">
        <v>491</v>
      </c>
      <c r="B22" s="26"/>
      <c r="C22" s="16" t="s">
        <v>492</v>
      </c>
      <c r="D22" s="26"/>
      <c r="E22" s="26"/>
      <c r="F22" s="26"/>
      <c r="G22" s="26"/>
      <c r="H22" s="25">
        <v>899996</v>
      </c>
      <c r="I22" s="25">
        <v>899996</v>
      </c>
      <c r="J22" s="25"/>
    </row>
    <row r="23" ht="34.5" customHeight="1" spans="1:10">
      <c r="A23" s="16" t="s">
        <v>493</v>
      </c>
      <c r="B23" s="26"/>
      <c r="C23" s="16" t="s">
        <v>494</v>
      </c>
      <c r="D23" s="26"/>
      <c r="E23" s="26"/>
      <c r="F23" s="26"/>
      <c r="G23" s="26"/>
      <c r="H23" s="25">
        <v>60000</v>
      </c>
      <c r="I23" s="25">
        <v>60000</v>
      </c>
      <c r="J23" s="25"/>
    </row>
    <row r="24" ht="99" customHeight="1" spans="1:10">
      <c r="A24" s="16" t="s">
        <v>495</v>
      </c>
      <c r="B24" s="26"/>
      <c r="C24" s="16" t="s">
        <v>496</v>
      </c>
      <c r="D24" s="26"/>
      <c r="E24" s="26"/>
      <c r="F24" s="26"/>
      <c r="G24" s="26"/>
      <c r="H24" s="25">
        <v>150000</v>
      </c>
      <c r="I24" s="25">
        <v>150000</v>
      </c>
      <c r="J24" s="25"/>
    </row>
    <row r="25" ht="70" customHeight="1" spans="1:10">
      <c r="A25" s="16" t="s">
        <v>497</v>
      </c>
      <c r="B25" s="26"/>
      <c r="C25" s="16" t="s">
        <v>498</v>
      </c>
      <c r="D25" s="26"/>
      <c r="E25" s="26"/>
      <c r="F25" s="26"/>
      <c r="G25" s="26"/>
      <c r="H25" s="25">
        <v>100000</v>
      </c>
      <c r="I25" s="25">
        <v>100000</v>
      </c>
      <c r="J25" s="25"/>
    </row>
    <row r="26" ht="34.5" customHeight="1" spans="1:10">
      <c r="A26" s="16" t="s">
        <v>499</v>
      </c>
      <c r="B26" s="26"/>
      <c r="C26" s="16" t="s">
        <v>500</v>
      </c>
      <c r="D26" s="26"/>
      <c r="E26" s="26"/>
      <c r="F26" s="26"/>
      <c r="G26" s="26"/>
      <c r="H26" s="25">
        <v>2361587</v>
      </c>
      <c r="I26" s="25">
        <v>2361587</v>
      </c>
      <c r="J26" s="25"/>
    </row>
    <row r="27" ht="32.25" customHeight="1" spans="1:10">
      <c r="A27" s="19" t="s">
        <v>501</v>
      </c>
      <c r="B27" s="19"/>
      <c r="C27" s="19"/>
      <c r="D27" s="19"/>
      <c r="E27" s="19"/>
      <c r="F27" s="19"/>
      <c r="G27" s="19"/>
      <c r="H27" s="19"/>
      <c r="I27" s="19"/>
      <c r="J27" s="19"/>
    </row>
    <row r="28" ht="32.25" customHeight="1" spans="1:10">
      <c r="A28" s="27" t="s">
        <v>502</v>
      </c>
      <c r="B28" s="27"/>
      <c r="C28" s="27"/>
      <c r="D28" s="27"/>
      <c r="E28" s="27"/>
      <c r="F28" s="27"/>
      <c r="G28" s="27"/>
      <c r="H28" s="28" t="s">
        <v>503</v>
      </c>
      <c r="I28" s="40" t="s">
        <v>342</v>
      </c>
      <c r="J28" s="28" t="s">
        <v>504</v>
      </c>
    </row>
    <row r="29" ht="36" customHeight="1" spans="1:10">
      <c r="A29" s="29" t="s">
        <v>335</v>
      </c>
      <c r="B29" s="29" t="s">
        <v>505</v>
      </c>
      <c r="C29" s="30" t="s">
        <v>337</v>
      </c>
      <c r="D29" s="30" t="s">
        <v>338</v>
      </c>
      <c r="E29" s="30" t="s">
        <v>339</v>
      </c>
      <c r="F29" s="30" t="s">
        <v>340</v>
      </c>
      <c r="G29" s="30" t="s">
        <v>341</v>
      </c>
      <c r="H29" s="31"/>
      <c r="I29" s="31"/>
      <c r="J29" s="31"/>
    </row>
    <row r="30" ht="32.25" customHeight="1" spans="1:10">
      <c r="A30" s="32" t="s">
        <v>344</v>
      </c>
      <c r="B30" s="32"/>
      <c r="C30" s="33"/>
      <c r="D30" s="32"/>
      <c r="E30" s="32"/>
      <c r="F30" s="32"/>
      <c r="G30" s="32"/>
      <c r="H30" s="34"/>
      <c r="I30" s="18"/>
      <c r="J30" s="34"/>
    </row>
    <row r="31" ht="32.25" customHeight="1" spans="1:10">
      <c r="A31" s="32"/>
      <c r="B31" s="32" t="s">
        <v>345</v>
      </c>
      <c r="C31" s="33"/>
      <c r="D31" s="32"/>
      <c r="E31" s="32"/>
      <c r="F31" s="32"/>
      <c r="G31" s="32"/>
      <c r="H31" s="34"/>
      <c r="I31" s="18"/>
      <c r="J31" s="34"/>
    </row>
    <row r="32" ht="60" customHeight="1" spans="1:10">
      <c r="A32" s="32"/>
      <c r="B32" s="32"/>
      <c r="C32" s="33" t="s">
        <v>346</v>
      </c>
      <c r="D32" s="32" t="s">
        <v>347</v>
      </c>
      <c r="E32" s="32" t="s">
        <v>506</v>
      </c>
      <c r="F32" s="32" t="s">
        <v>348</v>
      </c>
      <c r="G32" s="32" t="s">
        <v>349</v>
      </c>
      <c r="H32" s="34" t="s">
        <v>507</v>
      </c>
      <c r="I32" s="18" t="s">
        <v>350</v>
      </c>
      <c r="J32" s="34" t="s">
        <v>508</v>
      </c>
    </row>
    <row r="33" ht="32.25" customHeight="1" spans="1:10">
      <c r="A33" s="32"/>
      <c r="B33" s="32" t="s">
        <v>351</v>
      </c>
      <c r="C33" s="33"/>
      <c r="D33" s="32"/>
      <c r="E33" s="32"/>
      <c r="F33" s="32"/>
      <c r="G33" s="32"/>
      <c r="H33" s="34"/>
      <c r="I33" s="18"/>
      <c r="J33" s="34"/>
    </row>
    <row r="34" ht="56" customHeight="1" spans="1:10">
      <c r="A34" s="32"/>
      <c r="B34" s="32"/>
      <c r="C34" s="33" t="s">
        <v>352</v>
      </c>
      <c r="D34" s="32" t="s">
        <v>347</v>
      </c>
      <c r="E34" s="32" t="s">
        <v>358</v>
      </c>
      <c r="F34" s="32" t="s">
        <v>354</v>
      </c>
      <c r="G34" s="32" t="s">
        <v>355</v>
      </c>
      <c r="H34" s="34" t="s">
        <v>507</v>
      </c>
      <c r="I34" s="18" t="s">
        <v>356</v>
      </c>
      <c r="J34" s="34" t="s">
        <v>508</v>
      </c>
    </row>
    <row r="35" ht="32.25" customHeight="1" spans="1:10">
      <c r="A35" s="32"/>
      <c r="B35" s="32" t="s">
        <v>364</v>
      </c>
      <c r="C35" s="33"/>
      <c r="D35" s="32"/>
      <c r="E35" s="32"/>
      <c r="F35" s="32"/>
      <c r="G35" s="32"/>
      <c r="H35" s="34"/>
      <c r="I35" s="18"/>
      <c r="J35" s="34"/>
    </row>
    <row r="36" ht="57" customHeight="1" spans="1:10">
      <c r="A36" s="32"/>
      <c r="B36" s="32"/>
      <c r="C36" s="33" t="s">
        <v>365</v>
      </c>
      <c r="D36" s="32" t="s">
        <v>347</v>
      </c>
      <c r="E36" s="32" t="s">
        <v>358</v>
      </c>
      <c r="F36" s="32" t="s">
        <v>354</v>
      </c>
      <c r="G36" s="32" t="s">
        <v>355</v>
      </c>
      <c r="H36" s="34" t="s">
        <v>507</v>
      </c>
      <c r="I36" s="18" t="s">
        <v>366</v>
      </c>
      <c r="J36" s="34" t="s">
        <v>508</v>
      </c>
    </row>
    <row r="37" ht="32.25" customHeight="1" spans="1:10">
      <c r="A37" s="32" t="s">
        <v>367</v>
      </c>
      <c r="B37" s="32"/>
      <c r="C37" s="33"/>
      <c r="D37" s="32"/>
      <c r="E37" s="32"/>
      <c r="F37" s="32"/>
      <c r="G37" s="32"/>
      <c r="H37" s="34"/>
      <c r="I37" s="18"/>
      <c r="J37" s="34"/>
    </row>
    <row r="38" ht="32.25" customHeight="1" spans="1:10">
      <c r="A38" s="32"/>
      <c r="B38" s="32" t="s">
        <v>368</v>
      </c>
      <c r="C38" s="33"/>
      <c r="D38" s="32"/>
      <c r="E38" s="32"/>
      <c r="F38" s="32"/>
      <c r="G38" s="32"/>
      <c r="H38" s="34"/>
      <c r="I38" s="18"/>
      <c r="J38" s="34"/>
    </row>
    <row r="39" ht="51" customHeight="1" spans="1:10">
      <c r="A39" s="32"/>
      <c r="B39" s="32"/>
      <c r="C39" s="33" t="s">
        <v>369</v>
      </c>
      <c r="D39" s="32" t="s">
        <v>376</v>
      </c>
      <c r="E39" s="32" t="s">
        <v>358</v>
      </c>
      <c r="F39" s="32" t="s">
        <v>354</v>
      </c>
      <c r="G39" s="32" t="s">
        <v>355</v>
      </c>
      <c r="H39" s="34" t="s">
        <v>507</v>
      </c>
      <c r="I39" s="18" t="s">
        <v>370</v>
      </c>
      <c r="J39" s="34" t="s">
        <v>508</v>
      </c>
    </row>
    <row r="40" ht="32.25" customHeight="1" spans="1:10">
      <c r="A40" s="32" t="s">
        <v>371</v>
      </c>
      <c r="B40" s="32"/>
      <c r="C40" s="33"/>
      <c r="D40" s="32"/>
      <c r="E40" s="32"/>
      <c r="F40" s="32"/>
      <c r="G40" s="32"/>
      <c r="H40" s="34"/>
      <c r="I40" s="18"/>
      <c r="J40" s="34"/>
    </row>
    <row r="41" ht="32.25" customHeight="1" spans="1:10">
      <c r="A41" s="32"/>
      <c r="B41" s="32" t="s">
        <v>372</v>
      </c>
      <c r="C41" s="33"/>
      <c r="D41" s="32"/>
      <c r="E41" s="32"/>
      <c r="F41" s="32"/>
      <c r="G41" s="32"/>
      <c r="H41" s="34"/>
      <c r="I41" s="18"/>
      <c r="J41" s="34"/>
    </row>
    <row r="42" ht="42" customHeight="1" spans="1:10">
      <c r="A42" s="32"/>
      <c r="B42" s="32"/>
      <c r="C42" s="33" t="s">
        <v>373</v>
      </c>
      <c r="D42" s="32" t="s">
        <v>376</v>
      </c>
      <c r="E42" s="32" t="s">
        <v>358</v>
      </c>
      <c r="F42" s="32" t="s">
        <v>354</v>
      </c>
      <c r="G42" s="32" t="s">
        <v>355</v>
      </c>
      <c r="H42" s="34" t="s">
        <v>507</v>
      </c>
      <c r="I42" s="18" t="s">
        <v>374</v>
      </c>
      <c r="J42" s="34" t="s">
        <v>508</v>
      </c>
    </row>
  </sheetData>
  <mergeCells count="55">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B26"/>
    <mergeCell ref="C26:G26"/>
    <mergeCell ref="A27:J27"/>
    <mergeCell ref="A28:G28"/>
    <mergeCell ref="A6:A7"/>
    <mergeCell ref="H28:H29"/>
    <mergeCell ref="I28:I29"/>
    <mergeCell ref="J28:J29"/>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A7"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95" t="s">
        <v>52</v>
      </c>
    </row>
    <row r="2" ht="41.25" customHeight="1" spans="1:1">
      <c r="A2" s="75" t="str">
        <f>"2025"&amp;"年部门收入预算表"</f>
        <v>2025年部门收入预算表</v>
      </c>
    </row>
    <row r="3" ht="17.25" customHeight="1" spans="1:19">
      <c r="A3" s="78" t="str">
        <f>"单位名称："&amp;"石林彝族自治县退役军人事务局"</f>
        <v>单位名称：石林彝族自治县退役军人事务局</v>
      </c>
      <c r="S3" s="80" t="s">
        <v>1</v>
      </c>
    </row>
    <row r="4" ht="21.75" customHeight="1" spans="1:19">
      <c r="A4" s="218" t="s">
        <v>53</v>
      </c>
      <c r="B4" s="219" t="s">
        <v>54</v>
      </c>
      <c r="C4" s="219" t="s">
        <v>55</v>
      </c>
      <c r="D4" s="220" t="s">
        <v>56</v>
      </c>
      <c r="E4" s="220"/>
      <c r="F4" s="220"/>
      <c r="G4" s="220"/>
      <c r="H4" s="220"/>
      <c r="I4" s="162"/>
      <c r="J4" s="220"/>
      <c r="K4" s="220"/>
      <c r="L4" s="220"/>
      <c r="M4" s="220"/>
      <c r="N4" s="227"/>
      <c r="O4" s="220" t="s">
        <v>45</v>
      </c>
      <c r="P4" s="220"/>
      <c r="Q4" s="220"/>
      <c r="R4" s="220"/>
      <c r="S4" s="227"/>
    </row>
    <row r="5" ht="27" customHeight="1" spans="1:19">
      <c r="A5" s="221"/>
      <c r="B5" s="222"/>
      <c r="C5" s="222"/>
      <c r="D5" s="222" t="s">
        <v>57</v>
      </c>
      <c r="E5" s="222" t="s">
        <v>58</v>
      </c>
      <c r="F5" s="222" t="s">
        <v>59</v>
      </c>
      <c r="G5" s="222" t="s">
        <v>60</v>
      </c>
      <c r="H5" s="222" t="s">
        <v>61</v>
      </c>
      <c r="I5" s="228" t="s">
        <v>62</v>
      </c>
      <c r="J5" s="229"/>
      <c r="K5" s="229"/>
      <c r="L5" s="229"/>
      <c r="M5" s="229"/>
      <c r="N5" s="230"/>
      <c r="O5" s="222" t="s">
        <v>57</v>
      </c>
      <c r="P5" s="222" t="s">
        <v>58</v>
      </c>
      <c r="Q5" s="222" t="s">
        <v>59</v>
      </c>
      <c r="R5" s="222" t="s">
        <v>60</v>
      </c>
      <c r="S5" s="222" t="s">
        <v>63</v>
      </c>
    </row>
    <row r="6" ht="30" customHeight="1" spans="1:19">
      <c r="A6" s="223"/>
      <c r="B6" s="136"/>
      <c r="C6" s="147"/>
      <c r="D6" s="147"/>
      <c r="E6" s="147"/>
      <c r="F6" s="147"/>
      <c r="G6" s="147"/>
      <c r="H6" s="147"/>
      <c r="I6" s="100" t="s">
        <v>57</v>
      </c>
      <c r="J6" s="230" t="s">
        <v>64</v>
      </c>
      <c r="K6" s="230" t="s">
        <v>65</v>
      </c>
      <c r="L6" s="230" t="s">
        <v>66</v>
      </c>
      <c r="M6" s="230" t="s">
        <v>67</v>
      </c>
      <c r="N6" s="230" t="s">
        <v>68</v>
      </c>
      <c r="O6" s="231"/>
      <c r="P6" s="231"/>
      <c r="Q6" s="231"/>
      <c r="R6" s="231"/>
      <c r="S6" s="147"/>
    </row>
    <row r="7" ht="15" customHeight="1" spans="1:19">
      <c r="A7" s="224">
        <v>1</v>
      </c>
      <c r="B7" s="224">
        <v>2</v>
      </c>
      <c r="C7" s="224">
        <v>3</v>
      </c>
      <c r="D7" s="224">
        <v>4</v>
      </c>
      <c r="E7" s="224">
        <v>5</v>
      </c>
      <c r="F7" s="224">
        <v>6</v>
      </c>
      <c r="G7" s="224">
        <v>7</v>
      </c>
      <c r="H7" s="224">
        <v>8</v>
      </c>
      <c r="I7" s="100">
        <v>9</v>
      </c>
      <c r="J7" s="224">
        <v>10</v>
      </c>
      <c r="K7" s="224">
        <v>11</v>
      </c>
      <c r="L7" s="224">
        <v>12</v>
      </c>
      <c r="M7" s="224">
        <v>13</v>
      </c>
      <c r="N7" s="224">
        <v>14</v>
      </c>
      <c r="O7" s="224">
        <v>15</v>
      </c>
      <c r="P7" s="224">
        <v>16</v>
      </c>
      <c r="Q7" s="224">
        <v>17</v>
      </c>
      <c r="R7" s="224">
        <v>18</v>
      </c>
      <c r="S7" s="224">
        <v>19</v>
      </c>
    </row>
    <row r="8" ht="18" customHeight="1" spans="1:19">
      <c r="A8" s="33" t="s">
        <v>69</v>
      </c>
      <c r="B8" s="33" t="s">
        <v>70</v>
      </c>
      <c r="C8" s="135">
        <v>12072141</v>
      </c>
      <c r="D8" s="135">
        <v>12072141</v>
      </c>
      <c r="E8" s="135">
        <v>12072141</v>
      </c>
      <c r="F8" s="135"/>
      <c r="G8" s="135"/>
      <c r="H8" s="135"/>
      <c r="I8" s="135"/>
      <c r="J8" s="135"/>
      <c r="K8" s="135"/>
      <c r="L8" s="135"/>
      <c r="M8" s="135"/>
      <c r="N8" s="135"/>
      <c r="O8" s="135"/>
      <c r="P8" s="135"/>
      <c r="Q8" s="135"/>
      <c r="R8" s="135"/>
      <c r="S8" s="135"/>
    </row>
    <row r="9" ht="18" customHeight="1" spans="1:19">
      <c r="A9" s="225" t="s">
        <v>71</v>
      </c>
      <c r="B9" s="225" t="s">
        <v>70</v>
      </c>
      <c r="C9" s="135">
        <v>12072141</v>
      </c>
      <c r="D9" s="135">
        <v>12072141</v>
      </c>
      <c r="E9" s="135">
        <v>12072141</v>
      </c>
      <c r="F9" s="135"/>
      <c r="G9" s="135"/>
      <c r="H9" s="135"/>
      <c r="I9" s="135"/>
      <c r="J9" s="135"/>
      <c r="K9" s="135"/>
      <c r="L9" s="135"/>
      <c r="M9" s="135"/>
      <c r="N9" s="135"/>
      <c r="O9" s="135"/>
      <c r="P9" s="135"/>
      <c r="Q9" s="135"/>
      <c r="R9" s="135"/>
      <c r="S9" s="135"/>
    </row>
    <row r="10" ht="18" customHeight="1" spans="1:19">
      <c r="A10" s="83" t="s">
        <v>55</v>
      </c>
      <c r="B10" s="226"/>
      <c r="C10" s="135">
        <v>12072141</v>
      </c>
      <c r="D10" s="135">
        <v>12072141</v>
      </c>
      <c r="E10" s="135">
        <v>12072141</v>
      </c>
      <c r="F10" s="135"/>
      <c r="G10" s="135"/>
      <c r="H10" s="135"/>
      <c r="I10" s="135"/>
      <c r="J10" s="135"/>
      <c r="K10" s="135"/>
      <c r="L10" s="135"/>
      <c r="M10" s="135"/>
      <c r="N10" s="135"/>
      <c r="O10" s="135"/>
      <c r="P10" s="135"/>
      <c r="Q10" s="135"/>
      <c r="R10" s="135"/>
      <c r="S10" s="135"/>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GridLines="0" showZeros="0" topLeftCell="A21" workbookViewId="0">
      <selection activeCell="I18" sqref="I18"/>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80" t="s">
        <v>72</v>
      </c>
    </row>
    <row r="2" ht="41.25" customHeight="1" spans="1:1">
      <c r="A2" s="75" t="str">
        <f>"2025"&amp;"年部门支出预算表"</f>
        <v>2025年部门支出预算表</v>
      </c>
    </row>
    <row r="3" ht="17.25" customHeight="1" spans="1:15">
      <c r="A3" s="78" t="str">
        <f>"单位名称："&amp;"石林彝族自治县退役军人事务局"</f>
        <v>单位名称：石林彝族自治县退役军人事务局</v>
      </c>
      <c r="O3" s="80" t="s">
        <v>1</v>
      </c>
    </row>
    <row r="4" ht="27" customHeight="1" spans="1:15">
      <c r="A4" s="204" t="s">
        <v>73</v>
      </c>
      <c r="B4" s="204" t="s">
        <v>74</v>
      </c>
      <c r="C4" s="204" t="s">
        <v>55</v>
      </c>
      <c r="D4" s="205" t="s">
        <v>58</v>
      </c>
      <c r="E4" s="206"/>
      <c r="F4" s="207"/>
      <c r="G4" s="208" t="s">
        <v>59</v>
      </c>
      <c r="H4" s="208" t="s">
        <v>60</v>
      </c>
      <c r="I4" s="208" t="s">
        <v>75</v>
      </c>
      <c r="J4" s="205" t="s">
        <v>62</v>
      </c>
      <c r="K4" s="206"/>
      <c r="L4" s="206"/>
      <c r="M4" s="206"/>
      <c r="N4" s="215"/>
      <c r="O4" s="216"/>
    </row>
    <row r="5" ht="42" customHeight="1" spans="1:15">
      <c r="A5" s="209"/>
      <c r="B5" s="209"/>
      <c r="C5" s="210"/>
      <c r="D5" s="211" t="s">
        <v>57</v>
      </c>
      <c r="E5" s="211" t="s">
        <v>76</v>
      </c>
      <c r="F5" s="211" t="s">
        <v>77</v>
      </c>
      <c r="G5" s="210"/>
      <c r="H5" s="210"/>
      <c r="I5" s="217"/>
      <c r="J5" s="211" t="s">
        <v>57</v>
      </c>
      <c r="K5" s="198" t="s">
        <v>78</v>
      </c>
      <c r="L5" s="198" t="s">
        <v>79</v>
      </c>
      <c r="M5" s="198" t="s">
        <v>80</v>
      </c>
      <c r="N5" s="198" t="s">
        <v>81</v>
      </c>
      <c r="O5" s="198" t="s">
        <v>82</v>
      </c>
    </row>
    <row r="6" ht="18" customHeight="1" spans="1:15">
      <c r="A6" s="86" t="s">
        <v>83</v>
      </c>
      <c r="B6" s="86" t="s">
        <v>84</v>
      </c>
      <c r="C6" s="86" t="s">
        <v>85</v>
      </c>
      <c r="D6" s="87" t="s">
        <v>86</v>
      </c>
      <c r="E6" s="87" t="s">
        <v>87</v>
      </c>
      <c r="F6" s="87" t="s">
        <v>88</v>
      </c>
      <c r="G6" s="87" t="s">
        <v>89</v>
      </c>
      <c r="H6" s="87" t="s">
        <v>90</v>
      </c>
      <c r="I6" s="87" t="s">
        <v>91</v>
      </c>
      <c r="J6" s="87" t="s">
        <v>92</v>
      </c>
      <c r="K6" s="87" t="s">
        <v>93</v>
      </c>
      <c r="L6" s="87" t="s">
        <v>94</v>
      </c>
      <c r="M6" s="87" t="s">
        <v>95</v>
      </c>
      <c r="N6" s="86" t="s">
        <v>96</v>
      </c>
      <c r="O6" s="87" t="s">
        <v>97</v>
      </c>
    </row>
    <row r="7" ht="21" customHeight="1" spans="1:15">
      <c r="A7" s="88" t="s">
        <v>98</v>
      </c>
      <c r="B7" s="88" t="s">
        <v>99</v>
      </c>
      <c r="C7" s="135">
        <v>11558850</v>
      </c>
      <c r="D7" s="135">
        <v>11558850</v>
      </c>
      <c r="E7" s="135">
        <v>1998296</v>
      </c>
      <c r="F7" s="135">
        <v>9560554</v>
      </c>
      <c r="G7" s="135"/>
      <c r="H7" s="135"/>
      <c r="I7" s="135"/>
      <c r="J7" s="135"/>
      <c r="K7" s="135"/>
      <c r="L7" s="135"/>
      <c r="M7" s="135"/>
      <c r="N7" s="135"/>
      <c r="O7" s="135"/>
    </row>
    <row r="8" ht="21" customHeight="1" spans="1:15">
      <c r="A8" s="212" t="s">
        <v>100</v>
      </c>
      <c r="B8" s="212" t="s">
        <v>101</v>
      </c>
      <c r="C8" s="135">
        <v>537733</v>
      </c>
      <c r="D8" s="135">
        <v>537733</v>
      </c>
      <c r="E8" s="135">
        <v>537733</v>
      </c>
      <c r="F8" s="135"/>
      <c r="G8" s="135"/>
      <c r="H8" s="135"/>
      <c r="I8" s="135"/>
      <c r="J8" s="135"/>
      <c r="K8" s="135"/>
      <c r="L8" s="135"/>
      <c r="M8" s="135"/>
      <c r="N8" s="135"/>
      <c r="O8" s="135"/>
    </row>
    <row r="9" ht="21" customHeight="1" spans="1:15">
      <c r="A9" s="213" t="s">
        <v>102</v>
      </c>
      <c r="B9" s="213" t="s">
        <v>103</v>
      </c>
      <c r="C9" s="135">
        <v>302200</v>
      </c>
      <c r="D9" s="135">
        <v>302200</v>
      </c>
      <c r="E9" s="135">
        <v>302200</v>
      </c>
      <c r="F9" s="135"/>
      <c r="G9" s="135"/>
      <c r="H9" s="135"/>
      <c r="I9" s="135"/>
      <c r="J9" s="135"/>
      <c r="K9" s="135"/>
      <c r="L9" s="135"/>
      <c r="M9" s="135"/>
      <c r="N9" s="135"/>
      <c r="O9" s="135"/>
    </row>
    <row r="10" ht="21" customHeight="1" spans="1:15">
      <c r="A10" s="213" t="s">
        <v>104</v>
      </c>
      <c r="B10" s="213" t="s">
        <v>105</v>
      </c>
      <c r="C10" s="135">
        <v>14400</v>
      </c>
      <c r="D10" s="135">
        <v>14400</v>
      </c>
      <c r="E10" s="135">
        <v>14400</v>
      </c>
      <c r="F10" s="135"/>
      <c r="G10" s="135"/>
      <c r="H10" s="135"/>
      <c r="I10" s="135"/>
      <c r="J10" s="135"/>
      <c r="K10" s="135"/>
      <c r="L10" s="135"/>
      <c r="M10" s="135"/>
      <c r="N10" s="135"/>
      <c r="O10" s="135"/>
    </row>
    <row r="11" ht="21" customHeight="1" spans="1:15">
      <c r="A11" s="213" t="s">
        <v>106</v>
      </c>
      <c r="B11" s="213" t="s">
        <v>107</v>
      </c>
      <c r="C11" s="135">
        <v>221133</v>
      </c>
      <c r="D11" s="135">
        <v>221133</v>
      </c>
      <c r="E11" s="135">
        <v>221133</v>
      </c>
      <c r="F11" s="135"/>
      <c r="G11" s="135"/>
      <c r="H11" s="135"/>
      <c r="I11" s="135"/>
      <c r="J11" s="135"/>
      <c r="K11" s="135"/>
      <c r="L11" s="135"/>
      <c r="M11" s="135"/>
      <c r="N11" s="135"/>
      <c r="O11" s="135"/>
    </row>
    <row r="12" ht="21" customHeight="1" spans="1:15">
      <c r="A12" s="212" t="s">
        <v>108</v>
      </c>
      <c r="B12" s="212" t="s">
        <v>109</v>
      </c>
      <c r="C12" s="135">
        <v>2100106</v>
      </c>
      <c r="D12" s="135">
        <v>2100106</v>
      </c>
      <c r="E12" s="135"/>
      <c r="F12" s="135">
        <v>2100106</v>
      </c>
      <c r="G12" s="135"/>
      <c r="H12" s="135"/>
      <c r="I12" s="135"/>
      <c r="J12" s="135"/>
      <c r="K12" s="135"/>
      <c r="L12" s="135"/>
      <c r="M12" s="135"/>
      <c r="N12" s="135"/>
      <c r="O12" s="135"/>
    </row>
    <row r="13" ht="21" customHeight="1" spans="1:15">
      <c r="A13" s="213" t="s">
        <v>110</v>
      </c>
      <c r="B13" s="213" t="s">
        <v>111</v>
      </c>
      <c r="C13" s="135">
        <v>780780</v>
      </c>
      <c r="D13" s="135">
        <v>780780</v>
      </c>
      <c r="E13" s="135"/>
      <c r="F13" s="135">
        <v>780780</v>
      </c>
      <c r="G13" s="135"/>
      <c r="H13" s="135"/>
      <c r="I13" s="135"/>
      <c r="J13" s="135"/>
      <c r="K13" s="135"/>
      <c r="L13" s="135"/>
      <c r="M13" s="135"/>
      <c r="N13" s="135"/>
      <c r="O13" s="135"/>
    </row>
    <row r="14" ht="21" customHeight="1" spans="1:15">
      <c r="A14" s="213" t="s">
        <v>112</v>
      </c>
      <c r="B14" s="213" t="s">
        <v>113</v>
      </c>
      <c r="C14" s="135">
        <v>1319326</v>
      </c>
      <c r="D14" s="135">
        <v>1319326</v>
      </c>
      <c r="E14" s="135"/>
      <c r="F14" s="135">
        <v>1319326</v>
      </c>
      <c r="G14" s="135"/>
      <c r="H14" s="135"/>
      <c r="I14" s="135"/>
      <c r="J14" s="135"/>
      <c r="K14" s="135"/>
      <c r="L14" s="135"/>
      <c r="M14" s="135"/>
      <c r="N14" s="135"/>
      <c r="O14" s="135"/>
    </row>
    <row r="15" ht="21" customHeight="1" spans="1:15">
      <c r="A15" s="212" t="s">
        <v>114</v>
      </c>
      <c r="B15" s="212" t="s">
        <v>115</v>
      </c>
      <c r="C15" s="135">
        <v>6932948</v>
      </c>
      <c r="D15" s="135">
        <v>6932948</v>
      </c>
      <c r="E15" s="135"/>
      <c r="F15" s="135">
        <v>6932948</v>
      </c>
      <c r="G15" s="135"/>
      <c r="H15" s="135"/>
      <c r="I15" s="135"/>
      <c r="J15" s="135"/>
      <c r="K15" s="135"/>
      <c r="L15" s="135"/>
      <c r="M15" s="135"/>
      <c r="N15" s="135"/>
      <c r="O15" s="135"/>
    </row>
    <row r="16" ht="21" customHeight="1" spans="1:15">
      <c r="A16" s="213" t="s">
        <v>116</v>
      </c>
      <c r="B16" s="213" t="s">
        <v>117</v>
      </c>
      <c r="C16" s="135">
        <v>899996</v>
      </c>
      <c r="D16" s="135">
        <v>899996</v>
      </c>
      <c r="E16" s="135"/>
      <c r="F16" s="135">
        <v>899996</v>
      </c>
      <c r="G16" s="135"/>
      <c r="H16" s="135"/>
      <c r="I16" s="135"/>
      <c r="J16" s="135"/>
      <c r="K16" s="135"/>
      <c r="L16" s="135"/>
      <c r="M16" s="135"/>
      <c r="N16" s="135"/>
      <c r="O16" s="135"/>
    </row>
    <row r="17" ht="21" customHeight="1" spans="1:15">
      <c r="A17" s="213" t="s">
        <v>118</v>
      </c>
      <c r="B17" s="213" t="s">
        <v>119</v>
      </c>
      <c r="C17" s="135">
        <v>100000</v>
      </c>
      <c r="D17" s="135">
        <v>100000</v>
      </c>
      <c r="E17" s="135"/>
      <c r="F17" s="135">
        <v>100000</v>
      </c>
      <c r="G17" s="135"/>
      <c r="H17" s="135"/>
      <c r="I17" s="135"/>
      <c r="J17" s="135"/>
      <c r="K17" s="135"/>
      <c r="L17" s="135"/>
      <c r="M17" s="135"/>
      <c r="N17" s="135"/>
      <c r="O17" s="135"/>
    </row>
    <row r="18" ht="21" customHeight="1" spans="1:15">
      <c r="A18" s="213" t="s">
        <v>120</v>
      </c>
      <c r="B18" s="213" t="s">
        <v>121</v>
      </c>
      <c r="C18" s="135">
        <v>332952</v>
      </c>
      <c r="D18" s="135">
        <v>332952</v>
      </c>
      <c r="E18" s="135"/>
      <c r="F18" s="135">
        <v>332952</v>
      </c>
      <c r="G18" s="135"/>
      <c r="H18" s="135"/>
      <c r="I18" s="135"/>
      <c r="J18" s="135"/>
      <c r="K18" s="135"/>
      <c r="L18" s="135"/>
      <c r="M18" s="135"/>
      <c r="N18" s="135"/>
      <c r="O18" s="135"/>
    </row>
    <row r="19" ht="21" customHeight="1" spans="1:15">
      <c r="A19" s="213" t="s">
        <v>122</v>
      </c>
      <c r="B19" s="213" t="s">
        <v>123</v>
      </c>
      <c r="C19" s="135">
        <v>5600000</v>
      </c>
      <c r="D19" s="135">
        <v>5600000</v>
      </c>
      <c r="E19" s="135"/>
      <c r="F19" s="135">
        <v>5600000</v>
      </c>
      <c r="G19" s="135"/>
      <c r="H19" s="135"/>
      <c r="I19" s="135"/>
      <c r="J19" s="135"/>
      <c r="K19" s="135"/>
      <c r="L19" s="135"/>
      <c r="M19" s="135"/>
      <c r="N19" s="135"/>
      <c r="O19" s="135"/>
    </row>
    <row r="20" ht="21" customHeight="1" spans="1:15">
      <c r="A20" s="212" t="s">
        <v>124</v>
      </c>
      <c r="B20" s="212" t="s">
        <v>125</v>
      </c>
      <c r="C20" s="135">
        <v>1988063</v>
      </c>
      <c r="D20" s="135">
        <v>1988063</v>
      </c>
      <c r="E20" s="135">
        <v>1460563</v>
      </c>
      <c r="F20" s="135">
        <v>527500</v>
      </c>
      <c r="G20" s="135"/>
      <c r="H20" s="135"/>
      <c r="I20" s="135"/>
      <c r="J20" s="135"/>
      <c r="K20" s="135"/>
      <c r="L20" s="135"/>
      <c r="M20" s="135"/>
      <c r="N20" s="135"/>
      <c r="O20" s="135"/>
    </row>
    <row r="21" ht="21" customHeight="1" spans="1:15">
      <c r="A21" s="213" t="s">
        <v>126</v>
      </c>
      <c r="B21" s="213" t="s">
        <v>127</v>
      </c>
      <c r="C21" s="135">
        <v>816225</v>
      </c>
      <c r="D21" s="135">
        <v>816225</v>
      </c>
      <c r="E21" s="135">
        <v>816225</v>
      </c>
      <c r="F21" s="135"/>
      <c r="G21" s="135"/>
      <c r="H21" s="135"/>
      <c r="I21" s="135"/>
      <c r="J21" s="135"/>
      <c r="K21" s="135"/>
      <c r="L21" s="135"/>
      <c r="M21" s="135"/>
      <c r="N21" s="135"/>
      <c r="O21" s="135"/>
    </row>
    <row r="22" ht="21" customHeight="1" spans="1:15">
      <c r="A22" s="213" t="s">
        <v>128</v>
      </c>
      <c r="B22" s="213" t="s">
        <v>129</v>
      </c>
      <c r="C22" s="135">
        <v>367500</v>
      </c>
      <c r="D22" s="135">
        <v>367500</v>
      </c>
      <c r="E22" s="135"/>
      <c r="F22" s="135">
        <v>367500</v>
      </c>
      <c r="G22" s="135"/>
      <c r="H22" s="135"/>
      <c r="I22" s="135"/>
      <c r="J22" s="135"/>
      <c r="K22" s="135"/>
      <c r="L22" s="135"/>
      <c r="M22" s="135"/>
      <c r="N22" s="135"/>
      <c r="O22" s="135"/>
    </row>
    <row r="23" ht="21" customHeight="1" spans="1:15">
      <c r="A23" s="213" t="s">
        <v>130</v>
      </c>
      <c r="B23" s="213" t="s">
        <v>131</v>
      </c>
      <c r="C23" s="135">
        <v>644338</v>
      </c>
      <c r="D23" s="135">
        <v>644338</v>
      </c>
      <c r="E23" s="135">
        <v>644338</v>
      </c>
      <c r="F23" s="135"/>
      <c r="G23" s="135"/>
      <c r="H23" s="135"/>
      <c r="I23" s="135"/>
      <c r="J23" s="135"/>
      <c r="K23" s="135"/>
      <c r="L23" s="135"/>
      <c r="M23" s="135"/>
      <c r="N23" s="135"/>
      <c r="O23" s="135"/>
    </row>
    <row r="24" ht="21" customHeight="1" spans="1:15">
      <c r="A24" s="213" t="s">
        <v>132</v>
      </c>
      <c r="B24" s="213" t="s">
        <v>133</v>
      </c>
      <c r="C24" s="135">
        <v>160000</v>
      </c>
      <c r="D24" s="135">
        <v>160000</v>
      </c>
      <c r="E24" s="135"/>
      <c r="F24" s="135">
        <v>160000</v>
      </c>
      <c r="G24" s="135"/>
      <c r="H24" s="135"/>
      <c r="I24" s="135"/>
      <c r="J24" s="135"/>
      <c r="K24" s="135"/>
      <c r="L24" s="135"/>
      <c r="M24" s="135"/>
      <c r="N24" s="135"/>
      <c r="O24" s="135"/>
    </row>
    <row r="25" ht="21" customHeight="1" spans="1:15">
      <c r="A25" s="88" t="s">
        <v>134</v>
      </c>
      <c r="B25" s="88" t="s">
        <v>135</v>
      </c>
      <c r="C25" s="135">
        <v>338358</v>
      </c>
      <c r="D25" s="135">
        <v>338358</v>
      </c>
      <c r="E25" s="135">
        <v>188358</v>
      </c>
      <c r="F25" s="135">
        <v>150000</v>
      </c>
      <c r="G25" s="135"/>
      <c r="H25" s="135"/>
      <c r="I25" s="135"/>
      <c r="J25" s="135"/>
      <c r="K25" s="135"/>
      <c r="L25" s="135"/>
      <c r="M25" s="135"/>
      <c r="N25" s="135"/>
      <c r="O25" s="135"/>
    </row>
    <row r="26" ht="21" customHeight="1" spans="1:15">
      <c r="A26" s="212" t="s">
        <v>136</v>
      </c>
      <c r="B26" s="212" t="s">
        <v>137</v>
      </c>
      <c r="C26" s="135">
        <v>188358</v>
      </c>
      <c r="D26" s="135">
        <v>188358</v>
      </c>
      <c r="E26" s="135">
        <v>188358</v>
      </c>
      <c r="F26" s="135"/>
      <c r="G26" s="135"/>
      <c r="H26" s="135"/>
      <c r="I26" s="135"/>
      <c r="J26" s="135"/>
      <c r="K26" s="135"/>
      <c r="L26" s="135"/>
      <c r="M26" s="135"/>
      <c r="N26" s="135"/>
      <c r="O26" s="135"/>
    </row>
    <row r="27" ht="21" customHeight="1" spans="1:15">
      <c r="A27" s="213" t="s">
        <v>138</v>
      </c>
      <c r="B27" s="213" t="s">
        <v>139</v>
      </c>
      <c r="C27" s="135">
        <v>42145</v>
      </c>
      <c r="D27" s="135">
        <v>42145</v>
      </c>
      <c r="E27" s="135">
        <v>42145</v>
      </c>
      <c r="F27" s="135"/>
      <c r="G27" s="135"/>
      <c r="H27" s="135"/>
      <c r="I27" s="135"/>
      <c r="J27" s="135"/>
      <c r="K27" s="135"/>
      <c r="L27" s="135"/>
      <c r="M27" s="135"/>
      <c r="N27" s="135"/>
      <c r="O27" s="135"/>
    </row>
    <row r="28" ht="21" customHeight="1" spans="1:15">
      <c r="A28" s="213" t="s">
        <v>140</v>
      </c>
      <c r="B28" s="213" t="s">
        <v>141</v>
      </c>
      <c r="C28" s="135">
        <v>50574</v>
      </c>
      <c r="D28" s="135">
        <v>50574</v>
      </c>
      <c r="E28" s="135">
        <v>50574</v>
      </c>
      <c r="F28" s="135"/>
      <c r="G28" s="135"/>
      <c r="H28" s="135"/>
      <c r="I28" s="135"/>
      <c r="J28" s="135"/>
      <c r="K28" s="135"/>
      <c r="L28" s="135"/>
      <c r="M28" s="135"/>
      <c r="N28" s="135"/>
      <c r="O28" s="135"/>
    </row>
    <row r="29" ht="21" customHeight="1" spans="1:15">
      <c r="A29" s="213" t="s">
        <v>142</v>
      </c>
      <c r="B29" s="213" t="s">
        <v>143</v>
      </c>
      <c r="C29" s="135">
        <v>84089</v>
      </c>
      <c r="D29" s="135">
        <v>84089</v>
      </c>
      <c r="E29" s="135">
        <v>84089</v>
      </c>
      <c r="F29" s="135"/>
      <c r="G29" s="135"/>
      <c r="H29" s="135"/>
      <c r="I29" s="135"/>
      <c r="J29" s="135"/>
      <c r="K29" s="135"/>
      <c r="L29" s="135"/>
      <c r="M29" s="135"/>
      <c r="N29" s="135"/>
      <c r="O29" s="135"/>
    </row>
    <row r="30" ht="21" customHeight="1" spans="1:15">
      <c r="A30" s="213" t="s">
        <v>144</v>
      </c>
      <c r="B30" s="213" t="s">
        <v>145</v>
      </c>
      <c r="C30" s="135">
        <v>11550</v>
      </c>
      <c r="D30" s="135">
        <v>11550</v>
      </c>
      <c r="E30" s="135">
        <v>11550</v>
      </c>
      <c r="F30" s="135"/>
      <c r="G30" s="135"/>
      <c r="H30" s="135"/>
      <c r="I30" s="135"/>
      <c r="J30" s="135"/>
      <c r="K30" s="135"/>
      <c r="L30" s="135"/>
      <c r="M30" s="135"/>
      <c r="N30" s="135"/>
      <c r="O30" s="135"/>
    </row>
    <row r="31" ht="21" customHeight="1" spans="1:15">
      <c r="A31" s="212" t="s">
        <v>146</v>
      </c>
      <c r="B31" s="212" t="s">
        <v>147</v>
      </c>
      <c r="C31" s="135">
        <v>150000</v>
      </c>
      <c r="D31" s="135">
        <v>150000</v>
      </c>
      <c r="E31" s="135"/>
      <c r="F31" s="135">
        <v>150000</v>
      </c>
      <c r="G31" s="135"/>
      <c r="H31" s="135"/>
      <c r="I31" s="135"/>
      <c r="J31" s="135"/>
      <c r="K31" s="135"/>
      <c r="L31" s="135"/>
      <c r="M31" s="135"/>
      <c r="N31" s="135"/>
      <c r="O31" s="135"/>
    </row>
    <row r="32" ht="21" customHeight="1" spans="1:15">
      <c r="A32" s="213" t="s">
        <v>148</v>
      </c>
      <c r="B32" s="213" t="s">
        <v>149</v>
      </c>
      <c r="C32" s="135">
        <v>150000</v>
      </c>
      <c r="D32" s="135">
        <v>150000</v>
      </c>
      <c r="E32" s="135"/>
      <c r="F32" s="135">
        <v>150000</v>
      </c>
      <c r="G32" s="135"/>
      <c r="H32" s="135"/>
      <c r="I32" s="135"/>
      <c r="J32" s="135"/>
      <c r="K32" s="135"/>
      <c r="L32" s="135"/>
      <c r="M32" s="135"/>
      <c r="N32" s="135"/>
      <c r="O32" s="135"/>
    </row>
    <row r="33" ht="21" customHeight="1" spans="1:15">
      <c r="A33" s="88" t="s">
        <v>150</v>
      </c>
      <c r="B33" s="88" t="s">
        <v>151</v>
      </c>
      <c r="C33" s="135">
        <v>174933</v>
      </c>
      <c r="D33" s="135">
        <v>174933</v>
      </c>
      <c r="E33" s="135">
        <v>174933</v>
      </c>
      <c r="F33" s="135"/>
      <c r="G33" s="135"/>
      <c r="H33" s="135"/>
      <c r="I33" s="135"/>
      <c r="J33" s="135"/>
      <c r="K33" s="135"/>
      <c r="L33" s="135"/>
      <c r="M33" s="135"/>
      <c r="N33" s="135"/>
      <c r="O33" s="135"/>
    </row>
    <row r="34" ht="21" customHeight="1" spans="1:15">
      <c r="A34" s="212" t="s">
        <v>152</v>
      </c>
      <c r="B34" s="212" t="s">
        <v>153</v>
      </c>
      <c r="C34" s="135">
        <v>174933</v>
      </c>
      <c r="D34" s="135">
        <v>174933</v>
      </c>
      <c r="E34" s="135">
        <v>174933</v>
      </c>
      <c r="F34" s="135"/>
      <c r="G34" s="135"/>
      <c r="H34" s="135"/>
      <c r="I34" s="135"/>
      <c r="J34" s="135"/>
      <c r="K34" s="135"/>
      <c r="L34" s="135"/>
      <c r="M34" s="135"/>
      <c r="N34" s="135"/>
      <c r="O34" s="135"/>
    </row>
    <row r="35" ht="21" customHeight="1" spans="1:15">
      <c r="A35" s="213" t="s">
        <v>154</v>
      </c>
      <c r="B35" s="213" t="s">
        <v>155</v>
      </c>
      <c r="C35" s="135">
        <v>174933</v>
      </c>
      <c r="D35" s="135">
        <v>174933</v>
      </c>
      <c r="E35" s="135">
        <v>174933</v>
      </c>
      <c r="F35" s="135"/>
      <c r="G35" s="135"/>
      <c r="H35" s="135"/>
      <c r="I35" s="135"/>
      <c r="J35" s="135"/>
      <c r="K35" s="135"/>
      <c r="L35" s="135"/>
      <c r="M35" s="135"/>
      <c r="N35" s="135"/>
      <c r="O35" s="135"/>
    </row>
    <row r="36" ht="21" customHeight="1" spans="1:15">
      <c r="A36" s="214" t="s">
        <v>55</v>
      </c>
      <c r="B36" s="68"/>
      <c r="C36" s="135">
        <v>12072141</v>
      </c>
      <c r="D36" s="135">
        <v>12072141</v>
      </c>
      <c r="E36" s="135">
        <v>2361587</v>
      </c>
      <c r="F36" s="135">
        <v>9710554</v>
      </c>
      <c r="G36" s="135"/>
      <c r="H36" s="135"/>
      <c r="I36" s="135"/>
      <c r="J36" s="135"/>
      <c r="K36" s="135"/>
      <c r="L36" s="135"/>
      <c r="M36" s="135"/>
      <c r="N36" s="135"/>
      <c r="O36" s="135"/>
    </row>
  </sheetData>
  <mergeCells count="12">
    <mergeCell ref="A1:O1"/>
    <mergeCell ref="A2:O2"/>
    <mergeCell ref="A3:B3"/>
    <mergeCell ref="D4:F4"/>
    <mergeCell ref="J4:O4"/>
    <mergeCell ref="A36:B3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2" workbookViewId="0">
      <selection activeCell="F24" sqref="F24:G24"/>
    </sheetView>
  </sheetViews>
  <sheetFormatPr defaultColWidth="8.575" defaultRowHeight="12.75" customHeight="1" outlineLevelCol="3"/>
  <cols>
    <col min="1" max="4" width="35.575" customWidth="1"/>
  </cols>
  <sheetData>
    <row r="1" ht="15" customHeight="1" spans="1:4">
      <c r="A1" s="76"/>
      <c r="B1" s="80"/>
      <c r="C1" s="80"/>
      <c r="D1" s="80" t="s">
        <v>156</v>
      </c>
    </row>
    <row r="2" ht="41.25" customHeight="1" spans="1:1">
      <c r="A2" s="75" t="str">
        <f>"2025"&amp;"年部门财政拨款收支预算总表"</f>
        <v>2025年部门财政拨款收支预算总表</v>
      </c>
    </row>
    <row r="3" ht="17.25" customHeight="1" spans="1:4">
      <c r="A3" s="78" t="str">
        <f>"单位名称："&amp;"石林彝族自治县退役军人事务局"</f>
        <v>单位名称：石林彝族自治县退役军人事务局</v>
      </c>
      <c r="B3" s="197"/>
      <c r="D3" s="80" t="s">
        <v>1</v>
      </c>
    </row>
    <row r="4" ht="17.25" customHeight="1" spans="1:4">
      <c r="A4" s="198" t="s">
        <v>2</v>
      </c>
      <c r="B4" s="199"/>
      <c r="C4" s="198" t="s">
        <v>3</v>
      </c>
      <c r="D4" s="199"/>
    </row>
    <row r="5" ht="18.75" customHeight="1" spans="1:4">
      <c r="A5" s="198" t="s">
        <v>4</v>
      </c>
      <c r="B5" s="198" t="s">
        <v>5</v>
      </c>
      <c r="C5" s="198" t="s">
        <v>6</v>
      </c>
      <c r="D5" s="198" t="s">
        <v>5</v>
      </c>
    </row>
    <row r="6" ht="16.5" customHeight="1" spans="1:4">
      <c r="A6" s="200" t="s">
        <v>157</v>
      </c>
      <c r="B6" s="135">
        <v>12072141</v>
      </c>
      <c r="C6" s="200" t="s">
        <v>158</v>
      </c>
      <c r="D6" s="135">
        <v>12072141</v>
      </c>
    </row>
    <row r="7" ht="16.5" customHeight="1" spans="1:4">
      <c r="A7" s="200" t="s">
        <v>159</v>
      </c>
      <c r="B7" s="135">
        <v>12072141</v>
      </c>
      <c r="C7" s="200" t="s">
        <v>160</v>
      </c>
      <c r="D7" s="135"/>
    </row>
    <row r="8" ht="16.5" customHeight="1" spans="1:4">
      <c r="A8" s="200" t="s">
        <v>161</v>
      </c>
      <c r="B8" s="135"/>
      <c r="C8" s="200" t="s">
        <v>162</v>
      </c>
      <c r="D8" s="135"/>
    </row>
    <row r="9" ht="16.5" customHeight="1" spans="1:4">
      <c r="A9" s="200" t="s">
        <v>163</v>
      </c>
      <c r="B9" s="135"/>
      <c r="C9" s="200" t="s">
        <v>164</v>
      </c>
      <c r="D9" s="135"/>
    </row>
    <row r="10" ht="16.5" customHeight="1" spans="1:4">
      <c r="A10" s="200" t="s">
        <v>165</v>
      </c>
      <c r="B10" s="135"/>
      <c r="C10" s="200" t="s">
        <v>166</v>
      </c>
      <c r="D10" s="135"/>
    </row>
    <row r="11" ht="16.5" customHeight="1" spans="1:4">
      <c r="A11" s="200" t="s">
        <v>159</v>
      </c>
      <c r="B11" s="135"/>
      <c r="C11" s="200" t="s">
        <v>167</v>
      </c>
      <c r="D11" s="135"/>
    </row>
    <row r="12" ht="16.5" customHeight="1" spans="1:4">
      <c r="A12" s="21" t="s">
        <v>161</v>
      </c>
      <c r="B12" s="135"/>
      <c r="C12" s="99" t="s">
        <v>168</v>
      </c>
      <c r="D12" s="135"/>
    </row>
    <row r="13" ht="16.5" customHeight="1" spans="1:4">
      <c r="A13" s="21" t="s">
        <v>163</v>
      </c>
      <c r="B13" s="135"/>
      <c r="C13" s="99" t="s">
        <v>169</v>
      </c>
      <c r="D13" s="135"/>
    </row>
    <row r="14" ht="16.5" customHeight="1" spans="1:4">
      <c r="A14" s="201"/>
      <c r="B14" s="135"/>
      <c r="C14" s="99" t="s">
        <v>170</v>
      </c>
      <c r="D14" s="135">
        <v>11558850</v>
      </c>
    </row>
    <row r="15" ht="16.5" customHeight="1" spans="1:4">
      <c r="A15" s="201"/>
      <c r="B15" s="135"/>
      <c r="C15" s="99" t="s">
        <v>171</v>
      </c>
      <c r="D15" s="135">
        <v>338358</v>
      </c>
    </row>
    <row r="16" ht="16.5" customHeight="1" spans="1:4">
      <c r="A16" s="201"/>
      <c r="B16" s="135"/>
      <c r="C16" s="99" t="s">
        <v>172</v>
      </c>
      <c r="D16" s="135"/>
    </row>
    <row r="17" ht="16.5" customHeight="1" spans="1:4">
      <c r="A17" s="201"/>
      <c r="B17" s="135"/>
      <c r="C17" s="99" t="s">
        <v>173</v>
      </c>
      <c r="D17" s="135"/>
    </row>
    <row r="18" ht="16.5" customHeight="1" spans="1:4">
      <c r="A18" s="201"/>
      <c r="B18" s="135"/>
      <c r="C18" s="99" t="s">
        <v>174</v>
      </c>
      <c r="D18" s="135"/>
    </row>
    <row r="19" ht="16.5" customHeight="1" spans="1:4">
      <c r="A19" s="201"/>
      <c r="B19" s="135"/>
      <c r="C19" s="99" t="s">
        <v>175</v>
      </c>
      <c r="D19" s="135"/>
    </row>
    <row r="20" ht="16.5" customHeight="1" spans="1:4">
      <c r="A20" s="201"/>
      <c r="B20" s="135"/>
      <c r="C20" s="99" t="s">
        <v>176</v>
      </c>
      <c r="D20" s="135"/>
    </row>
    <row r="21" ht="16.5" customHeight="1" spans="1:4">
      <c r="A21" s="201"/>
      <c r="B21" s="135"/>
      <c r="C21" s="99" t="s">
        <v>177</v>
      </c>
      <c r="D21" s="135"/>
    </row>
    <row r="22" ht="16.5" customHeight="1" spans="1:4">
      <c r="A22" s="201"/>
      <c r="B22" s="135"/>
      <c r="C22" s="99" t="s">
        <v>178</v>
      </c>
      <c r="D22" s="135"/>
    </row>
    <row r="23" ht="16.5" customHeight="1" spans="1:4">
      <c r="A23" s="201"/>
      <c r="B23" s="135"/>
      <c r="C23" s="99" t="s">
        <v>179</v>
      </c>
      <c r="D23" s="135"/>
    </row>
    <row r="24" ht="16.5" customHeight="1" spans="1:4">
      <c r="A24" s="201"/>
      <c r="B24" s="135"/>
      <c r="C24" s="99" t="s">
        <v>180</v>
      </c>
      <c r="D24" s="135"/>
    </row>
    <row r="25" ht="16.5" customHeight="1" spans="1:4">
      <c r="A25" s="201"/>
      <c r="B25" s="135"/>
      <c r="C25" s="99" t="s">
        <v>181</v>
      </c>
      <c r="D25" s="135">
        <v>174933</v>
      </c>
    </row>
    <row r="26" ht="16.5" customHeight="1" spans="1:4">
      <c r="A26" s="201"/>
      <c r="B26" s="135"/>
      <c r="C26" s="99" t="s">
        <v>182</v>
      </c>
      <c r="D26" s="135"/>
    </row>
    <row r="27" ht="16.5" customHeight="1" spans="1:4">
      <c r="A27" s="201"/>
      <c r="B27" s="135"/>
      <c r="C27" s="99" t="s">
        <v>183</v>
      </c>
      <c r="D27" s="135"/>
    </row>
    <row r="28" ht="16.5" customHeight="1" spans="1:4">
      <c r="A28" s="201"/>
      <c r="B28" s="135"/>
      <c r="C28" s="99" t="s">
        <v>184</v>
      </c>
      <c r="D28" s="135"/>
    </row>
    <row r="29" ht="16.5" customHeight="1" spans="1:4">
      <c r="A29" s="201"/>
      <c r="B29" s="135"/>
      <c r="C29" s="99" t="s">
        <v>185</v>
      </c>
      <c r="D29" s="135"/>
    </row>
    <row r="30" ht="16.5" customHeight="1" spans="1:4">
      <c r="A30" s="201"/>
      <c r="B30" s="135"/>
      <c r="C30" s="99" t="s">
        <v>186</v>
      </c>
      <c r="D30" s="135"/>
    </row>
    <row r="31" ht="16.5" customHeight="1" spans="1:4">
      <c r="A31" s="201"/>
      <c r="B31" s="135"/>
      <c r="C31" s="21" t="s">
        <v>187</v>
      </c>
      <c r="D31" s="135"/>
    </row>
    <row r="32" ht="16.5" customHeight="1" spans="1:4">
      <c r="A32" s="201"/>
      <c r="B32" s="135"/>
      <c r="C32" s="21" t="s">
        <v>188</v>
      </c>
      <c r="D32" s="135"/>
    </row>
    <row r="33" ht="16.5" customHeight="1" spans="1:4">
      <c r="A33" s="201"/>
      <c r="B33" s="135"/>
      <c r="C33" s="18" t="s">
        <v>189</v>
      </c>
      <c r="D33" s="135"/>
    </row>
    <row r="34" ht="15" customHeight="1" spans="1:4">
      <c r="A34" s="202" t="s">
        <v>50</v>
      </c>
      <c r="B34" s="203">
        <v>12072141</v>
      </c>
      <c r="C34" s="202" t="s">
        <v>51</v>
      </c>
      <c r="D34" s="203">
        <v>12072141</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selection activeCell="J16" sqref="J16"/>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8"/>
      <c r="F1" s="102"/>
      <c r="G1" s="172" t="s">
        <v>190</v>
      </c>
    </row>
    <row r="2" ht="41.25" customHeight="1" spans="1:7">
      <c r="A2" s="156" t="str">
        <f>"2025"&amp;"年一般公共预算支出预算表（按功能科目分类）"</f>
        <v>2025年一般公共预算支出预算表（按功能科目分类）</v>
      </c>
      <c r="B2" s="156"/>
      <c r="C2" s="156"/>
      <c r="D2" s="156"/>
      <c r="E2" s="156"/>
      <c r="F2" s="156"/>
      <c r="G2" s="156"/>
    </row>
    <row r="3" ht="18" customHeight="1" spans="1:7">
      <c r="A3" s="44" t="str">
        <f>"单位名称："&amp;"石林彝族自治县退役军人事务局"</f>
        <v>单位名称：石林彝族自治县退役军人事务局</v>
      </c>
      <c r="F3" s="153"/>
      <c r="G3" s="172" t="s">
        <v>1</v>
      </c>
    </row>
    <row r="4" ht="20.25" customHeight="1" spans="1:7">
      <c r="A4" s="192" t="s">
        <v>191</v>
      </c>
      <c r="B4" s="193"/>
      <c r="C4" s="157" t="s">
        <v>55</v>
      </c>
      <c r="D4" s="183" t="s">
        <v>76</v>
      </c>
      <c r="E4" s="13"/>
      <c r="F4" s="36"/>
      <c r="G4" s="169" t="s">
        <v>77</v>
      </c>
    </row>
    <row r="5" ht="20.25" customHeight="1" spans="1:7">
      <c r="A5" s="194" t="s">
        <v>73</v>
      </c>
      <c r="B5" s="194" t="s">
        <v>74</v>
      </c>
      <c r="C5" s="55"/>
      <c r="D5" s="14" t="s">
        <v>57</v>
      </c>
      <c r="E5" s="14" t="s">
        <v>192</v>
      </c>
      <c r="F5" s="14" t="s">
        <v>193</v>
      </c>
      <c r="G5" s="171"/>
    </row>
    <row r="6" ht="15" customHeight="1" spans="1:7">
      <c r="A6" s="20" t="s">
        <v>83</v>
      </c>
      <c r="B6" s="20" t="s">
        <v>84</v>
      </c>
      <c r="C6" s="20" t="s">
        <v>85</v>
      </c>
      <c r="D6" s="20" t="s">
        <v>86</v>
      </c>
      <c r="E6" s="20" t="s">
        <v>87</v>
      </c>
      <c r="F6" s="20" t="s">
        <v>88</v>
      </c>
      <c r="G6" s="20" t="s">
        <v>89</v>
      </c>
    </row>
    <row r="7" ht="18" customHeight="1" spans="1:7">
      <c r="A7" s="18" t="s">
        <v>98</v>
      </c>
      <c r="B7" s="18" t="s">
        <v>99</v>
      </c>
      <c r="C7" s="135">
        <v>11558850</v>
      </c>
      <c r="D7" s="135">
        <v>1998296</v>
      </c>
      <c r="E7" s="135">
        <v>1835816</v>
      </c>
      <c r="F7" s="135">
        <v>162480</v>
      </c>
      <c r="G7" s="135">
        <v>9560554</v>
      </c>
    </row>
    <row r="8" ht="18" customHeight="1" spans="1:7">
      <c r="A8" s="166" t="s">
        <v>100</v>
      </c>
      <c r="B8" s="166" t="s">
        <v>101</v>
      </c>
      <c r="C8" s="135">
        <v>537733</v>
      </c>
      <c r="D8" s="135">
        <v>537733</v>
      </c>
      <c r="E8" s="135">
        <v>537733</v>
      </c>
      <c r="F8" s="135"/>
      <c r="G8" s="135"/>
    </row>
    <row r="9" ht="18" customHeight="1" spans="1:7">
      <c r="A9" s="167" t="s">
        <v>102</v>
      </c>
      <c r="B9" s="167" t="s">
        <v>103</v>
      </c>
      <c r="C9" s="135">
        <v>302200</v>
      </c>
      <c r="D9" s="135">
        <v>302200</v>
      </c>
      <c r="E9" s="135">
        <v>302200</v>
      </c>
      <c r="F9" s="135"/>
      <c r="G9" s="135"/>
    </row>
    <row r="10" ht="18" customHeight="1" spans="1:7">
      <c r="A10" s="167" t="s">
        <v>104</v>
      </c>
      <c r="B10" s="167" t="s">
        <v>105</v>
      </c>
      <c r="C10" s="135">
        <v>14400</v>
      </c>
      <c r="D10" s="135">
        <v>14400</v>
      </c>
      <c r="E10" s="135">
        <v>14400</v>
      </c>
      <c r="F10" s="135"/>
      <c r="G10" s="135"/>
    </row>
    <row r="11" ht="18" customHeight="1" spans="1:7">
      <c r="A11" s="167" t="s">
        <v>106</v>
      </c>
      <c r="B11" s="167" t="s">
        <v>107</v>
      </c>
      <c r="C11" s="135">
        <v>221133</v>
      </c>
      <c r="D11" s="135">
        <v>221133</v>
      </c>
      <c r="E11" s="135">
        <v>221133</v>
      </c>
      <c r="F11" s="135"/>
      <c r="G11" s="135"/>
    </row>
    <row r="12" ht="18" customHeight="1" spans="1:7">
      <c r="A12" s="166" t="s">
        <v>108</v>
      </c>
      <c r="B12" s="166" t="s">
        <v>109</v>
      </c>
      <c r="C12" s="135">
        <v>2100106</v>
      </c>
      <c r="D12" s="135"/>
      <c r="E12" s="135"/>
      <c r="F12" s="135"/>
      <c r="G12" s="135">
        <v>2100106</v>
      </c>
    </row>
    <row r="13" ht="18" customHeight="1" spans="1:7">
      <c r="A13" s="167" t="s">
        <v>110</v>
      </c>
      <c r="B13" s="167" t="s">
        <v>111</v>
      </c>
      <c r="C13" s="135">
        <v>780780</v>
      </c>
      <c r="D13" s="135"/>
      <c r="E13" s="135"/>
      <c r="F13" s="135"/>
      <c r="G13" s="135">
        <v>780780</v>
      </c>
    </row>
    <row r="14" ht="18" customHeight="1" spans="1:7">
      <c r="A14" s="167" t="s">
        <v>112</v>
      </c>
      <c r="B14" s="167" t="s">
        <v>113</v>
      </c>
      <c r="C14" s="135">
        <v>1319326</v>
      </c>
      <c r="D14" s="135"/>
      <c r="E14" s="135"/>
      <c r="F14" s="135"/>
      <c r="G14" s="135">
        <v>1319326</v>
      </c>
    </row>
    <row r="15" ht="18" customHeight="1" spans="1:7">
      <c r="A15" s="166" t="s">
        <v>114</v>
      </c>
      <c r="B15" s="166" t="s">
        <v>115</v>
      </c>
      <c r="C15" s="135">
        <v>6932948</v>
      </c>
      <c r="D15" s="135"/>
      <c r="E15" s="135"/>
      <c r="F15" s="135"/>
      <c r="G15" s="135">
        <v>6932948</v>
      </c>
    </row>
    <row r="16" ht="18" customHeight="1" spans="1:7">
      <c r="A16" s="167" t="s">
        <v>116</v>
      </c>
      <c r="B16" s="167" t="s">
        <v>117</v>
      </c>
      <c r="C16" s="135">
        <v>899996</v>
      </c>
      <c r="D16" s="135"/>
      <c r="E16" s="135"/>
      <c r="F16" s="135"/>
      <c r="G16" s="135">
        <v>899996</v>
      </c>
    </row>
    <row r="17" ht="18" customHeight="1" spans="1:7">
      <c r="A17" s="167" t="s">
        <v>118</v>
      </c>
      <c r="B17" s="167" t="s">
        <v>119</v>
      </c>
      <c r="C17" s="135">
        <v>100000</v>
      </c>
      <c r="D17" s="135"/>
      <c r="E17" s="135"/>
      <c r="F17" s="135"/>
      <c r="G17" s="135">
        <v>100000</v>
      </c>
    </row>
    <row r="18" ht="18" customHeight="1" spans="1:7">
      <c r="A18" s="167" t="s">
        <v>120</v>
      </c>
      <c r="B18" s="167" t="s">
        <v>121</v>
      </c>
      <c r="C18" s="135">
        <v>332952</v>
      </c>
      <c r="D18" s="135"/>
      <c r="E18" s="135"/>
      <c r="F18" s="135"/>
      <c r="G18" s="135">
        <v>332952</v>
      </c>
    </row>
    <row r="19" ht="18" customHeight="1" spans="1:7">
      <c r="A19" s="167" t="s">
        <v>122</v>
      </c>
      <c r="B19" s="167" t="s">
        <v>123</v>
      </c>
      <c r="C19" s="135">
        <v>5600000</v>
      </c>
      <c r="D19" s="135"/>
      <c r="E19" s="135"/>
      <c r="F19" s="135"/>
      <c r="G19" s="135">
        <v>5600000</v>
      </c>
    </row>
    <row r="20" ht="18" customHeight="1" spans="1:7">
      <c r="A20" s="166" t="s">
        <v>124</v>
      </c>
      <c r="B20" s="166" t="s">
        <v>125</v>
      </c>
      <c r="C20" s="135">
        <v>1988063</v>
      </c>
      <c r="D20" s="135">
        <v>1460563</v>
      </c>
      <c r="E20" s="135">
        <v>1298083</v>
      </c>
      <c r="F20" s="135">
        <v>162480</v>
      </c>
      <c r="G20" s="135">
        <v>527500</v>
      </c>
    </row>
    <row r="21" ht="18" customHeight="1" spans="1:7">
      <c r="A21" s="167" t="s">
        <v>126</v>
      </c>
      <c r="B21" s="167" t="s">
        <v>127</v>
      </c>
      <c r="C21" s="135">
        <v>816225</v>
      </c>
      <c r="D21" s="135">
        <v>816225</v>
      </c>
      <c r="E21" s="135">
        <v>700245</v>
      </c>
      <c r="F21" s="135">
        <v>115980</v>
      </c>
      <c r="G21" s="135"/>
    </row>
    <row r="22" ht="18" customHeight="1" spans="1:7">
      <c r="A22" s="167" t="s">
        <v>128</v>
      </c>
      <c r="B22" s="167" t="s">
        <v>129</v>
      </c>
      <c r="C22" s="135">
        <v>367500</v>
      </c>
      <c r="D22" s="135"/>
      <c r="E22" s="135"/>
      <c r="F22" s="135"/>
      <c r="G22" s="135">
        <v>367500</v>
      </c>
    </row>
    <row r="23" ht="18" customHeight="1" spans="1:7">
      <c r="A23" s="167" t="s">
        <v>130</v>
      </c>
      <c r="B23" s="167" t="s">
        <v>131</v>
      </c>
      <c r="C23" s="135">
        <v>644338</v>
      </c>
      <c r="D23" s="135">
        <v>644338</v>
      </c>
      <c r="E23" s="135">
        <v>597838</v>
      </c>
      <c r="F23" s="135">
        <v>46500</v>
      </c>
      <c r="G23" s="135"/>
    </row>
    <row r="24" ht="18" customHeight="1" spans="1:7">
      <c r="A24" s="167" t="s">
        <v>132</v>
      </c>
      <c r="B24" s="167" t="s">
        <v>133</v>
      </c>
      <c r="C24" s="135">
        <v>160000</v>
      </c>
      <c r="D24" s="135"/>
      <c r="E24" s="135"/>
      <c r="F24" s="135"/>
      <c r="G24" s="135">
        <v>160000</v>
      </c>
    </row>
    <row r="25" ht="18" customHeight="1" spans="1:7">
      <c r="A25" s="18" t="s">
        <v>134</v>
      </c>
      <c r="B25" s="18" t="s">
        <v>135</v>
      </c>
      <c r="C25" s="135">
        <v>338358</v>
      </c>
      <c r="D25" s="135">
        <v>188358</v>
      </c>
      <c r="E25" s="135">
        <v>188358</v>
      </c>
      <c r="F25" s="135"/>
      <c r="G25" s="135">
        <v>150000</v>
      </c>
    </row>
    <row r="26" ht="18" customHeight="1" spans="1:7">
      <c r="A26" s="166" t="s">
        <v>136</v>
      </c>
      <c r="B26" s="166" t="s">
        <v>137</v>
      </c>
      <c r="C26" s="135">
        <v>188358</v>
      </c>
      <c r="D26" s="135">
        <v>188358</v>
      </c>
      <c r="E26" s="135">
        <v>188358</v>
      </c>
      <c r="F26" s="135"/>
      <c r="G26" s="135"/>
    </row>
    <row r="27" ht="18" customHeight="1" spans="1:7">
      <c r="A27" s="167" t="s">
        <v>138</v>
      </c>
      <c r="B27" s="167" t="s">
        <v>139</v>
      </c>
      <c r="C27" s="135">
        <v>42145</v>
      </c>
      <c r="D27" s="135">
        <v>42145</v>
      </c>
      <c r="E27" s="135">
        <v>42145</v>
      </c>
      <c r="F27" s="135"/>
      <c r="G27" s="135"/>
    </row>
    <row r="28" ht="18" customHeight="1" spans="1:7">
      <c r="A28" s="167" t="s">
        <v>140</v>
      </c>
      <c r="B28" s="167" t="s">
        <v>141</v>
      </c>
      <c r="C28" s="135">
        <v>50574</v>
      </c>
      <c r="D28" s="135">
        <v>50574</v>
      </c>
      <c r="E28" s="135">
        <v>50574</v>
      </c>
      <c r="F28" s="135"/>
      <c r="G28" s="135"/>
    </row>
    <row r="29" ht="18" customHeight="1" spans="1:7">
      <c r="A29" s="167" t="s">
        <v>142</v>
      </c>
      <c r="B29" s="167" t="s">
        <v>143</v>
      </c>
      <c r="C29" s="135">
        <v>84089</v>
      </c>
      <c r="D29" s="135">
        <v>84089</v>
      </c>
      <c r="E29" s="135">
        <v>84089</v>
      </c>
      <c r="F29" s="135"/>
      <c r="G29" s="135"/>
    </row>
    <row r="30" ht="18" customHeight="1" spans="1:7">
      <c r="A30" s="167" t="s">
        <v>144</v>
      </c>
      <c r="B30" s="167" t="s">
        <v>145</v>
      </c>
      <c r="C30" s="135">
        <v>11550</v>
      </c>
      <c r="D30" s="135">
        <v>11550</v>
      </c>
      <c r="E30" s="135">
        <v>11550</v>
      </c>
      <c r="F30" s="135"/>
      <c r="G30" s="135"/>
    </row>
    <row r="31" ht="18" customHeight="1" spans="1:7">
      <c r="A31" s="166" t="s">
        <v>146</v>
      </c>
      <c r="B31" s="166" t="s">
        <v>147</v>
      </c>
      <c r="C31" s="135">
        <v>150000</v>
      </c>
      <c r="D31" s="135"/>
      <c r="E31" s="135"/>
      <c r="F31" s="135"/>
      <c r="G31" s="135">
        <v>150000</v>
      </c>
    </row>
    <row r="32" ht="18" customHeight="1" spans="1:7">
      <c r="A32" s="167" t="s">
        <v>148</v>
      </c>
      <c r="B32" s="167" t="s">
        <v>149</v>
      </c>
      <c r="C32" s="135">
        <v>150000</v>
      </c>
      <c r="D32" s="135"/>
      <c r="E32" s="135"/>
      <c r="F32" s="135"/>
      <c r="G32" s="135">
        <v>150000</v>
      </c>
    </row>
    <row r="33" ht="18" customHeight="1" spans="1:7">
      <c r="A33" s="18" t="s">
        <v>150</v>
      </c>
      <c r="B33" s="18" t="s">
        <v>151</v>
      </c>
      <c r="C33" s="135">
        <v>174933</v>
      </c>
      <c r="D33" s="135">
        <v>174933</v>
      </c>
      <c r="E33" s="135">
        <v>174933</v>
      </c>
      <c r="F33" s="135"/>
      <c r="G33" s="135"/>
    </row>
    <row r="34" ht="18" customHeight="1" spans="1:7">
      <c r="A34" s="166" t="s">
        <v>152</v>
      </c>
      <c r="B34" s="166" t="s">
        <v>153</v>
      </c>
      <c r="C34" s="135">
        <v>174933</v>
      </c>
      <c r="D34" s="135">
        <v>174933</v>
      </c>
      <c r="E34" s="135">
        <v>174933</v>
      </c>
      <c r="F34" s="135"/>
      <c r="G34" s="135"/>
    </row>
    <row r="35" ht="18" customHeight="1" spans="1:7">
      <c r="A35" s="167" t="s">
        <v>154</v>
      </c>
      <c r="B35" s="167" t="s">
        <v>155</v>
      </c>
      <c r="C35" s="135">
        <v>174933</v>
      </c>
      <c r="D35" s="135">
        <v>174933</v>
      </c>
      <c r="E35" s="135">
        <v>174933</v>
      </c>
      <c r="F35" s="135"/>
      <c r="G35" s="135"/>
    </row>
    <row r="36" ht="18" customHeight="1" spans="1:7">
      <c r="A36" s="195" t="s">
        <v>194</v>
      </c>
      <c r="B36" s="196" t="s">
        <v>194</v>
      </c>
      <c r="C36" s="135">
        <v>12072141</v>
      </c>
      <c r="D36" s="135">
        <v>2361587</v>
      </c>
      <c r="E36" s="135">
        <v>2199107</v>
      </c>
      <c r="F36" s="135">
        <v>162480</v>
      </c>
      <c r="G36" s="135">
        <v>9710554</v>
      </c>
    </row>
  </sheetData>
  <mergeCells count="6">
    <mergeCell ref="A2:G2"/>
    <mergeCell ref="A4:B4"/>
    <mergeCell ref="D4:F4"/>
    <mergeCell ref="A36:B3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
    </sheetView>
  </sheetViews>
  <sheetFormatPr defaultColWidth="10.425" defaultRowHeight="14.25" customHeight="1" outlineLevelRow="6" outlineLevelCol="5"/>
  <cols>
    <col min="1" max="6" width="28.1416666666667" customWidth="1"/>
  </cols>
  <sheetData>
    <row r="1" customHeight="1" spans="1:6">
      <c r="A1" s="77"/>
      <c r="B1" s="77"/>
      <c r="C1" s="77"/>
      <c r="D1" s="77"/>
      <c r="E1" s="76"/>
      <c r="F1" s="188" t="s">
        <v>195</v>
      </c>
    </row>
    <row r="2" ht="41.25" customHeight="1" spans="1:6">
      <c r="A2" s="189" t="str">
        <f>"2025"&amp;"年一般公共预算“三公”经费支出预算表"</f>
        <v>2025年一般公共预算“三公”经费支出预算表</v>
      </c>
      <c r="B2" s="77"/>
      <c r="C2" s="77"/>
      <c r="D2" s="77"/>
      <c r="E2" s="76"/>
      <c r="F2" s="77"/>
    </row>
    <row r="3" customHeight="1" spans="1:6">
      <c r="A3" s="143" t="str">
        <f>"单位名称："&amp;"石林彝族自治县退役军人事务局"</f>
        <v>单位名称：石林彝族自治县退役军人事务局</v>
      </c>
      <c r="B3" s="190"/>
      <c r="D3" s="77"/>
      <c r="E3" s="76"/>
      <c r="F3" s="95" t="s">
        <v>1</v>
      </c>
    </row>
    <row r="4" ht="27" customHeight="1" spans="1:6">
      <c r="A4" s="81" t="s">
        <v>196</v>
      </c>
      <c r="B4" s="81" t="s">
        <v>197</v>
      </c>
      <c r="C4" s="83" t="s">
        <v>198</v>
      </c>
      <c r="D4" s="81"/>
      <c r="E4" s="82"/>
      <c r="F4" s="81" t="s">
        <v>199</v>
      </c>
    </row>
    <row r="5" ht="28.5" customHeight="1" spans="1:6">
      <c r="A5" s="191"/>
      <c r="B5" s="85"/>
      <c r="C5" s="82" t="s">
        <v>57</v>
      </c>
      <c r="D5" s="82" t="s">
        <v>200</v>
      </c>
      <c r="E5" s="82" t="s">
        <v>201</v>
      </c>
      <c r="F5" s="84"/>
    </row>
    <row r="6" ht="17.25" customHeight="1" spans="1:6">
      <c r="A6" s="87" t="s">
        <v>83</v>
      </c>
      <c r="B6" s="87" t="s">
        <v>84</v>
      </c>
      <c r="C6" s="87" t="s">
        <v>85</v>
      </c>
      <c r="D6" s="87" t="s">
        <v>86</v>
      </c>
      <c r="E6" s="87" t="s">
        <v>87</v>
      </c>
      <c r="F6" s="87" t="s">
        <v>88</v>
      </c>
    </row>
    <row r="7" ht="17.25" customHeight="1" spans="1:6">
      <c r="A7" s="135">
        <v>24400</v>
      </c>
      <c r="B7" s="135"/>
      <c r="C7" s="135">
        <v>20000</v>
      </c>
      <c r="D7" s="135"/>
      <c r="E7" s="135">
        <v>20000</v>
      </c>
      <c r="F7" s="135">
        <v>4400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topLeftCell="E1" workbookViewId="0">
      <selection activeCell="Q18" sqref="Q18"/>
    </sheetView>
  </sheetViews>
  <sheetFormatPr defaultColWidth="9.14166666666667" defaultRowHeight="14.25" customHeight="1"/>
  <cols>
    <col min="1" max="2" width="32.85" hidden="1" customWidth="1"/>
    <col min="3" max="3" width="20.7083333333333" hidden="1" customWidth="1"/>
    <col min="4" max="4" width="31.2833333333333" hidden="1" customWidth="1"/>
    <col min="5" max="5" width="10.1416666666667" customWidth="1"/>
    <col min="6" max="6" width="26.25" style="173" customWidth="1"/>
    <col min="7" max="7" width="10.2833333333333" customWidth="1"/>
    <col min="8" max="8" width="23" customWidth="1"/>
    <col min="9" max="23" width="18.7083333333333" customWidth="1"/>
    <col min="24" max="24" width="16.75" customWidth="1"/>
  </cols>
  <sheetData>
    <row r="1" ht="13.5" customHeight="1" spans="2:24">
      <c r="B1" s="168"/>
      <c r="C1" s="174"/>
      <c r="E1" s="175"/>
      <c r="F1" s="176"/>
      <c r="G1" s="175"/>
      <c r="H1" s="175"/>
      <c r="I1" s="113"/>
      <c r="J1" s="113"/>
      <c r="K1" s="113"/>
      <c r="L1" s="113"/>
      <c r="M1" s="113"/>
      <c r="N1" s="113"/>
      <c r="R1" s="113"/>
      <c r="V1" s="174"/>
      <c r="X1" s="42" t="s">
        <v>202</v>
      </c>
    </row>
    <row r="2" ht="45.75" customHeight="1" spans="1:24">
      <c r="A2" s="97" t="str">
        <f>"2025"&amp;"年部门基本支出预算表"</f>
        <v>2025年部门基本支出预算表</v>
      </c>
      <c r="B2" s="43"/>
      <c r="C2" s="97"/>
      <c r="D2" s="97"/>
      <c r="E2" s="97"/>
      <c r="F2" s="129"/>
      <c r="G2" s="97"/>
      <c r="H2" s="97"/>
      <c r="I2" s="97"/>
      <c r="J2" s="97"/>
      <c r="K2" s="97"/>
      <c r="L2" s="97"/>
      <c r="M2" s="97"/>
      <c r="N2" s="97"/>
      <c r="O2" s="43"/>
      <c r="P2" s="43"/>
      <c r="Q2" s="43"/>
      <c r="R2" s="97"/>
      <c r="S2" s="97"/>
      <c r="T2" s="97"/>
      <c r="U2" s="97"/>
      <c r="V2" s="97"/>
      <c r="W2" s="97"/>
      <c r="X2" s="97"/>
    </row>
    <row r="3" ht="18.75" customHeight="1" spans="1:24">
      <c r="A3" s="44" t="str">
        <f>"单位名称："&amp;"石林彝族自治县退役军人事务局"</f>
        <v>单位名称：石林彝族自治县退役军人事务局</v>
      </c>
      <c r="B3" s="45"/>
      <c r="C3" s="177"/>
      <c r="D3" s="177"/>
      <c r="E3" s="177"/>
      <c r="F3" s="178"/>
      <c r="G3" s="177"/>
      <c r="H3" s="177"/>
      <c r="I3" s="115"/>
      <c r="J3" s="115"/>
      <c r="K3" s="115"/>
      <c r="L3" s="115"/>
      <c r="M3" s="115"/>
      <c r="N3" s="115"/>
      <c r="O3" s="46"/>
      <c r="P3" s="46"/>
      <c r="Q3" s="46"/>
      <c r="R3" s="115"/>
      <c r="V3" s="174"/>
      <c r="X3" s="42" t="s">
        <v>1</v>
      </c>
    </row>
    <row r="4" ht="18" customHeight="1" spans="1:24">
      <c r="A4" s="48" t="s">
        <v>203</v>
      </c>
      <c r="B4" s="48" t="s">
        <v>204</v>
      </c>
      <c r="C4" s="48" t="s">
        <v>205</v>
      </c>
      <c r="D4" s="48" t="s">
        <v>206</v>
      </c>
      <c r="E4" s="48" t="s">
        <v>207</v>
      </c>
      <c r="F4" s="48" t="s">
        <v>208</v>
      </c>
      <c r="G4" s="48" t="s">
        <v>209</v>
      </c>
      <c r="H4" s="48" t="s">
        <v>210</v>
      </c>
      <c r="I4" s="183" t="s">
        <v>211</v>
      </c>
      <c r="J4" s="139" t="s">
        <v>211</v>
      </c>
      <c r="K4" s="139"/>
      <c r="L4" s="139"/>
      <c r="M4" s="139"/>
      <c r="N4" s="139"/>
      <c r="O4" s="13"/>
      <c r="P4" s="13"/>
      <c r="Q4" s="13"/>
      <c r="R4" s="131" t="s">
        <v>61</v>
      </c>
      <c r="S4" s="139" t="s">
        <v>62</v>
      </c>
      <c r="T4" s="139"/>
      <c r="U4" s="139"/>
      <c r="V4" s="139"/>
      <c r="W4" s="139"/>
      <c r="X4" s="140"/>
    </row>
    <row r="5" ht="18" customHeight="1" spans="1:24">
      <c r="A5" s="50"/>
      <c r="B5" s="63"/>
      <c r="C5" s="159"/>
      <c r="D5" s="50"/>
      <c r="E5" s="50"/>
      <c r="F5" s="50"/>
      <c r="G5" s="50"/>
      <c r="H5" s="50"/>
      <c r="I5" s="157" t="s">
        <v>212</v>
      </c>
      <c r="J5" s="183" t="s">
        <v>58</v>
      </c>
      <c r="K5" s="139"/>
      <c r="L5" s="139"/>
      <c r="M5" s="139"/>
      <c r="N5" s="140"/>
      <c r="O5" s="12" t="s">
        <v>213</v>
      </c>
      <c r="P5" s="13"/>
      <c r="Q5" s="36"/>
      <c r="R5" s="48" t="s">
        <v>61</v>
      </c>
      <c r="S5" s="183" t="s">
        <v>62</v>
      </c>
      <c r="T5" s="131" t="s">
        <v>64</v>
      </c>
      <c r="U5" s="139" t="s">
        <v>62</v>
      </c>
      <c r="V5" s="131" t="s">
        <v>66</v>
      </c>
      <c r="W5" s="131" t="s">
        <v>67</v>
      </c>
      <c r="X5" s="187" t="s">
        <v>68</v>
      </c>
    </row>
    <row r="6" ht="19.5" customHeight="1" spans="1:24">
      <c r="A6" s="63"/>
      <c r="B6" s="63"/>
      <c r="C6" s="63"/>
      <c r="D6" s="63"/>
      <c r="E6" s="63"/>
      <c r="F6" s="51"/>
      <c r="G6" s="63"/>
      <c r="H6" s="63"/>
      <c r="I6" s="63"/>
      <c r="J6" s="184" t="s">
        <v>214</v>
      </c>
      <c r="K6" s="48" t="s">
        <v>215</v>
      </c>
      <c r="L6" s="48" t="s">
        <v>216</v>
      </c>
      <c r="M6" s="48" t="s">
        <v>217</v>
      </c>
      <c r="N6" s="48" t="s">
        <v>218</v>
      </c>
      <c r="O6" s="48" t="s">
        <v>58</v>
      </c>
      <c r="P6" s="48" t="s">
        <v>59</v>
      </c>
      <c r="Q6" s="48" t="s">
        <v>60</v>
      </c>
      <c r="R6" s="63"/>
      <c r="S6" s="48" t="s">
        <v>57</v>
      </c>
      <c r="T6" s="48" t="s">
        <v>64</v>
      </c>
      <c r="U6" s="48" t="s">
        <v>219</v>
      </c>
      <c r="V6" s="48" t="s">
        <v>66</v>
      </c>
      <c r="W6" s="48" t="s">
        <v>67</v>
      </c>
      <c r="X6" s="48" t="s">
        <v>68</v>
      </c>
    </row>
    <row r="7" ht="37.5" customHeight="1" spans="1:24">
      <c r="A7" s="179"/>
      <c r="B7" s="55"/>
      <c r="C7" s="179"/>
      <c r="D7" s="179"/>
      <c r="E7" s="179"/>
      <c r="F7" s="180"/>
      <c r="G7" s="179"/>
      <c r="H7" s="179"/>
      <c r="I7" s="179"/>
      <c r="J7" s="185" t="s">
        <v>57</v>
      </c>
      <c r="K7" s="53" t="s">
        <v>220</v>
      </c>
      <c r="L7" s="53" t="s">
        <v>216</v>
      </c>
      <c r="M7" s="53" t="s">
        <v>217</v>
      </c>
      <c r="N7" s="53" t="s">
        <v>218</v>
      </c>
      <c r="O7" s="53" t="s">
        <v>216</v>
      </c>
      <c r="P7" s="53" t="s">
        <v>217</v>
      </c>
      <c r="Q7" s="53" t="s">
        <v>218</v>
      </c>
      <c r="R7" s="53" t="s">
        <v>61</v>
      </c>
      <c r="S7" s="53" t="s">
        <v>57</v>
      </c>
      <c r="T7" s="53" t="s">
        <v>64</v>
      </c>
      <c r="U7" s="53" t="s">
        <v>219</v>
      </c>
      <c r="V7" s="53" t="s">
        <v>66</v>
      </c>
      <c r="W7" s="53" t="s">
        <v>67</v>
      </c>
      <c r="X7" s="53" t="s">
        <v>68</v>
      </c>
    </row>
    <row r="8" customHeight="1" spans="1:24">
      <c r="A8" s="70">
        <v>1</v>
      </c>
      <c r="B8" s="70">
        <v>2</v>
      </c>
      <c r="C8" s="70">
        <v>3</v>
      </c>
      <c r="D8" s="70">
        <v>4</v>
      </c>
      <c r="E8" s="70">
        <v>5</v>
      </c>
      <c r="F8" s="81">
        <v>6</v>
      </c>
      <c r="G8" s="70">
        <v>7</v>
      </c>
      <c r="H8" s="70">
        <v>8</v>
      </c>
      <c r="I8" s="70">
        <v>9</v>
      </c>
      <c r="J8" s="70">
        <v>10</v>
      </c>
      <c r="K8" s="70">
        <v>11</v>
      </c>
      <c r="L8" s="70">
        <v>12</v>
      </c>
      <c r="M8" s="70">
        <v>13</v>
      </c>
      <c r="N8" s="70">
        <v>14</v>
      </c>
      <c r="O8" s="70">
        <v>15</v>
      </c>
      <c r="P8" s="70">
        <v>16</v>
      </c>
      <c r="Q8" s="70">
        <v>17</v>
      </c>
      <c r="R8" s="70">
        <v>18</v>
      </c>
      <c r="S8" s="70">
        <v>19</v>
      </c>
      <c r="T8" s="70">
        <v>20</v>
      </c>
      <c r="U8" s="70">
        <v>21</v>
      </c>
      <c r="V8" s="70">
        <v>22</v>
      </c>
      <c r="W8" s="70">
        <v>23</v>
      </c>
      <c r="X8" s="70">
        <v>24</v>
      </c>
    </row>
    <row r="9" ht="20.25" customHeight="1" spans="1:24">
      <c r="A9" s="21" t="s">
        <v>70</v>
      </c>
      <c r="B9" s="21" t="s">
        <v>70</v>
      </c>
      <c r="C9" s="21" t="s">
        <v>221</v>
      </c>
      <c r="D9" s="21" t="s">
        <v>222</v>
      </c>
      <c r="E9" s="21" t="s">
        <v>126</v>
      </c>
      <c r="F9" s="18" t="s">
        <v>127</v>
      </c>
      <c r="G9" s="21" t="s">
        <v>223</v>
      </c>
      <c r="H9" s="21" t="s">
        <v>224</v>
      </c>
      <c r="I9" s="186">
        <v>218124</v>
      </c>
      <c r="J9" s="135">
        <v>218124</v>
      </c>
      <c r="K9" s="135"/>
      <c r="L9" s="135"/>
      <c r="M9" s="135">
        <v>218124</v>
      </c>
      <c r="N9" s="135"/>
      <c r="O9" s="135"/>
      <c r="P9" s="135"/>
      <c r="Q9" s="135"/>
      <c r="R9" s="135"/>
      <c r="S9" s="135"/>
      <c r="T9" s="135"/>
      <c r="U9" s="135"/>
      <c r="V9" s="135"/>
      <c r="W9" s="135"/>
      <c r="X9" s="135"/>
    </row>
    <row r="10" ht="20.25" customHeight="1" spans="1:24">
      <c r="A10" s="21" t="s">
        <v>70</v>
      </c>
      <c r="B10" s="21" t="s">
        <v>70</v>
      </c>
      <c r="C10" s="21" t="s">
        <v>221</v>
      </c>
      <c r="D10" s="21" t="s">
        <v>222</v>
      </c>
      <c r="E10" s="21" t="s">
        <v>126</v>
      </c>
      <c r="F10" s="18" t="s">
        <v>127</v>
      </c>
      <c r="G10" s="21" t="s">
        <v>225</v>
      </c>
      <c r="H10" s="21" t="s">
        <v>226</v>
      </c>
      <c r="I10" s="186">
        <v>333036</v>
      </c>
      <c r="J10" s="135">
        <v>333036</v>
      </c>
      <c r="K10" s="26"/>
      <c r="L10" s="26"/>
      <c r="M10" s="135">
        <v>333036</v>
      </c>
      <c r="N10" s="26"/>
      <c r="O10" s="135"/>
      <c r="P10" s="135"/>
      <c r="Q10" s="135"/>
      <c r="R10" s="135"/>
      <c r="S10" s="135"/>
      <c r="T10" s="135"/>
      <c r="U10" s="135"/>
      <c r="V10" s="135"/>
      <c r="W10" s="135"/>
      <c r="X10" s="135"/>
    </row>
    <row r="11" ht="20.25" customHeight="1" spans="1:24">
      <c r="A11" s="21" t="s">
        <v>70</v>
      </c>
      <c r="B11" s="21" t="s">
        <v>70</v>
      </c>
      <c r="C11" s="21" t="s">
        <v>221</v>
      </c>
      <c r="D11" s="21" t="s">
        <v>222</v>
      </c>
      <c r="E11" s="21" t="s">
        <v>126</v>
      </c>
      <c r="F11" s="18" t="s">
        <v>127</v>
      </c>
      <c r="G11" s="21" t="s">
        <v>227</v>
      </c>
      <c r="H11" s="21" t="s">
        <v>228</v>
      </c>
      <c r="I11" s="186">
        <v>18177</v>
      </c>
      <c r="J11" s="135">
        <v>18177</v>
      </c>
      <c r="K11" s="26"/>
      <c r="L11" s="26"/>
      <c r="M11" s="135">
        <v>18177</v>
      </c>
      <c r="N11" s="26"/>
      <c r="O11" s="135"/>
      <c r="P11" s="135"/>
      <c r="Q11" s="135"/>
      <c r="R11" s="135"/>
      <c r="S11" s="135"/>
      <c r="T11" s="135"/>
      <c r="U11" s="135"/>
      <c r="V11" s="135"/>
      <c r="W11" s="135"/>
      <c r="X11" s="135"/>
    </row>
    <row r="12" ht="20.25" customHeight="1" spans="1:24">
      <c r="A12" s="21" t="s">
        <v>70</v>
      </c>
      <c r="B12" s="21" t="s">
        <v>70</v>
      </c>
      <c r="C12" s="21" t="s">
        <v>229</v>
      </c>
      <c r="D12" s="21" t="s">
        <v>230</v>
      </c>
      <c r="E12" s="21" t="s">
        <v>130</v>
      </c>
      <c r="F12" s="18" t="s">
        <v>131</v>
      </c>
      <c r="G12" s="21" t="s">
        <v>223</v>
      </c>
      <c r="H12" s="21" t="s">
        <v>224</v>
      </c>
      <c r="I12" s="186">
        <v>220224</v>
      </c>
      <c r="J12" s="135">
        <v>220224</v>
      </c>
      <c r="K12" s="26"/>
      <c r="L12" s="26"/>
      <c r="M12" s="135">
        <v>220224</v>
      </c>
      <c r="N12" s="26"/>
      <c r="O12" s="135"/>
      <c r="P12" s="135"/>
      <c r="Q12" s="135"/>
      <c r="R12" s="135"/>
      <c r="S12" s="135"/>
      <c r="T12" s="135"/>
      <c r="U12" s="135"/>
      <c r="V12" s="135"/>
      <c r="W12" s="135"/>
      <c r="X12" s="135"/>
    </row>
    <row r="13" ht="20.25" customHeight="1" spans="1:24">
      <c r="A13" s="21" t="s">
        <v>70</v>
      </c>
      <c r="B13" s="21" t="s">
        <v>70</v>
      </c>
      <c r="C13" s="21" t="s">
        <v>229</v>
      </c>
      <c r="D13" s="21" t="s">
        <v>230</v>
      </c>
      <c r="E13" s="21" t="s">
        <v>130</v>
      </c>
      <c r="F13" s="18" t="s">
        <v>131</v>
      </c>
      <c r="G13" s="21" t="s">
        <v>225</v>
      </c>
      <c r="H13" s="21" t="s">
        <v>226</v>
      </c>
      <c r="I13" s="186">
        <v>141324</v>
      </c>
      <c r="J13" s="135">
        <v>141324</v>
      </c>
      <c r="K13" s="26"/>
      <c r="L13" s="26"/>
      <c r="M13" s="135">
        <v>141324</v>
      </c>
      <c r="N13" s="26"/>
      <c r="O13" s="135"/>
      <c r="P13" s="135"/>
      <c r="Q13" s="135"/>
      <c r="R13" s="135"/>
      <c r="S13" s="135"/>
      <c r="T13" s="135"/>
      <c r="U13" s="135"/>
      <c r="V13" s="135"/>
      <c r="W13" s="135"/>
      <c r="X13" s="135"/>
    </row>
    <row r="14" ht="20.25" customHeight="1" spans="1:24">
      <c r="A14" s="21" t="s">
        <v>70</v>
      </c>
      <c r="B14" s="21" t="s">
        <v>70</v>
      </c>
      <c r="C14" s="21" t="s">
        <v>229</v>
      </c>
      <c r="D14" s="21" t="s">
        <v>230</v>
      </c>
      <c r="E14" s="21" t="s">
        <v>130</v>
      </c>
      <c r="F14" s="18" t="s">
        <v>131</v>
      </c>
      <c r="G14" s="21" t="s">
        <v>227</v>
      </c>
      <c r="H14" s="21" t="s">
        <v>228</v>
      </c>
      <c r="I14" s="186">
        <v>18352</v>
      </c>
      <c r="J14" s="135">
        <v>18352</v>
      </c>
      <c r="K14" s="26"/>
      <c r="L14" s="26"/>
      <c r="M14" s="135">
        <v>18352</v>
      </c>
      <c r="N14" s="26"/>
      <c r="O14" s="135"/>
      <c r="P14" s="135"/>
      <c r="Q14" s="135"/>
      <c r="R14" s="135"/>
      <c r="S14" s="135"/>
      <c r="T14" s="135"/>
      <c r="U14" s="135"/>
      <c r="V14" s="135"/>
      <c r="W14" s="135"/>
      <c r="X14" s="135"/>
    </row>
    <row r="15" ht="20.25" customHeight="1" spans="1:24">
      <c r="A15" s="21" t="s">
        <v>70</v>
      </c>
      <c r="B15" s="21" t="s">
        <v>70</v>
      </c>
      <c r="C15" s="21" t="s">
        <v>229</v>
      </c>
      <c r="D15" s="21" t="s">
        <v>230</v>
      </c>
      <c r="E15" s="21" t="s">
        <v>130</v>
      </c>
      <c r="F15" s="18" t="s">
        <v>131</v>
      </c>
      <c r="G15" s="21" t="s">
        <v>227</v>
      </c>
      <c r="H15" s="21" t="s">
        <v>228</v>
      </c>
      <c r="I15" s="186">
        <v>1500</v>
      </c>
      <c r="J15" s="135">
        <v>1500</v>
      </c>
      <c r="K15" s="26"/>
      <c r="L15" s="26"/>
      <c r="M15" s="135">
        <v>1500</v>
      </c>
      <c r="N15" s="26"/>
      <c r="O15" s="135"/>
      <c r="P15" s="135"/>
      <c r="Q15" s="135"/>
      <c r="R15" s="135"/>
      <c r="S15" s="135"/>
      <c r="T15" s="135"/>
      <c r="U15" s="135"/>
      <c r="V15" s="135"/>
      <c r="W15" s="135"/>
      <c r="X15" s="135"/>
    </row>
    <row r="16" ht="20.25" customHeight="1" spans="1:24">
      <c r="A16" s="21" t="s">
        <v>70</v>
      </c>
      <c r="B16" s="21" t="s">
        <v>70</v>
      </c>
      <c r="C16" s="21" t="s">
        <v>229</v>
      </c>
      <c r="D16" s="21" t="s">
        <v>230</v>
      </c>
      <c r="E16" s="21" t="s">
        <v>130</v>
      </c>
      <c r="F16" s="18" t="s">
        <v>131</v>
      </c>
      <c r="G16" s="21" t="s">
        <v>231</v>
      </c>
      <c r="H16" s="21" t="s">
        <v>232</v>
      </c>
      <c r="I16" s="186">
        <v>55476</v>
      </c>
      <c r="J16" s="135">
        <v>55476</v>
      </c>
      <c r="K16" s="26"/>
      <c r="L16" s="26"/>
      <c r="M16" s="135">
        <v>55476</v>
      </c>
      <c r="N16" s="26"/>
      <c r="O16" s="135"/>
      <c r="P16" s="135"/>
      <c r="Q16" s="135"/>
      <c r="R16" s="135"/>
      <c r="S16" s="135"/>
      <c r="T16" s="135"/>
      <c r="U16" s="135"/>
      <c r="V16" s="135"/>
      <c r="W16" s="135"/>
      <c r="X16" s="135"/>
    </row>
    <row r="17" ht="20.25" customHeight="1" spans="1:24">
      <c r="A17" s="21" t="s">
        <v>70</v>
      </c>
      <c r="B17" s="21" t="s">
        <v>70</v>
      </c>
      <c r="C17" s="21" t="s">
        <v>229</v>
      </c>
      <c r="D17" s="21" t="s">
        <v>230</v>
      </c>
      <c r="E17" s="21" t="s">
        <v>130</v>
      </c>
      <c r="F17" s="18" t="s">
        <v>131</v>
      </c>
      <c r="G17" s="21" t="s">
        <v>231</v>
      </c>
      <c r="H17" s="21" t="s">
        <v>232</v>
      </c>
      <c r="I17" s="186">
        <v>106200</v>
      </c>
      <c r="J17" s="135">
        <v>106200</v>
      </c>
      <c r="K17" s="26"/>
      <c r="L17" s="26"/>
      <c r="M17" s="135">
        <v>106200</v>
      </c>
      <c r="N17" s="26"/>
      <c r="O17" s="135"/>
      <c r="P17" s="135"/>
      <c r="Q17" s="135"/>
      <c r="R17" s="135"/>
      <c r="S17" s="135"/>
      <c r="T17" s="135"/>
      <c r="U17" s="135"/>
      <c r="V17" s="135"/>
      <c r="W17" s="135"/>
      <c r="X17" s="135"/>
    </row>
    <row r="18" ht="20.25" customHeight="1" spans="1:24">
      <c r="A18" s="21" t="s">
        <v>70</v>
      </c>
      <c r="B18" s="21" t="s">
        <v>70</v>
      </c>
      <c r="C18" s="21" t="s">
        <v>229</v>
      </c>
      <c r="D18" s="21" t="s">
        <v>230</v>
      </c>
      <c r="E18" s="21" t="s">
        <v>130</v>
      </c>
      <c r="F18" s="18" t="s">
        <v>131</v>
      </c>
      <c r="G18" s="21" t="s">
        <v>231</v>
      </c>
      <c r="H18" s="21" t="s">
        <v>232</v>
      </c>
      <c r="I18" s="186">
        <v>50400</v>
      </c>
      <c r="J18" s="135">
        <v>50400</v>
      </c>
      <c r="K18" s="26"/>
      <c r="L18" s="26"/>
      <c r="M18" s="135">
        <v>50400</v>
      </c>
      <c r="N18" s="26"/>
      <c r="O18" s="135"/>
      <c r="P18" s="135"/>
      <c r="Q18" s="135"/>
      <c r="R18" s="135"/>
      <c r="S18" s="135"/>
      <c r="T18" s="135"/>
      <c r="U18" s="135"/>
      <c r="V18" s="135"/>
      <c r="W18" s="135"/>
      <c r="X18" s="135"/>
    </row>
    <row r="19" ht="20.25" customHeight="1" spans="1:24">
      <c r="A19" s="21" t="s">
        <v>70</v>
      </c>
      <c r="B19" s="21" t="s">
        <v>70</v>
      </c>
      <c r="C19" s="21" t="s">
        <v>233</v>
      </c>
      <c r="D19" s="21" t="s">
        <v>234</v>
      </c>
      <c r="E19" s="21" t="s">
        <v>106</v>
      </c>
      <c r="F19" s="18" t="s">
        <v>107</v>
      </c>
      <c r="G19" s="21" t="s">
        <v>235</v>
      </c>
      <c r="H19" s="21" t="s">
        <v>236</v>
      </c>
      <c r="I19" s="186">
        <v>120618</v>
      </c>
      <c r="J19" s="135">
        <v>120618</v>
      </c>
      <c r="K19" s="26"/>
      <c r="L19" s="26"/>
      <c r="M19" s="135">
        <v>120618</v>
      </c>
      <c r="N19" s="26"/>
      <c r="O19" s="135"/>
      <c r="P19" s="135"/>
      <c r="Q19" s="135"/>
      <c r="R19" s="135"/>
      <c r="S19" s="135"/>
      <c r="T19" s="135"/>
      <c r="U19" s="135"/>
      <c r="V19" s="135"/>
      <c r="W19" s="135"/>
      <c r="X19" s="135"/>
    </row>
    <row r="20" ht="20.25" customHeight="1" spans="1:24">
      <c r="A20" s="21" t="s">
        <v>70</v>
      </c>
      <c r="B20" s="21" t="s">
        <v>70</v>
      </c>
      <c r="C20" s="21" t="s">
        <v>233</v>
      </c>
      <c r="D20" s="21" t="s">
        <v>234</v>
      </c>
      <c r="E20" s="21" t="s">
        <v>106</v>
      </c>
      <c r="F20" s="18" t="s">
        <v>107</v>
      </c>
      <c r="G20" s="21" t="s">
        <v>235</v>
      </c>
      <c r="H20" s="21" t="s">
        <v>236</v>
      </c>
      <c r="I20" s="186">
        <v>100515</v>
      </c>
      <c r="J20" s="135">
        <v>100515</v>
      </c>
      <c r="K20" s="26"/>
      <c r="L20" s="26"/>
      <c r="M20" s="135">
        <v>100515</v>
      </c>
      <c r="N20" s="26"/>
      <c r="O20" s="135"/>
      <c r="P20" s="135"/>
      <c r="Q20" s="135"/>
      <c r="R20" s="135"/>
      <c r="S20" s="135"/>
      <c r="T20" s="135"/>
      <c r="U20" s="135"/>
      <c r="V20" s="135"/>
      <c r="W20" s="135"/>
      <c r="X20" s="135"/>
    </row>
    <row r="21" ht="20.25" customHeight="1" spans="1:24">
      <c r="A21" s="21" t="s">
        <v>70</v>
      </c>
      <c r="B21" s="21" t="s">
        <v>70</v>
      </c>
      <c r="C21" s="21" t="s">
        <v>233</v>
      </c>
      <c r="D21" s="21" t="s">
        <v>234</v>
      </c>
      <c r="E21" s="21" t="s">
        <v>138</v>
      </c>
      <c r="F21" s="18" t="s">
        <v>139</v>
      </c>
      <c r="G21" s="21" t="s">
        <v>237</v>
      </c>
      <c r="H21" s="21" t="s">
        <v>238</v>
      </c>
      <c r="I21" s="186">
        <v>42145</v>
      </c>
      <c r="J21" s="135">
        <v>42145</v>
      </c>
      <c r="K21" s="26"/>
      <c r="L21" s="26"/>
      <c r="M21" s="135">
        <v>42145</v>
      </c>
      <c r="N21" s="26"/>
      <c r="O21" s="135"/>
      <c r="P21" s="135"/>
      <c r="Q21" s="135"/>
      <c r="R21" s="135"/>
      <c r="S21" s="135"/>
      <c r="T21" s="135"/>
      <c r="U21" s="135"/>
      <c r="V21" s="135"/>
      <c r="W21" s="135"/>
      <c r="X21" s="135"/>
    </row>
    <row r="22" ht="20.25" customHeight="1" spans="1:24">
      <c r="A22" s="21" t="s">
        <v>70</v>
      </c>
      <c r="B22" s="21" t="s">
        <v>70</v>
      </c>
      <c r="C22" s="21" t="s">
        <v>233</v>
      </c>
      <c r="D22" s="21" t="s">
        <v>234</v>
      </c>
      <c r="E22" s="21" t="s">
        <v>140</v>
      </c>
      <c r="F22" s="18" t="s">
        <v>141</v>
      </c>
      <c r="G22" s="21" t="s">
        <v>237</v>
      </c>
      <c r="H22" s="21" t="s">
        <v>238</v>
      </c>
      <c r="I22" s="186">
        <v>50574</v>
      </c>
      <c r="J22" s="135">
        <v>50574</v>
      </c>
      <c r="K22" s="26"/>
      <c r="L22" s="26"/>
      <c r="M22" s="135">
        <v>50574</v>
      </c>
      <c r="N22" s="26"/>
      <c r="O22" s="135"/>
      <c r="P22" s="135"/>
      <c r="Q22" s="135"/>
      <c r="R22" s="135"/>
      <c r="S22" s="135"/>
      <c r="T22" s="135"/>
      <c r="U22" s="135"/>
      <c r="V22" s="135"/>
      <c r="W22" s="135"/>
      <c r="X22" s="135"/>
    </row>
    <row r="23" ht="20.25" customHeight="1" spans="1:24">
      <c r="A23" s="21" t="s">
        <v>70</v>
      </c>
      <c r="B23" s="21" t="s">
        <v>70</v>
      </c>
      <c r="C23" s="21" t="s">
        <v>233</v>
      </c>
      <c r="D23" s="21" t="s">
        <v>234</v>
      </c>
      <c r="E23" s="21" t="s">
        <v>142</v>
      </c>
      <c r="F23" s="18" t="s">
        <v>143</v>
      </c>
      <c r="G23" s="21" t="s">
        <v>239</v>
      </c>
      <c r="H23" s="21" t="s">
        <v>240</v>
      </c>
      <c r="I23" s="186">
        <v>21170</v>
      </c>
      <c r="J23" s="135">
        <v>21170</v>
      </c>
      <c r="K23" s="26"/>
      <c r="L23" s="26"/>
      <c r="M23" s="135">
        <v>21170</v>
      </c>
      <c r="N23" s="26"/>
      <c r="O23" s="135"/>
      <c r="P23" s="135"/>
      <c r="Q23" s="135"/>
      <c r="R23" s="135"/>
      <c r="S23" s="135"/>
      <c r="T23" s="135"/>
      <c r="U23" s="135"/>
      <c r="V23" s="135"/>
      <c r="W23" s="135"/>
      <c r="X23" s="135"/>
    </row>
    <row r="24" ht="20.25" customHeight="1" spans="1:24">
      <c r="A24" s="21" t="s">
        <v>70</v>
      </c>
      <c r="B24" s="21" t="s">
        <v>70</v>
      </c>
      <c r="C24" s="21" t="s">
        <v>233</v>
      </c>
      <c r="D24" s="21" t="s">
        <v>234</v>
      </c>
      <c r="E24" s="21" t="s">
        <v>142</v>
      </c>
      <c r="F24" s="18" t="s">
        <v>143</v>
      </c>
      <c r="G24" s="21" t="s">
        <v>239</v>
      </c>
      <c r="H24" s="21" t="s">
        <v>240</v>
      </c>
      <c r="I24" s="186">
        <v>32010</v>
      </c>
      <c r="J24" s="135">
        <v>32010</v>
      </c>
      <c r="K24" s="26"/>
      <c r="L24" s="26"/>
      <c r="M24" s="135">
        <v>32010</v>
      </c>
      <c r="N24" s="26"/>
      <c r="O24" s="135"/>
      <c r="P24" s="135"/>
      <c r="Q24" s="135"/>
      <c r="R24" s="135"/>
      <c r="S24" s="135"/>
      <c r="T24" s="135"/>
      <c r="U24" s="135"/>
      <c r="V24" s="135"/>
      <c r="W24" s="135"/>
      <c r="X24" s="135"/>
    </row>
    <row r="25" ht="20.25" customHeight="1" spans="1:24">
      <c r="A25" s="21" t="s">
        <v>70</v>
      </c>
      <c r="B25" s="21" t="s">
        <v>70</v>
      </c>
      <c r="C25" s="21" t="s">
        <v>233</v>
      </c>
      <c r="D25" s="21" t="s">
        <v>234</v>
      </c>
      <c r="E25" s="21" t="s">
        <v>142</v>
      </c>
      <c r="F25" s="18" t="s">
        <v>143</v>
      </c>
      <c r="G25" s="21" t="s">
        <v>239</v>
      </c>
      <c r="H25" s="21" t="s">
        <v>240</v>
      </c>
      <c r="I25" s="186">
        <v>26675</v>
      </c>
      <c r="J25" s="135">
        <v>26675</v>
      </c>
      <c r="K25" s="26"/>
      <c r="L25" s="26"/>
      <c r="M25" s="135">
        <v>26675</v>
      </c>
      <c r="N25" s="26"/>
      <c r="O25" s="135"/>
      <c r="P25" s="135"/>
      <c r="Q25" s="135"/>
      <c r="R25" s="135"/>
      <c r="S25" s="135"/>
      <c r="T25" s="135"/>
      <c r="U25" s="135"/>
      <c r="V25" s="135"/>
      <c r="W25" s="135"/>
      <c r="X25" s="135"/>
    </row>
    <row r="26" ht="20.25" customHeight="1" spans="1:24">
      <c r="A26" s="21" t="s">
        <v>70</v>
      </c>
      <c r="B26" s="21" t="s">
        <v>70</v>
      </c>
      <c r="C26" s="21" t="s">
        <v>233</v>
      </c>
      <c r="D26" s="21" t="s">
        <v>234</v>
      </c>
      <c r="E26" s="21" t="s">
        <v>142</v>
      </c>
      <c r="F26" s="18" t="s">
        <v>143</v>
      </c>
      <c r="G26" s="21" t="s">
        <v>239</v>
      </c>
      <c r="H26" s="21" t="s">
        <v>240</v>
      </c>
      <c r="I26" s="186">
        <v>4234</v>
      </c>
      <c r="J26" s="135">
        <v>4234</v>
      </c>
      <c r="K26" s="26"/>
      <c r="L26" s="26"/>
      <c r="M26" s="135">
        <v>4234</v>
      </c>
      <c r="N26" s="26"/>
      <c r="O26" s="135"/>
      <c r="P26" s="135"/>
      <c r="Q26" s="135"/>
      <c r="R26" s="135"/>
      <c r="S26" s="135"/>
      <c r="T26" s="135"/>
      <c r="U26" s="135"/>
      <c r="V26" s="135"/>
      <c r="W26" s="135"/>
      <c r="X26" s="135"/>
    </row>
    <row r="27" ht="20.25" customHeight="1" spans="1:24">
      <c r="A27" s="21" t="s">
        <v>70</v>
      </c>
      <c r="B27" s="21" t="s">
        <v>70</v>
      </c>
      <c r="C27" s="21" t="s">
        <v>233</v>
      </c>
      <c r="D27" s="21" t="s">
        <v>234</v>
      </c>
      <c r="E27" s="21" t="s">
        <v>130</v>
      </c>
      <c r="F27" s="18" t="s">
        <v>131</v>
      </c>
      <c r="G27" s="21" t="s">
        <v>241</v>
      </c>
      <c r="H27" s="21" t="s">
        <v>242</v>
      </c>
      <c r="I27" s="186">
        <v>4362</v>
      </c>
      <c r="J27" s="135">
        <v>4362</v>
      </c>
      <c r="K27" s="26"/>
      <c r="L27" s="26"/>
      <c r="M27" s="135">
        <v>4362</v>
      </c>
      <c r="N27" s="26"/>
      <c r="O27" s="135"/>
      <c r="P27" s="135"/>
      <c r="Q27" s="135"/>
      <c r="R27" s="135"/>
      <c r="S27" s="135"/>
      <c r="T27" s="135"/>
      <c r="U27" s="135"/>
      <c r="V27" s="135"/>
      <c r="W27" s="135"/>
      <c r="X27" s="135"/>
    </row>
    <row r="28" ht="20.25" customHeight="1" spans="1:24">
      <c r="A28" s="21" t="s">
        <v>70</v>
      </c>
      <c r="B28" s="21" t="s">
        <v>70</v>
      </c>
      <c r="C28" s="21" t="s">
        <v>233</v>
      </c>
      <c r="D28" s="21" t="s">
        <v>234</v>
      </c>
      <c r="E28" s="21" t="s">
        <v>144</v>
      </c>
      <c r="F28" s="18" t="s">
        <v>145</v>
      </c>
      <c r="G28" s="21" t="s">
        <v>241</v>
      </c>
      <c r="H28" s="21" t="s">
        <v>242</v>
      </c>
      <c r="I28" s="186">
        <v>3102</v>
      </c>
      <c r="J28" s="135">
        <v>3102</v>
      </c>
      <c r="K28" s="26"/>
      <c r="L28" s="26"/>
      <c r="M28" s="135">
        <v>3102</v>
      </c>
      <c r="N28" s="26"/>
      <c r="O28" s="135"/>
      <c r="P28" s="135"/>
      <c r="Q28" s="135"/>
      <c r="R28" s="135"/>
      <c r="S28" s="135"/>
      <c r="T28" s="135"/>
      <c r="U28" s="135"/>
      <c r="V28" s="135"/>
      <c r="W28" s="135"/>
      <c r="X28" s="135"/>
    </row>
    <row r="29" ht="20.25" customHeight="1" spans="1:24">
      <c r="A29" s="21" t="s">
        <v>70</v>
      </c>
      <c r="B29" s="21" t="s">
        <v>70</v>
      </c>
      <c r="C29" s="21" t="s">
        <v>233</v>
      </c>
      <c r="D29" s="21" t="s">
        <v>234</v>
      </c>
      <c r="E29" s="21" t="s">
        <v>144</v>
      </c>
      <c r="F29" s="18" t="s">
        <v>145</v>
      </c>
      <c r="G29" s="21" t="s">
        <v>241</v>
      </c>
      <c r="H29" s="21" t="s">
        <v>242</v>
      </c>
      <c r="I29" s="186">
        <v>517</v>
      </c>
      <c r="J29" s="135">
        <v>517</v>
      </c>
      <c r="K29" s="26"/>
      <c r="L29" s="26"/>
      <c r="M29" s="135">
        <v>517</v>
      </c>
      <c r="N29" s="26"/>
      <c r="O29" s="135"/>
      <c r="P29" s="135"/>
      <c r="Q29" s="135"/>
      <c r="R29" s="135"/>
      <c r="S29" s="135"/>
      <c r="T29" s="135"/>
      <c r="U29" s="135"/>
      <c r="V29" s="135"/>
      <c r="W29" s="135"/>
      <c r="X29" s="135"/>
    </row>
    <row r="30" ht="20.25" customHeight="1" spans="1:24">
      <c r="A30" s="21" t="s">
        <v>70</v>
      </c>
      <c r="B30" s="21" t="s">
        <v>70</v>
      </c>
      <c r="C30" s="21" t="s">
        <v>233</v>
      </c>
      <c r="D30" s="21" t="s">
        <v>234</v>
      </c>
      <c r="E30" s="21" t="s">
        <v>144</v>
      </c>
      <c r="F30" s="18" t="s">
        <v>145</v>
      </c>
      <c r="G30" s="21" t="s">
        <v>241</v>
      </c>
      <c r="H30" s="21" t="s">
        <v>242</v>
      </c>
      <c r="I30" s="186">
        <v>2585</v>
      </c>
      <c r="J30" s="135">
        <v>2585</v>
      </c>
      <c r="K30" s="26"/>
      <c r="L30" s="26"/>
      <c r="M30" s="135">
        <v>2585</v>
      </c>
      <c r="N30" s="26"/>
      <c r="O30" s="135"/>
      <c r="P30" s="135"/>
      <c r="Q30" s="135"/>
      <c r="R30" s="135"/>
      <c r="S30" s="135"/>
      <c r="T30" s="135"/>
      <c r="U30" s="135"/>
      <c r="V30" s="135"/>
      <c r="W30" s="135"/>
      <c r="X30" s="135"/>
    </row>
    <row r="31" ht="20.25" customHeight="1" spans="1:24">
      <c r="A31" s="21" t="s">
        <v>70</v>
      </c>
      <c r="B31" s="21" t="s">
        <v>70</v>
      </c>
      <c r="C31" s="21" t="s">
        <v>233</v>
      </c>
      <c r="D31" s="21" t="s">
        <v>234</v>
      </c>
      <c r="E31" s="21" t="s">
        <v>144</v>
      </c>
      <c r="F31" s="18" t="s">
        <v>145</v>
      </c>
      <c r="G31" s="21" t="s">
        <v>241</v>
      </c>
      <c r="H31" s="21" t="s">
        <v>242</v>
      </c>
      <c r="I31" s="186">
        <v>1255</v>
      </c>
      <c r="J31" s="135">
        <v>1255</v>
      </c>
      <c r="K31" s="26"/>
      <c r="L31" s="26"/>
      <c r="M31" s="135">
        <v>1255</v>
      </c>
      <c r="N31" s="26"/>
      <c r="O31" s="135"/>
      <c r="P31" s="135"/>
      <c r="Q31" s="135"/>
      <c r="R31" s="135"/>
      <c r="S31" s="135"/>
      <c r="T31" s="135"/>
      <c r="U31" s="135"/>
      <c r="V31" s="135"/>
      <c r="W31" s="135"/>
      <c r="X31" s="135"/>
    </row>
    <row r="32" ht="20.25" customHeight="1" spans="1:24">
      <c r="A32" s="21" t="s">
        <v>70</v>
      </c>
      <c r="B32" s="21" t="s">
        <v>70</v>
      </c>
      <c r="C32" s="21" t="s">
        <v>233</v>
      </c>
      <c r="D32" s="21" t="s">
        <v>234</v>
      </c>
      <c r="E32" s="21" t="s">
        <v>144</v>
      </c>
      <c r="F32" s="18" t="s">
        <v>145</v>
      </c>
      <c r="G32" s="21" t="s">
        <v>241</v>
      </c>
      <c r="H32" s="21" t="s">
        <v>242</v>
      </c>
      <c r="I32" s="186">
        <v>1506</v>
      </c>
      <c r="J32" s="135">
        <v>1506</v>
      </c>
      <c r="K32" s="26"/>
      <c r="L32" s="26"/>
      <c r="M32" s="135">
        <v>1506</v>
      </c>
      <c r="N32" s="26"/>
      <c r="O32" s="135"/>
      <c r="P32" s="135"/>
      <c r="Q32" s="135"/>
      <c r="R32" s="135"/>
      <c r="S32" s="135"/>
      <c r="T32" s="135"/>
      <c r="U32" s="135"/>
      <c r="V32" s="135"/>
      <c r="W32" s="135"/>
      <c r="X32" s="135"/>
    </row>
    <row r="33" ht="20.25" customHeight="1" spans="1:24">
      <c r="A33" s="21" t="s">
        <v>70</v>
      </c>
      <c r="B33" s="21" t="s">
        <v>70</v>
      </c>
      <c r="C33" s="21" t="s">
        <v>233</v>
      </c>
      <c r="D33" s="21" t="s">
        <v>234</v>
      </c>
      <c r="E33" s="21" t="s">
        <v>144</v>
      </c>
      <c r="F33" s="18" t="s">
        <v>145</v>
      </c>
      <c r="G33" s="21" t="s">
        <v>241</v>
      </c>
      <c r="H33" s="21" t="s">
        <v>242</v>
      </c>
      <c r="I33" s="186">
        <v>2585</v>
      </c>
      <c r="J33" s="135">
        <v>2585</v>
      </c>
      <c r="K33" s="26"/>
      <c r="L33" s="26"/>
      <c r="M33" s="135">
        <v>2585</v>
      </c>
      <c r="N33" s="26"/>
      <c r="O33" s="135"/>
      <c r="P33" s="135"/>
      <c r="Q33" s="135"/>
      <c r="R33" s="135"/>
      <c r="S33" s="135"/>
      <c r="T33" s="135"/>
      <c r="U33" s="135"/>
      <c r="V33" s="135"/>
      <c r="W33" s="135"/>
      <c r="X33" s="135"/>
    </row>
    <row r="34" ht="20.25" customHeight="1" spans="1:24">
      <c r="A34" s="21" t="s">
        <v>70</v>
      </c>
      <c r="B34" s="21" t="s">
        <v>70</v>
      </c>
      <c r="C34" s="21" t="s">
        <v>243</v>
      </c>
      <c r="D34" s="21" t="s">
        <v>155</v>
      </c>
      <c r="E34" s="21" t="s">
        <v>154</v>
      </c>
      <c r="F34" s="18" t="s">
        <v>155</v>
      </c>
      <c r="G34" s="21" t="s">
        <v>244</v>
      </c>
      <c r="H34" s="21" t="s">
        <v>155</v>
      </c>
      <c r="I34" s="186">
        <v>95418</v>
      </c>
      <c r="J34" s="135">
        <v>95418</v>
      </c>
      <c r="K34" s="26"/>
      <c r="L34" s="26"/>
      <c r="M34" s="135">
        <v>95418</v>
      </c>
      <c r="N34" s="26"/>
      <c r="O34" s="135"/>
      <c r="P34" s="135"/>
      <c r="Q34" s="135"/>
      <c r="R34" s="135"/>
      <c r="S34" s="135"/>
      <c r="T34" s="135"/>
      <c r="U34" s="135"/>
      <c r="V34" s="135"/>
      <c r="W34" s="135"/>
      <c r="X34" s="135"/>
    </row>
    <row r="35" ht="20.25" customHeight="1" spans="1:24">
      <c r="A35" s="21" t="s">
        <v>70</v>
      </c>
      <c r="B35" s="21" t="s">
        <v>70</v>
      </c>
      <c r="C35" s="21" t="s">
        <v>243</v>
      </c>
      <c r="D35" s="21" t="s">
        <v>155</v>
      </c>
      <c r="E35" s="21" t="s">
        <v>154</v>
      </c>
      <c r="F35" s="18" t="s">
        <v>155</v>
      </c>
      <c r="G35" s="21" t="s">
        <v>244</v>
      </c>
      <c r="H35" s="21" t="s">
        <v>155</v>
      </c>
      <c r="I35" s="186">
        <v>79515</v>
      </c>
      <c r="J35" s="135">
        <v>79515</v>
      </c>
      <c r="K35" s="26"/>
      <c r="L35" s="26"/>
      <c r="M35" s="135">
        <v>79515</v>
      </c>
      <c r="N35" s="26"/>
      <c r="O35" s="135"/>
      <c r="P35" s="135"/>
      <c r="Q35" s="135"/>
      <c r="R35" s="135"/>
      <c r="S35" s="135"/>
      <c r="T35" s="135"/>
      <c r="U35" s="135"/>
      <c r="V35" s="135"/>
      <c r="W35" s="135"/>
      <c r="X35" s="135"/>
    </row>
    <row r="36" ht="20.25" customHeight="1" spans="1:24">
      <c r="A36" s="21" t="s">
        <v>70</v>
      </c>
      <c r="B36" s="21" t="s">
        <v>70</v>
      </c>
      <c r="C36" s="21" t="s">
        <v>245</v>
      </c>
      <c r="D36" s="21" t="s">
        <v>246</v>
      </c>
      <c r="E36" s="21" t="s">
        <v>126</v>
      </c>
      <c r="F36" s="18" t="s">
        <v>127</v>
      </c>
      <c r="G36" s="21" t="s">
        <v>247</v>
      </c>
      <c r="H36" s="21" t="s">
        <v>248</v>
      </c>
      <c r="I36" s="186">
        <v>20000</v>
      </c>
      <c r="J36" s="135">
        <v>20000</v>
      </c>
      <c r="K36" s="26"/>
      <c r="L36" s="26"/>
      <c r="M36" s="135">
        <v>20000</v>
      </c>
      <c r="N36" s="26"/>
      <c r="O36" s="135"/>
      <c r="P36" s="135"/>
      <c r="Q36" s="135"/>
      <c r="R36" s="135"/>
      <c r="S36" s="135"/>
      <c r="T36" s="135"/>
      <c r="U36" s="135"/>
      <c r="V36" s="135"/>
      <c r="W36" s="135"/>
      <c r="X36" s="135"/>
    </row>
    <row r="37" ht="20.25" customHeight="1" spans="1:24">
      <c r="A37" s="21" t="s">
        <v>70</v>
      </c>
      <c r="B37" s="21" t="s">
        <v>70</v>
      </c>
      <c r="C37" s="21" t="s">
        <v>249</v>
      </c>
      <c r="D37" s="21" t="s">
        <v>199</v>
      </c>
      <c r="E37" s="21" t="s">
        <v>126</v>
      </c>
      <c r="F37" s="18" t="s">
        <v>127</v>
      </c>
      <c r="G37" s="21" t="s">
        <v>250</v>
      </c>
      <c r="H37" s="21" t="s">
        <v>199</v>
      </c>
      <c r="I37" s="186">
        <v>2000</v>
      </c>
      <c r="J37" s="135">
        <v>2000</v>
      </c>
      <c r="K37" s="26"/>
      <c r="L37" s="26"/>
      <c r="M37" s="135">
        <v>2000</v>
      </c>
      <c r="N37" s="26"/>
      <c r="O37" s="135"/>
      <c r="P37" s="135"/>
      <c r="Q37" s="135"/>
      <c r="R37" s="135"/>
      <c r="S37" s="135"/>
      <c r="T37" s="135"/>
      <c r="U37" s="135"/>
      <c r="V37" s="135"/>
      <c r="W37" s="135"/>
      <c r="X37" s="135"/>
    </row>
    <row r="38" ht="20.25" customHeight="1" spans="1:24">
      <c r="A38" s="21" t="s">
        <v>70</v>
      </c>
      <c r="B38" s="21" t="s">
        <v>70</v>
      </c>
      <c r="C38" s="21" t="s">
        <v>249</v>
      </c>
      <c r="D38" s="21" t="s">
        <v>199</v>
      </c>
      <c r="E38" s="21" t="s">
        <v>130</v>
      </c>
      <c r="F38" s="18" t="s">
        <v>131</v>
      </c>
      <c r="G38" s="21" t="s">
        <v>250</v>
      </c>
      <c r="H38" s="21" t="s">
        <v>199</v>
      </c>
      <c r="I38" s="186">
        <v>2400</v>
      </c>
      <c r="J38" s="135">
        <v>2400</v>
      </c>
      <c r="K38" s="26"/>
      <c r="L38" s="26"/>
      <c r="M38" s="135">
        <v>2400</v>
      </c>
      <c r="N38" s="26"/>
      <c r="O38" s="135"/>
      <c r="P38" s="135"/>
      <c r="Q38" s="135"/>
      <c r="R38" s="135"/>
      <c r="S38" s="135"/>
      <c r="T38" s="135"/>
      <c r="U38" s="135"/>
      <c r="V38" s="135"/>
      <c r="W38" s="135"/>
      <c r="X38" s="135"/>
    </row>
    <row r="39" ht="20.25" customHeight="1" spans="1:24">
      <c r="A39" s="21" t="s">
        <v>70</v>
      </c>
      <c r="B39" s="21" t="s">
        <v>70</v>
      </c>
      <c r="C39" s="21" t="s">
        <v>251</v>
      </c>
      <c r="D39" s="21" t="s">
        <v>252</v>
      </c>
      <c r="E39" s="21" t="s">
        <v>126</v>
      </c>
      <c r="F39" s="18" t="s">
        <v>127</v>
      </c>
      <c r="G39" s="21" t="s">
        <v>253</v>
      </c>
      <c r="H39" s="21" t="s">
        <v>254</v>
      </c>
      <c r="I39" s="186">
        <v>45000</v>
      </c>
      <c r="J39" s="135">
        <v>45000</v>
      </c>
      <c r="K39" s="26"/>
      <c r="L39" s="26"/>
      <c r="M39" s="135">
        <v>45000</v>
      </c>
      <c r="N39" s="26"/>
      <c r="O39" s="135"/>
      <c r="P39" s="135"/>
      <c r="Q39" s="135"/>
      <c r="R39" s="135"/>
      <c r="S39" s="135"/>
      <c r="T39" s="135"/>
      <c r="U39" s="135"/>
      <c r="V39" s="135"/>
      <c r="W39" s="135"/>
      <c r="X39" s="135"/>
    </row>
    <row r="40" ht="20.25" customHeight="1" spans="1:24">
      <c r="A40" s="21" t="s">
        <v>70</v>
      </c>
      <c r="B40" s="21" t="s">
        <v>70</v>
      </c>
      <c r="C40" s="21" t="s">
        <v>255</v>
      </c>
      <c r="D40" s="21" t="s">
        <v>256</v>
      </c>
      <c r="E40" s="21" t="s">
        <v>126</v>
      </c>
      <c r="F40" s="18" t="s">
        <v>127</v>
      </c>
      <c r="G40" s="21" t="s">
        <v>257</v>
      </c>
      <c r="H40" s="21" t="s">
        <v>256</v>
      </c>
      <c r="I40" s="186">
        <v>5800</v>
      </c>
      <c r="J40" s="135">
        <v>5800</v>
      </c>
      <c r="K40" s="26"/>
      <c r="L40" s="26"/>
      <c r="M40" s="135">
        <v>5800</v>
      </c>
      <c r="N40" s="26"/>
      <c r="O40" s="135"/>
      <c r="P40" s="135"/>
      <c r="Q40" s="135"/>
      <c r="R40" s="135"/>
      <c r="S40" s="135"/>
      <c r="T40" s="135"/>
      <c r="U40" s="135"/>
      <c r="V40" s="135"/>
      <c r="W40" s="135"/>
      <c r="X40" s="135"/>
    </row>
    <row r="41" ht="20.25" customHeight="1" spans="1:24">
      <c r="A41" s="21" t="s">
        <v>70</v>
      </c>
      <c r="B41" s="21" t="s">
        <v>70</v>
      </c>
      <c r="C41" s="21" t="s">
        <v>255</v>
      </c>
      <c r="D41" s="21" t="s">
        <v>256</v>
      </c>
      <c r="E41" s="21" t="s">
        <v>130</v>
      </c>
      <c r="F41" s="18" t="s">
        <v>131</v>
      </c>
      <c r="G41" s="21" t="s">
        <v>257</v>
      </c>
      <c r="H41" s="21" t="s">
        <v>256</v>
      </c>
      <c r="I41" s="186">
        <v>6960</v>
      </c>
      <c r="J41" s="135">
        <v>6960</v>
      </c>
      <c r="K41" s="26"/>
      <c r="L41" s="26"/>
      <c r="M41" s="135">
        <v>6960</v>
      </c>
      <c r="N41" s="26"/>
      <c r="O41" s="135"/>
      <c r="P41" s="135"/>
      <c r="Q41" s="135"/>
      <c r="R41" s="135"/>
      <c r="S41" s="135"/>
      <c r="T41" s="135"/>
      <c r="U41" s="135"/>
      <c r="V41" s="135"/>
      <c r="W41" s="135"/>
      <c r="X41" s="135"/>
    </row>
    <row r="42" ht="20.25" customHeight="1" spans="1:24">
      <c r="A42" s="21" t="s">
        <v>70</v>
      </c>
      <c r="B42" s="21" t="s">
        <v>70</v>
      </c>
      <c r="C42" s="21" t="s">
        <v>258</v>
      </c>
      <c r="D42" s="21" t="s">
        <v>259</v>
      </c>
      <c r="E42" s="21" t="s">
        <v>126</v>
      </c>
      <c r="F42" s="18" t="s">
        <v>127</v>
      </c>
      <c r="G42" s="21" t="s">
        <v>260</v>
      </c>
      <c r="H42" s="21" t="s">
        <v>261</v>
      </c>
      <c r="I42" s="186">
        <v>7500</v>
      </c>
      <c r="J42" s="135">
        <v>7500</v>
      </c>
      <c r="K42" s="26"/>
      <c r="L42" s="26"/>
      <c r="M42" s="135">
        <v>7500</v>
      </c>
      <c r="N42" s="26"/>
      <c r="O42" s="135"/>
      <c r="P42" s="135"/>
      <c r="Q42" s="135"/>
      <c r="R42" s="135"/>
      <c r="S42" s="135"/>
      <c r="T42" s="135"/>
      <c r="U42" s="135"/>
      <c r="V42" s="135"/>
      <c r="W42" s="135"/>
      <c r="X42" s="135"/>
    </row>
    <row r="43" ht="20.25" customHeight="1" spans="1:24">
      <c r="A43" s="21" t="s">
        <v>70</v>
      </c>
      <c r="B43" s="21" t="s">
        <v>70</v>
      </c>
      <c r="C43" s="21" t="s">
        <v>258</v>
      </c>
      <c r="D43" s="21" t="s">
        <v>259</v>
      </c>
      <c r="E43" s="21" t="s">
        <v>130</v>
      </c>
      <c r="F43" s="18" t="s">
        <v>131</v>
      </c>
      <c r="G43" s="21" t="s">
        <v>260</v>
      </c>
      <c r="H43" s="21" t="s">
        <v>261</v>
      </c>
      <c r="I43" s="186">
        <v>9000</v>
      </c>
      <c r="J43" s="135">
        <v>9000</v>
      </c>
      <c r="K43" s="26"/>
      <c r="L43" s="26"/>
      <c r="M43" s="135">
        <v>9000</v>
      </c>
      <c r="N43" s="26"/>
      <c r="O43" s="135"/>
      <c r="P43" s="135"/>
      <c r="Q43" s="135"/>
      <c r="R43" s="135"/>
      <c r="S43" s="135"/>
      <c r="T43" s="135"/>
      <c r="U43" s="135"/>
      <c r="V43" s="135"/>
      <c r="W43" s="135"/>
      <c r="X43" s="135"/>
    </row>
    <row r="44" ht="20.25" customHeight="1" spans="1:24">
      <c r="A44" s="21" t="s">
        <v>70</v>
      </c>
      <c r="B44" s="21" t="s">
        <v>70</v>
      </c>
      <c r="C44" s="21" t="s">
        <v>258</v>
      </c>
      <c r="D44" s="21" t="s">
        <v>259</v>
      </c>
      <c r="E44" s="21" t="s">
        <v>126</v>
      </c>
      <c r="F44" s="18" t="s">
        <v>127</v>
      </c>
      <c r="G44" s="21" t="s">
        <v>262</v>
      </c>
      <c r="H44" s="21" t="s">
        <v>263</v>
      </c>
      <c r="I44" s="186">
        <v>1000</v>
      </c>
      <c r="J44" s="135">
        <v>1000</v>
      </c>
      <c r="K44" s="26"/>
      <c r="L44" s="26"/>
      <c r="M44" s="135">
        <v>1000</v>
      </c>
      <c r="N44" s="26"/>
      <c r="O44" s="135"/>
      <c r="P44" s="135"/>
      <c r="Q44" s="135"/>
      <c r="R44" s="135"/>
      <c r="S44" s="135"/>
      <c r="T44" s="135"/>
      <c r="U44" s="135"/>
      <c r="V44" s="135"/>
      <c r="W44" s="135"/>
      <c r="X44" s="135"/>
    </row>
    <row r="45" ht="20.25" customHeight="1" spans="1:24">
      <c r="A45" s="21" t="s">
        <v>70</v>
      </c>
      <c r="B45" s="21" t="s">
        <v>70</v>
      </c>
      <c r="C45" s="21" t="s">
        <v>258</v>
      </c>
      <c r="D45" s="21" t="s">
        <v>259</v>
      </c>
      <c r="E45" s="21" t="s">
        <v>130</v>
      </c>
      <c r="F45" s="18" t="s">
        <v>131</v>
      </c>
      <c r="G45" s="21" t="s">
        <v>262</v>
      </c>
      <c r="H45" s="21" t="s">
        <v>263</v>
      </c>
      <c r="I45" s="186">
        <v>1200</v>
      </c>
      <c r="J45" s="135">
        <v>1200</v>
      </c>
      <c r="K45" s="26"/>
      <c r="L45" s="26"/>
      <c r="M45" s="135">
        <v>1200</v>
      </c>
      <c r="N45" s="26"/>
      <c r="O45" s="135"/>
      <c r="P45" s="135"/>
      <c r="Q45" s="135"/>
      <c r="R45" s="135"/>
      <c r="S45" s="135"/>
      <c r="T45" s="135"/>
      <c r="U45" s="135"/>
      <c r="V45" s="135"/>
      <c r="W45" s="135"/>
      <c r="X45" s="135"/>
    </row>
    <row r="46" ht="20.25" customHeight="1" spans="1:24">
      <c r="A46" s="21" t="s">
        <v>70</v>
      </c>
      <c r="B46" s="21" t="s">
        <v>70</v>
      </c>
      <c r="C46" s="21" t="s">
        <v>258</v>
      </c>
      <c r="D46" s="21" t="s">
        <v>259</v>
      </c>
      <c r="E46" s="21" t="s">
        <v>126</v>
      </c>
      <c r="F46" s="18" t="s">
        <v>127</v>
      </c>
      <c r="G46" s="21" t="s">
        <v>264</v>
      </c>
      <c r="H46" s="21" t="s">
        <v>265</v>
      </c>
      <c r="I46" s="186">
        <v>1500</v>
      </c>
      <c r="J46" s="135">
        <v>1500</v>
      </c>
      <c r="K46" s="26"/>
      <c r="L46" s="26"/>
      <c r="M46" s="135">
        <v>1500</v>
      </c>
      <c r="N46" s="26"/>
      <c r="O46" s="135"/>
      <c r="P46" s="135"/>
      <c r="Q46" s="135"/>
      <c r="R46" s="135"/>
      <c r="S46" s="135"/>
      <c r="T46" s="135"/>
      <c r="U46" s="135"/>
      <c r="V46" s="135"/>
      <c r="W46" s="135"/>
      <c r="X46" s="135"/>
    </row>
    <row r="47" ht="20.25" customHeight="1" spans="1:24">
      <c r="A47" s="21" t="s">
        <v>70</v>
      </c>
      <c r="B47" s="21" t="s">
        <v>70</v>
      </c>
      <c r="C47" s="21" t="s">
        <v>258</v>
      </c>
      <c r="D47" s="21" t="s">
        <v>259</v>
      </c>
      <c r="E47" s="21" t="s">
        <v>130</v>
      </c>
      <c r="F47" s="18" t="s">
        <v>131</v>
      </c>
      <c r="G47" s="21" t="s">
        <v>264</v>
      </c>
      <c r="H47" s="21" t="s">
        <v>265</v>
      </c>
      <c r="I47" s="186">
        <v>1800</v>
      </c>
      <c r="J47" s="135">
        <v>1800</v>
      </c>
      <c r="K47" s="26"/>
      <c r="L47" s="26"/>
      <c r="M47" s="135">
        <v>1800</v>
      </c>
      <c r="N47" s="26"/>
      <c r="O47" s="135"/>
      <c r="P47" s="135"/>
      <c r="Q47" s="135"/>
      <c r="R47" s="135"/>
      <c r="S47" s="135"/>
      <c r="T47" s="135"/>
      <c r="U47" s="135"/>
      <c r="V47" s="135"/>
      <c r="W47" s="135"/>
      <c r="X47" s="135"/>
    </row>
    <row r="48" ht="20.25" customHeight="1" spans="1:24">
      <c r="A48" s="21" t="s">
        <v>70</v>
      </c>
      <c r="B48" s="21" t="s">
        <v>70</v>
      </c>
      <c r="C48" s="21" t="s">
        <v>258</v>
      </c>
      <c r="D48" s="21" t="s">
        <v>259</v>
      </c>
      <c r="E48" s="21" t="s">
        <v>126</v>
      </c>
      <c r="F48" s="18" t="s">
        <v>127</v>
      </c>
      <c r="G48" s="21" t="s">
        <v>266</v>
      </c>
      <c r="H48" s="21" t="s">
        <v>267</v>
      </c>
      <c r="I48" s="186">
        <v>1000</v>
      </c>
      <c r="J48" s="135">
        <v>1000</v>
      </c>
      <c r="K48" s="26"/>
      <c r="L48" s="26"/>
      <c r="M48" s="135">
        <v>1000</v>
      </c>
      <c r="N48" s="26"/>
      <c r="O48" s="135"/>
      <c r="P48" s="135"/>
      <c r="Q48" s="135"/>
      <c r="R48" s="135"/>
      <c r="S48" s="135"/>
      <c r="T48" s="135"/>
      <c r="U48" s="135"/>
      <c r="V48" s="135"/>
      <c r="W48" s="135"/>
      <c r="X48" s="135"/>
    </row>
    <row r="49" ht="20.25" customHeight="1" spans="1:24">
      <c r="A49" s="21" t="s">
        <v>70</v>
      </c>
      <c r="B49" s="21" t="s">
        <v>70</v>
      </c>
      <c r="C49" s="21" t="s">
        <v>258</v>
      </c>
      <c r="D49" s="21" t="s">
        <v>259</v>
      </c>
      <c r="E49" s="21" t="s">
        <v>130</v>
      </c>
      <c r="F49" s="18" t="s">
        <v>131</v>
      </c>
      <c r="G49" s="21" t="s">
        <v>266</v>
      </c>
      <c r="H49" s="21" t="s">
        <v>267</v>
      </c>
      <c r="I49" s="186">
        <v>1200</v>
      </c>
      <c r="J49" s="135">
        <v>1200</v>
      </c>
      <c r="K49" s="26"/>
      <c r="L49" s="26"/>
      <c r="M49" s="135">
        <v>1200</v>
      </c>
      <c r="N49" s="26"/>
      <c r="O49" s="135"/>
      <c r="P49" s="135"/>
      <c r="Q49" s="135"/>
      <c r="R49" s="135"/>
      <c r="S49" s="135"/>
      <c r="T49" s="135"/>
      <c r="U49" s="135"/>
      <c r="V49" s="135"/>
      <c r="W49" s="135"/>
      <c r="X49" s="135"/>
    </row>
    <row r="50" ht="20.25" customHeight="1" spans="1:24">
      <c r="A50" s="21" t="s">
        <v>70</v>
      </c>
      <c r="B50" s="21" t="s">
        <v>70</v>
      </c>
      <c r="C50" s="21" t="s">
        <v>258</v>
      </c>
      <c r="D50" s="21" t="s">
        <v>259</v>
      </c>
      <c r="E50" s="21" t="s">
        <v>126</v>
      </c>
      <c r="F50" s="18" t="s">
        <v>127</v>
      </c>
      <c r="G50" s="21" t="s">
        <v>268</v>
      </c>
      <c r="H50" s="21" t="s">
        <v>269</v>
      </c>
      <c r="I50" s="186">
        <v>3500</v>
      </c>
      <c r="J50" s="135">
        <v>3500</v>
      </c>
      <c r="K50" s="26"/>
      <c r="L50" s="26"/>
      <c r="M50" s="135">
        <v>3500</v>
      </c>
      <c r="N50" s="26"/>
      <c r="O50" s="135"/>
      <c r="P50" s="135"/>
      <c r="Q50" s="135"/>
      <c r="R50" s="135"/>
      <c r="S50" s="135"/>
      <c r="T50" s="135"/>
      <c r="U50" s="135"/>
      <c r="V50" s="135"/>
      <c r="W50" s="135"/>
      <c r="X50" s="135"/>
    </row>
    <row r="51" ht="20.25" customHeight="1" spans="1:24">
      <c r="A51" s="21" t="s">
        <v>70</v>
      </c>
      <c r="B51" s="21" t="s">
        <v>70</v>
      </c>
      <c r="C51" s="21" t="s">
        <v>258</v>
      </c>
      <c r="D51" s="21" t="s">
        <v>259</v>
      </c>
      <c r="E51" s="21" t="s">
        <v>130</v>
      </c>
      <c r="F51" s="18" t="s">
        <v>131</v>
      </c>
      <c r="G51" s="21" t="s">
        <v>268</v>
      </c>
      <c r="H51" s="21" t="s">
        <v>269</v>
      </c>
      <c r="I51" s="186">
        <v>4200</v>
      </c>
      <c r="J51" s="135">
        <v>4200</v>
      </c>
      <c r="K51" s="26"/>
      <c r="L51" s="26"/>
      <c r="M51" s="135">
        <v>4200</v>
      </c>
      <c r="N51" s="26"/>
      <c r="O51" s="135"/>
      <c r="P51" s="135"/>
      <c r="Q51" s="135"/>
      <c r="R51" s="135"/>
      <c r="S51" s="135"/>
      <c r="T51" s="135"/>
      <c r="U51" s="135"/>
      <c r="V51" s="135"/>
      <c r="W51" s="135"/>
      <c r="X51" s="135"/>
    </row>
    <row r="52" ht="20.25" customHeight="1" spans="1:24">
      <c r="A52" s="21" t="s">
        <v>70</v>
      </c>
      <c r="B52" s="21" t="s">
        <v>70</v>
      </c>
      <c r="C52" s="21" t="s">
        <v>258</v>
      </c>
      <c r="D52" s="21" t="s">
        <v>259</v>
      </c>
      <c r="E52" s="21" t="s">
        <v>126</v>
      </c>
      <c r="F52" s="18" t="s">
        <v>127</v>
      </c>
      <c r="G52" s="21" t="s">
        <v>270</v>
      </c>
      <c r="H52" s="21" t="s">
        <v>271</v>
      </c>
      <c r="I52" s="186">
        <v>15000</v>
      </c>
      <c r="J52" s="135">
        <v>15000</v>
      </c>
      <c r="K52" s="26"/>
      <c r="L52" s="26"/>
      <c r="M52" s="135">
        <v>15000</v>
      </c>
      <c r="N52" s="26"/>
      <c r="O52" s="135"/>
      <c r="P52" s="135"/>
      <c r="Q52" s="135"/>
      <c r="R52" s="135"/>
      <c r="S52" s="135"/>
      <c r="T52" s="135"/>
      <c r="U52" s="135"/>
      <c r="V52" s="135"/>
      <c r="W52" s="135"/>
      <c r="X52" s="135"/>
    </row>
    <row r="53" ht="20.25" customHeight="1" spans="1:24">
      <c r="A53" s="21" t="s">
        <v>70</v>
      </c>
      <c r="B53" s="21" t="s">
        <v>70</v>
      </c>
      <c r="C53" s="21" t="s">
        <v>258</v>
      </c>
      <c r="D53" s="21" t="s">
        <v>259</v>
      </c>
      <c r="E53" s="21" t="s">
        <v>130</v>
      </c>
      <c r="F53" s="18" t="s">
        <v>131</v>
      </c>
      <c r="G53" s="21" t="s">
        <v>270</v>
      </c>
      <c r="H53" s="21" t="s">
        <v>271</v>
      </c>
      <c r="I53" s="186">
        <v>18000</v>
      </c>
      <c r="J53" s="135">
        <v>18000</v>
      </c>
      <c r="K53" s="26"/>
      <c r="L53" s="26"/>
      <c r="M53" s="135">
        <v>18000</v>
      </c>
      <c r="N53" s="26"/>
      <c r="O53" s="135"/>
      <c r="P53" s="135"/>
      <c r="Q53" s="135"/>
      <c r="R53" s="135"/>
      <c r="S53" s="135"/>
      <c r="T53" s="135"/>
      <c r="U53" s="135"/>
      <c r="V53" s="135"/>
      <c r="W53" s="135"/>
      <c r="X53" s="135"/>
    </row>
    <row r="54" ht="20.25" customHeight="1" spans="1:24">
      <c r="A54" s="21" t="s">
        <v>70</v>
      </c>
      <c r="B54" s="21" t="s">
        <v>70</v>
      </c>
      <c r="C54" s="21" t="s">
        <v>258</v>
      </c>
      <c r="D54" s="21" t="s">
        <v>259</v>
      </c>
      <c r="E54" s="21" t="s">
        <v>126</v>
      </c>
      <c r="F54" s="18" t="s">
        <v>127</v>
      </c>
      <c r="G54" s="21" t="s">
        <v>253</v>
      </c>
      <c r="H54" s="21" t="s">
        <v>254</v>
      </c>
      <c r="I54" s="186">
        <v>4500</v>
      </c>
      <c r="J54" s="135">
        <v>4500</v>
      </c>
      <c r="K54" s="26"/>
      <c r="L54" s="26"/>
      <c r="M54" s="135">
        <v>4500</v>
      </c>
      <c r="N54" s="26"/>
      <c r="O54" s="135"/>
      <c r="P54" s="135"/>
      <c r="Q54" s="135"/>
      <c r="R54" s="135"/>
      <c r="S54" s="135"/>
      <c r="T54" s="135"/>
      <c r="U54" s="135"/>
      <c r="V54" s="135"/>
      <c r="W54" s="135"/>
      <c r="X54" s="135"/>
    </row>
    <row r="55" ht="20.25" customHeight="1" spans="1:24">
      <c r="A55" s="21" t="s">
        <v>70</v>
      </c>
      <c r="B55" s="21" t="s">
        <v>70</v>
      </c>
      <c r="C55" s="21" t="s">
        <v>258</v>
      </c>
      <c r="D55" s="21" t="s">
        <v>259</v>
      </c>
      <c r="E55" s="21" t="s">
        <v>126</v>
      </c>
      <c r="F55" s="18" t="s">
        <v>127</v>
      </c>
      <c r="G55" s="21" t="s">
        <v>272</v>
      </c>
      <c r="H55" s="21" t="s">
        <v>273</v>
      </c>
      <c r="I55" s="186">
        <v>8700</v>
      </c>
      <c r="J55" s="135">
        <v>8700</v>
      </c>
      <c r="K55" s="26"/>
      <c r="L55" s="26"/>
      <c r="M55" s="135">
        <v>8700</v>
      </c>
      <c r="N55" s="26"/>
      <c r="O55" s="135"/>
      <c r="P55" s="135"/>
      <c r="Q55" s="135"/>
      <c r="R55" s="135"/>
      <c r="S55" s="135"/>
      <c r="T55" s="135"/>
      <c r="U55" s="135"/>
      <c r="V55" s="135"/>
      <c r="W55" s="135"/>
      <c r="X55" s="135"/>
    </row>
    <row r="56" ht="20.25" customHeight="1" spans="1:24">
      <c r="A56" s="21" t="s">
        <v>70</v>
      </c>
      <c r="B56" s="21" t="s">
        <v>70</v>
      </c>
      <c r="C56" s="21" t="s">
        <v>258</v>
      </c>
      <c r="D56" s="21" t="s">
        <v>259</v>
      </c>
      <c r="E56" s="21" t="s">
        <v>130</v>
      </c>
      <c r="F56" s="18" t="s">
        <v>131</v>
      </c>
      <c r="G56" s="21" t="s">
        <v>272</v>
      </c>
      <c r="H56" s="21" t="s">
        <v>273</v>
      </c>
      <c r="I56" s="186">
        <v>1740</v>
      </c>
      <c r="J56" s="135">
        <v>1740</v>
      </c>
      <c r="K56" s="26"/>
      <c r="L56" s="26"/>
      <c r="M56" s="135">
        <v>1740</v>
      </c>
      <c r="N56" s="26"/>
      <c r="O56" s="135"/>
      <c r="P56" s="135"/>
      <c r="Q56" s="135"/>
      <c r="R56" s="135"/>
      <c r="S56" s="135"/>
      <c r="T56" s="135"/>
      <c r="U56" s="135"/>
      <c r="V56" s="135"/>
      <c r="W56" s="135"/>
      <c r="X56" s="135"/>
    </row>
    <row r="57" ht="20.25" customHeight="1" spans="1:24">
      <c r="A57" s="21" t="s">
        <v>70</v>
      </c>
      <c r="B57" s="21" t="s">
        <v>70</v>
      </c>
      <c r="C57" s="21" t="s">
        <v>274</v>
      </c>
      <c r="D57" s="21" t="s">
        <v>275</v>
      </c>
      <c r="E57" s="21" t="s">
        <v>102</v>
      </c>
      <c r="F57" s="18" t="s">
        <v>103</v>
      </c>
      <c r="G57" s="21" t="s">
        <v>276</v>
      </c>
      <c r="H57" s="21" t="s">
        <v>277</v>
      </c>
      <c r="I57" s="186">
        <v>259000</v>
      </c>
      <c r="J57" s="135">
        <v>259000</v>
      </c>
      <c r="K57" s="26"/>
      <c r="L57" s="26"/>
      <c r="M57" s="135">
        <v>259000</v>
      </c>
      <c r="N57" s="26"/>
      <c r="O57" s="135"/>
      <c r="P57" s="135"/>
      <c r="Q57" s="135"/>
      <c r="R57" s="135"/>
      <c r="S57" s="135"/>
      <c r="T57" s="135"/>
      <c r="U57" s="135"/>
      <c r="V57" s="135"/>
      <c r="W57" s="135"/>
      <c r="X57" s="135"/>
    </row>
    <row r="58" ht="20.25" customHeight="1" spans="1:24">
      <c r="A58" s="21" t="s">
        <v>70</v>
      </c>
      <c r="B58" s="21" t="s">
        <v>70</v>
      </c>
      <c r="C58" s="21" t="s">
        <v>274</v>
      </c>
      <c r="D58" s="21" t="s">
        <v>275</v>
      </c>
      <c r="E58" s="21" t="s">
        <v>102</v>
      </c>
      <c r="F58" s="18" t="s">
        <v>103</v>
      </c>
      <c r="G58" s="21" t="s">
        <v>278</v>
      </c>
      <c r="H58" s="21" t="s">
        <v>279</v>
      </c>
      <c r="I58" s="186">
        <v>43200</v>
      </c>
      <c r="J58" s="135">
        <v>43200</v>
      </c>
      <c r="K58" s="26"/>
      <c r="L58" s="26"/>
      <c r="M58" s="135">
        <v>43200</v>
      </c>
      <c r="N58" s="26"/>
      <c r="O58" s="135"/>
      <c r="P58" s="135"/>
      <c r="Q58" s="135"/>
      <c r="R58" s="135"/>
      <c r="S58" s="135"/>
      <c r="T58" s="135"/>
      <c r="U58" s="135"/>
      <c r="V58" s="135"/>
      <c r="W58" s="135"/>
      <c r="X58" s="135"/>
    </row>
    <row r="59" ht="20.25" customHeight="1" spans="1:24">
      <c r="A59" s="21" t="s">
        <v>70</v>
      </c>
      <c r="B59" s="21" t="s">
        <v>70</v>
      </c>
      <c r="C59" s="21" t="s">
        <v>274</v>
      </c>
      <c r="D59" s="21" t="s">
        <v>275</v>
      </c>
      <c r="E59" s="21" t="s">
        <v>104</v>
      </c>
      <c r="F59" s="18" t="s">
        <v>105</v>
      </c>
      <c r="G59" s="21" t="s">
        <v>278</v>
      </c>
      <c r="H59" s="21" t="s">
        <v>279</v>
      </c>
      <c r="I59" s="186">
        <v>14400</v>
      </c>
      <c r="J59" s="135">
        <v>14400</v>
      </c>
      <c r="K59" s="26"/>
      <c r="L59" s="26"/>
      <c r="M59" s="135">
        <v>14400</v>
      </c>
      <c r="N59" s="26"/>
      <c r="O59" s="135"/>
      <c r="P59" s="135"/>
      <c r="Q59" s="135"/>
      <c r="R59" s="135"/>
      <c r="S59" s="135"/>
      <c r="T59" s="135"/>
      <c r="U59" s="135"/>
      <c r="V59" s="135"/>
      <c r="W59" s="135"/>
      <c r="X59" s="135"/>
    </row>
    <row r="60" ht="20.25" customHeight="1" spans="1:24">
      <c r="A60" s="21" t="s">
        <v>70</v>
      </c>
      <c r="B60" s="21" t="s">
        <v>70</v>
      </c>
      <c r="C60" s="21" t="s">
        <v>280</v>
      </c>
      <c r="D60" s="21" t="s">
        <v>281</v>
      </c>
      <c r="E60" s="21" t="s">
        <v>126</v>
      </c>
      <c r="F60" s="18" t="s">
        <v>127</v>
      </c>
      <c r="G60" s="21" t="s">
        <v>227</v>
      </c>
      <c r="H60" s="21" t="s">
        <v>228</v>
      </c>
      <c r="I60" s="186">
        <v>83880</v>
      </c>
      <c r="J60" s="135">
        <v>83880</v>
      </c>
      <c r="K60" s="26"/>
      <c r="L60" s="26"/>
      <c r="M60" s="135">
        <v>83880</v>
      </c>
      <c r="N60" s="26"/>
      <c r="O60" s="135"/>
      <c r="P60" s="135"/>
      <c r="Q60" s="135"/>
      <c r="R60" s="135"/>
      <c r="S60" s="135"/>
      <c r="T60" s="135"/>
      <c r="U60" s="135"/>
      <c r="V60" s="135"/>
      <c r="W60" s="135"/>
      <c r="X60" s="135"/>
    </row>
    <row r="61" ht="20.25" customHeight="1" spans="1:24">
      <c r="A61" s="21" t="s">
        <v>70</v>
      </c>
      <c r="B61" s="21" t="s">
        <v>70</v>
      </c>
      <c r="C61" s="21" t="s">
        <v>282</v>
      </c>
      <c r="D61" s="21" t="s">
        <v>283</v>
      </c>
      <c r="E61" s="21" t="s">
        <v>126</v>
      </c>
      <c r="F61" s="18" t="s">
        <v>127</v>
      </c>
      <c r="G61" s="21" t="s">
        <v>284</v>
      </c>
      <c r="H61" s="21" t="s">
        <v>285</v>
      </c>
      <c r="I61" s="186">
        <v>14772</v>
      </c>
      <c r="J61" s="135">
        <v>14772</v>
      </c>
      <c r="K61" s="26"/>
      <c r="L61" s="26"/>
      <c r="M61" s="135">
        <v>14772</v>
      </c>
      <c r="N61" s="26"/>
      <c r="O61" s="135"/>
      <c r="P61" s="135"/>
      <c r="Q61" s="135"/>
      <c r="R61" s="135"/>
      <c r="S61" s="135"/>
      <c r="T61" s="135"/>
      <c r="U61" s="135"/>
      <c r="V61" s="135"/>
      <c r="W61" s="135"/>
      <c r="X61" s="135"/>
    </row>
    <row r="62" ht="20.25" customHeight="1" spans="1:24">
      <c r="A62" s="21" t="s">
        <v>70</v>
      </c>
      <c r="B62" s="21" t="s">
        <v>70</v>
      </c>
      <c r="C62" s="21" t="s">
        <v>282</v>
      </c>
      <c r="D62" s="21" t="s">
        <v>283</v>
      </c>
      <c r="E62" s="21" t="s">
        <v>126</v>
      </c>
      <c r="F62" s="18" t="s">
        <v>127</v>
      </c>
      <c r="G62" s="21" t="s">
        <v>284</v>
      </c>
      <c r="H62" s="21" t="s">
        <v>285</v>
      </c>
      <c r="I62" s="186">
        <v>32256</v>
      </c>
      <c r="J62" s="135">
        <v>32256</v>
      </c>
      <c r="K62" s="26"/>
      <c r="L62" s="26"/>
      <c r="M62" s="135">
        <v>32256</v>
      </c>
      <c r="N62" s="26"/>
      <c r="O62" s="135"/>
      <c r="P62" s="135"/>
      <c r="Q62" s="135"/>
      <c r="R62" s="135"/>
      <c r="S62" s="135"/>
      <c r="T62" s="135"/>
      <c r="U62" s="135"/>
      <c r="V62" s="135"/>
      <c r="W62" s="135"/>
      <c r="X62" s="135"/>
    </row>
    <row r="63" ht="20.25" customHeight="1" spans="1:24">
      <c r="A63" s="21" t="s">
        <v>70</v>
      </c>
      <c r="B63" s="21" t="s">
        <v>70</v>
      </c>
      <c r="C63" s="21" t="s">
        <v>286</v>
      </c>
      <c r="D63" s="21" t="s">
        <v>287</v>
      </c>
      <c r="E63" s="21" t="s">
        <v>126</v>
      </c>
      <c r="F63" s="18" t="s">
        <v>127</v>
      </c>
      <c r="G63" s="21" t="s">
        <v>288</v>
      </c>
      <c r="H63" s="21" t="s">
        <v>289</v>
      </c>
      <c r="I63" s="186">
        <v>480</v>
      </c>
      <c r="J63" s="135">
        <v>480</v>
      </c>
      <c r="K63" s="26"/>
      <c r="L63" s="26"/>
      <c r="M63" s="135">
        <v>480</v>
      </c>
      <c r="N63" s="26"/>
      <c r="O63" s="135"/>
      <c r="P63" s="135"/>
      <c r="Q63" s="135"/>
      <c r="R63" s="135"/>
      <c r="S63" s="135"/>
      <c r="T63" s="135"/>
      <c r="U63" s="135"/>
      <c r="V63" s="135"/>
      <c r="W63" s="135"/>
      <c r="X63" s="135"/>
    </row>
    <row r="64" ht="17.25" customHeight="1" spans="1:24">
      <c r="A64" s="66" t="s">
        <v>194</v>
      </c>
      <c r="B64" s="67"/>
      <c r="C64" s="181"/>
      <c r="D64" s="181"/>
      <c r="E64" s="181"/>
      <c r="F64" s="60"/>
      <c r="G64" s="181"/>
      <c r="H64" s="182"/>
      <c r="I64" s="186">
        <v>2361587</v>
      </c>
      <c r="J64" s="135">
        <v>2361587</v>
      </c>
      <c r="K64" s="135"/>
      <c r="L64" s="135"/>
      <c r="M64" s="135">
        <v>2361587</v>
      </c>
      <c r="N64" s="135"/>
      <c r="O64" s="135"/>
      <c r="P64" s="135"/>
      <c r="Q64" s="135"/>
      <c r="R64" s="135"/>
      <c r="S64" s="135"/>
      <c r="T64" s="135"/>
      <c r="U64" s="135"/>
      <c r="V64" s="135"/>
      <c r="W64" s="135"/>
      <c r="X64" s="135"/>
    </row>
  </sheetData>
  <mergeCells count="31">
    <mergeCell ref="A2:X2"/>
    <mergeCell ref="A3:H3"/>
    <mergeCell ref="I4:X4"/>
    <mergeCell ref="J5:N5"/>
    <mergeCell ref="O5:Q5"/>
    <mergeCell ref="S5:X5"/>
    <mergeCell ref="A64:H64"/>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3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workbookViewId="0">
      <selection activeCell="M16" sqref="M16"/>
    </sheetView>
  </sheetViews>
  <sheetFormatPr defaultColWidth="9.14166666666667" defaultRowHeight="14.25" customHeight="1"/>
  <cols>
    <col min="1" max="1" width="10.2833333333333" customWidth="1"/>
    <col min="2" max="2" width="13.425" customWidth="1"/>
    <col min="3" max="3" width="32.85" customWidth="1"/>
    <col min="4" max="4" width="23.85" hidden="1" customWidth="1"/>
    <col min="5" max="5" width="11.1416666666667" customWidth="1"/>
    <col min="6" max="6" width="17.7083333333333" customWidth="1"/>
    <col min="7" max="7" width="9.85" hidden="1" customWidth="1"/>
    <col min="8" max="8" width="17.7083333333333" hidden="1"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8"/>
      <c r="E1" s="41"/>
      <c r="F1" s="41"/>
      <c r="G1" s="41"/>
      <c r="H1" s="41"/>
      <c r="U1" s="168"/>
      <c r="W1" s="172" t="s">
        <v>290</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"单位名称："&amp;"石林彝族自治县退役军人事务局"</f>
        <v>单位名称：石林彝族自治县退役军人事务局</v>
      </c>
      <c r="B3" s="45"/>
      <c r="C3" s="45"/>
      <c r="D3" s="45"/>
      <c r="E3" s="45"/>
      <c r="F3" s="45"/>
      <c r="G3" s="45"/>
      <c r="H3" s="45"/>
      <c r="I3" s="46"/>
      <c r="J3" s="46"/>
      <c r="K3" s="46"/>
      <c r="L3" s="46"/>
      <c r="M3" s="46"/>
      <c r="N3" s="46"/>
      <c r="O3" s="46"/>
      <c r="P3" s="46"/>
      <c r="Q3" s="46"/>
      <c r="U3" s="168"/>
      <c r="W3" s="150" t="s">
        <v>1</v>
      </c>
    </row>
    <row r="4" ht="21.75" customHeight="1" spans="1:23">
      <c r="A4" s="48" t="s">
        <v>291</v>
      </c>
      <c r="B4" s="49" t="s">
        <v>205</v>
      </c>
      <c r="C4" s="48" t="s">
        <v>206</v>
      </c>
      <c r="D4" s="48" t="s">
        <v>292</v>
      </c>
      <c r="E4" s="49" t="s">
        <v>207</v>
      </c>
      <c r="F4" s="49" t="s">
        <v>208</v>
      </c>
      <c r="G4" s="49" t="s">
        <v>293</v>
      </c>
      <c r="H4" s="49" t="s">
        <v>294</v>
      </c>
      <c r="I4" s="62" t="s">
        <v>55</v>
      </c>
      <c r="J4" s="12" t="s">
        <v>295</v>
      </c>
      <c r="K4" s="13"/>
      <c r="L4" s="13"/>
      <c r="M4" s="36"/>
      <c r="N4" s="12" t="s">
        <v>213</v>
      </c>
      <c r="O4" s="13"/>
      <c r="P4" s="36"/>
      <c r="Q4" s="49" t="s">
        <v>61</v>
      </c>
      <c r="R4" s="12" t="s">
        <v>62</v>
      </c>
      <c r="S4" s="13"/>
      <c r="T4" s="13"/>
      <c r="U4" s="13"/>
      <c r="V4" s="13"/>
      <c r="W4" s="36"/>
    </row>
    <row r="5" ht="21.75" customHeight="1" spans="1:23">
      <c r="A5" s="50"/>
      <c r="B5" s="63"/>
      <c r="C5" s="50"/>
      <c r="D5" s="50"/>
      <c r="E5" s="51"/>
      <c r="F5" s="51"/>
      <c r="G5" s="51"/>
      <c r="H5" s="51"/>
      <c r="I5" s="63"/>
      <c r="J5" s="107" t="s">
        <v>58</v>
      </c>
      <c r="K5" s="169"/>
      <c r="L5" s="49" t="s">
        <v>59</v>
      </c>
      <c r="M5" s="49" t="s">
        <v>60</v>
      </c>
      <c r="N5" s="49" t="s">
        <v>58</v>
      </c>
      <c r="O5" s="49" t="s">
        <v>59</v>
      </c>
      <c r="P5" s="49" t="s">
        <v>60</v>
      </c>
      <c r="Q5" s="51"/>
      <c r="R5" s="49" t="s">
        <v>57</v>
      </c>
      <c r="S5" s="49" t="s">
        <v>64</v>
      </c>
      <c r="T5" s="49" t="s">
        <v>219</v>
      </c>
      <c r="U5" s="49" t="s">
        <v>66</v>
      </c>
      <c r="V5" s="49" t="s">
        <v>67</v>
      </c>
      <c r="W5" s="49" t="s">
        <v>68</v>
      </c>
    </row>
    <row r="6" ht="21" customHeight="1" spans="1:23">
      <c r="A6" s="63"/>
      <c r="B6" s="63"/>
      <c r="C6" s="63"/>
      <c r="D6" s="63"/>
      <c r="E6" s="63"/>
      <c r="F6" s="63"/>
      <c r="G6" s="63"/>
      <c r="H6" s="63"/>
      <c r="I6" s="63"/>
      <c r="J6" s="170" t="s">
        <v>57</v>
      </c>
      <c r="K6" s="171"/>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296</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70">
        <v>12</v>
      </c>
      <c r="M8" s="70">
        <v>13</v>
      </c>
      <c r="N8" s="70">
        <v>14</v>
      </c>
      <c r="O8" s="70">
        <v>15</v>
      </c>
      <c r="P8" s="70">
        <v>16</v>
      </c>
      <c r="Q8" s="70">
        <v>17</v>
      </c>
      <c r="R8" s="70">
        <v>18</v>
      </c>
      <c r="S8" s="70">
        <v>19</v>
      </c>
      <c r="T8" s="70">
        <v>20</v>
      </c>
      <c r="U8" s="56">
        <v>21</v>
      </c>
      <c r="V8" s="70">
        <v>22</v>
      </c>
      <c r="W8" s="56">
        <v>23</v>
      </c>
    </row>
    <row r="9" ht="30" customHeight="1" spans="1:23">
      <c r="A9" s="99" t="s">
        <v>297</v>
      </c>
      <c r="B9" s="99" t="s">
        <v>298</v>
      </c>
      <c r="C9" s="99" t="s">
        <v>299</v>
      </c>
      <c r="D9" s="99" t="s">
        <v>70</v>
      </c>
      <c r="E9" s="99" t="s">
        <v>132</v>
      </c>
      <c r="F9" s="99" t="s">
        <v>133</v>
      </c>
      <c r="G9" s="99" t="s">
        <v>260</v>
      </c>
      <c r="H9" s="99" t="s">
        <v>261</v>
      </c>
      <c r="I9" s="135">
        <v>100000</v>
      </c>
      <c r="J9" s="135">
        <v>100000</v>
      </c>
      <c r="K9" s="135">
        <v>100000</v>
      </c>
      <c r="L9" s="135"/>
      <c r="M9" s="135"/>
      <c r="N9" s="135"/>
      <c r="O9" s="135"/>
      <c r="P9" s="135"/>
      <c r="Q9" s="135"/>
      <c r="R9" s="135"/>
      <c r="S9" s="135"/>
      <c r="T9" s="135"/>
      <c r="U9" s="135"/>
      <c r="V9" s="135"/>
      <c r="W9" s="135"/>
    </row>
    <row r="10" ht="30" customHeight="1" spans="1:23">
      <c r="A10" s="99" t="s">
        <v>297</v>
      </c>
      <c r="B10" s="99" t="s">
        <v>300</v>
      </c>
      <c r="C10" s="99" t="s">
        <v>301</v>
      </c>
      <c r="D10" s="99" t="s">
        <v>70</v>
      </c>
      <c r="E10" s="99" t="s">
        <v>132</v>
      </c>
      <c r="F10" s="99" t="s">
        <v>133</v>
      </c>
      <c r="G10" s="99" t="s">
        <v>260</v>
      </c>
      <c r="H10" s="99" t="s">
        <v>261</v>
      </c>
      <c r="I10" s="135">
        <v>60000</v>
      </c>
      <c r="J10" s="135">
        <v>60000</v>
      </c>
      <c r="K10" s="135">
        <v>60000</v>
      </c>
      <c r="L10" s="135"/>
      <c r="M10" s="135"/>
      <c r="N10" s="135"/>
      <c r="O10" s="135"/>
      <c r="P10" s="135"/>
      <c r="Q10" s="135"/>
      <c r="R10" s="135"/>
      <c r="S10" s="135"/>
      <c r="T10" s="135"/>
      <c r="U10" s="135"/>
      <c r="V10" s="135"/>
      <c r="W10" s="135"/>
    </row>
    <row r="11" ht="30" customHeight="1" spans="1:23">
      <c r="A11" s="99" t="s">
        <v>302</v>
      </c>
      <c r="B11" s="99" t="s">
        <v>303</v>
      </c>
      <c r="C11" s="99" t="s">
        <v>304</v>
      </c>
      <c r="D11" s="99" t="s">
        <v>70</v>
      </c>
      <c r="E11" s="99" t="s">
        <v>110</v>
      </c>
      <c r="F11" s="99" t="s">
        <v>111</v>
      </c>
      <c r="G11" s="99" t="s">
        <v>278</v>
      </c>
      <c r="H11" s="99" t="s">
        <v>279</v>
      </c>
      <c r="I11" s="135">
        <v>780780</v>
      </c>
      <c r="J11" s="135">
        <v>780780</v>
      </c>
      <c r="K11" s="135">
        <v>780780</v>
      </c>
      <c r="L11" s="135"/>
      <c r="M11" s="135"/>
      <c r="N11" s="135"/>
      <c r="O11" s="135"/>
      <c r="P11" s="135"/>
      <c r="Q11" s="135"/>
      <c r="R11" s="135"/>
      <c r="S11" s="135"/>
      <c r="T11" s="135"/>
      <c r="U11" s="135"/>
      <c r="V11" s="135"/>
      <c r="W11" s="135"/>
    </row>
    <row r="12" ht="30" customHeight="1" spans="1:23">
      <c r="A12" s="99" t="s">
        <v>302</v>
      </c>
      <c r="B12" s="99" t="s">
        <v>305</v>
      </c>
      <c r="C12" s="99" t="s">
        <v>306</v>
      </c>
      <c r="D12" s="99" t="s">
        <v>70</v>
      </c>
      <c r="E12" s="99" t="s">
        <v>122</v>
      </c>
      <c r="F12" s="99" t="s">
        <v>123</v>
      </c>
      <c r="G12" s="99" t="s">
        <v>278</v>
      </c>
      <c r="H12" s="99" t="s">
        <v>279</v>
      </c>
      <c r="I12" s="135">
        <v>5600000</v>
      </c>
      <c r="J12" s="135">
        <v>5600000</v>
      </c>
      <c r="K12" s="135">
        <v>5600000</v>
      </c>
      <c r="L12" s="135"/>
      <c r="M12" s="135"/>
      <c r="N12" s="135"/>
      <c r="O12" s="135"/>
      <c r="P12" s="135"/>
      <c r="Q12" s="135"/>
      <c r="R12" s="135"/>
      <c r="S12" s="135"/>
      <c r="T12" s="135"/>
      <c r="U12" s="135"/>
      <c r="V12" s="135"/>
      <c r="W12" s="135"/>
    </row>
    <row r="13" ht="30" customHeight="1" spans="1:23">
      <c r="A13" s="99" t="s">
        <v>302</v>
      </c>
      <c r="B13" s="99" t="s">
        <v>307</v>
      </c>
      <c r="C13" s="99" t="s">
        <v>308</v>
      </c>
      <c r="D13" s="99" t="s">
        <v>70</v>
      </c>
      <c r="E13" s="99" t="s">
        <v>148</v>
      </c>
      <c r="F13" s="99" t="s">
        <v>149</v>
      </c>
      <c r="G13" s="99" t="s">
        <v>309</v>
      </c>
      <c r="H13" s="99" t="s">
        <v>310</v>
      </c>
      <c r="I13" s="135">
        <v>150000</v>
      </c>
      <c r="J13" s="135">
        <v>150000</v>
      </c>
      <c r="K13" s="135">
        <v>150000</v>
      </c>
      <c r="L13" s="135"/>
      <c r="M13" s="135"/>
      <c r="N13" s="135"/>
      <c r="O13" s="135"/>
      <c r="P13" s="135"/>
      <c r="Q13" s="135"/>
      <c r="R13" s="135"/>
      <c r="S13" s="135"/>
      <c r="T13" s="135"/>
      <c r="U13" s="135"/>
      <c r="V13" s="135"/>
      <c r="W13" s="135"/>
    </row>
    <row r="14" ht="30" customHeight="1" spans="1:23">
      <c r="A14" s="99" t="s">
        <v>302</v>
      </c>
      <c r="B14" s="99" t="s">
        <v>311</v>
      </c>
      <c r="C14" s="99" t="s">
        <v>312</v>
      </c>
      <c r="D14" s="99" t="s">
        <v>70</v>
      </c>
      <c r="E14" s="99" t="s">
        <v>112</v>
      </c>
      <c r="F14" s="99" t="s">
        <v>113</v>
      </c>
      <c r="G14" s="99" t="s">
        <v>278</v>
      </c>
      <c r="H14" s="99" t="s">
        <v>279</v>
      </c>
      <c r="I14" s="135">
        <v>3600</v>
      </c>
      <c r="J14" s="135">
        <v>3600</v>
      </c>
      <c r="K14" s="135">
        <v>3600</v>
      </c>
      <c r="L14" s="135"/>
      <c r="M14" s="135"/>
      <c r="N14" s="135"/>
      <c r="O14" s="135"/>
      <c r="P14" s="135"/>
      <c r="Q14" s="135"/>
      <c r="R14" s="135"/>
      <c r="S14" s="135"/>
      <c r="T14" s="135"/>
      <c r="U14" s="135"/>
      <c r="V14" s="135"/>
      <c r="W14" s="135"/>
    </row>
    <row r="15" ht="30" customHeight="1" spans="1:23">
      <c r="A15" s="99" t="s">
        <v>302</v>
      </c>
      <c r="B15" s="99" t="s">
        <v>313</v>
      </c>
      <c r="C15" s="99" t="s">
        <v>314</v>
      </c>
      <c r="D15" s="99" t="s">
        <v>70</v>
      </c>
      <c r="E15" s="99" t="s">
        <v>112</v>
      </c>
      <c r="F15" s="99" t="s">
        <v>113</v>
      </c>
      <c r="G15" s="99" t="s">
        <v>278</v>
      </c>
      <c r="H15" s="99" t="s">
        <v>279</v>
      </c>
      <c r="I15" s="135">
        <v>14400</v>
      </c>
      <c r="J15" s="135">
        <v>14400</v>
      </c>
      <c r="K15" s="135">
        <v>14400</v>
      </c>
      <c r="L15" s="135"/>
      <c r="M15" s="135"/>
      <c r="N15" s="135"/>
      <c r="O15" s="135"/>
      <c r="P15" s="135"/>
      <c r="Q15" s="135"/>
      <c r="R15" s="135"/>
      <c r="S15" s="135"/>
      <c r="T15" s="135"/>
      <c r="U15" s="135"/>
      <c r="V15" s="135"/>
      <c r="W15" s="135"/>
    </row>
    <row r="16" ht="30" customHeight="1" spans="1:23">
      <c r="A16" s="99" t="s">
        <v>302</v>
      </c>
      <c r="B16" s="99" t="s">
        <v>315</v>
      </c>
      <c r="C16" s="99" t="s">
        <v>316</v>
      </c>
      <c r="D16" s="99" t="s">
        <v>70</v>
      </c>
      <c r="E16" s="99" t="s">
        <v>112</v>
      </c>
      <c r="F16" s="99" t="s">
        <v>113</v>
      </c>
      <c r="G16" s="99" t="s">
        <v>278</v>
      </c>
      <c r="H16" s="99" t="s">
        <v>279</v>
      </c>
      <c r="I16" s="135">
        <v>184800</v>
      </c>
      <c r="J16" s="135">
        <v>184800</v>
      </c>
      <c r="K16" s="135">
        <v>184800</v>
      </c>
      <c r="L16" s="135"/>
      <c r="M16" s="135"/>
      <c r="N16" s="135"/>
      <c r="O16" s="135"/>
      <c r="P16" s="135"/>
      <c r="Q16" s="135"/>
      <c r="R16" s="135"/>
      <c r="S16" s="135"/>
      <c r="T16" s="135"/>
      <c r="U16" s="135"/>
      <c r="V16" s="135"/>
      <c r="W16" s="135"/>
    </row>
    <row r="17" ht="30" customHeight="1" spans="1:23">
      <c r="A17" s="99" t="s">
        <v>302</v>
      </c>
      <c r="B17" s="99" t="s">
        <v>317</v>
      </c>
      <c r="C17" s="99" t="s">
        <v>318</v>
      </c>
      <c r="D17" s="99" t="s">
        <v>70</v>
      </c>
      <c r="E17" s="99" t="s">
        <v>120</v>
      </c>
      <c r="F17" s="99" t="s">
        <v>121</v>
      </c>
      <c r="G17" s="99" t="s">
        <v>319</v>
      </c>
      <c r="H17" s="99" t="s">
        <v>320</v>
      </c>
      <c r="I17" s="135">
        <v>332952</v>
      </c>
      <c r="J17" s="135">
        <v>332952</v>
      </c>
      <c r="K17" s="135">
        <v>332952</v>
      </c>
      <c r="L17" s="135"/>
      <c r="M17" s="135"/>
      <c r="N17" s="135"/>
      <c r="O17" s="135"/>
      <c r="P17" s="135"/>
      <c r="Q17" s="135"/>
      <c r="R17" s="135"/>
      <c r="S17" s="135"/>
      <c r="T17" s="135"/>
      <c r="U17" s="135"/>
      <c r="V17" s="135"/>
      <c r="W17" s="135"/>
    </row>
    <row r="18" ht="30" customHeight="1" spans="1:23">
      <c r="A18" s="99" t="s">
        <v>302</v>
      </c>
      <c r="B18" s="99" t="s">
        <v>321</v>
      </c>
      <c r="C18" s="99" t="s">
        <v>322</v>
      </c>
      <c r="D18" s="99" t="s">
        <v>70</v>
      </c>
      <c r="E18" s="99" t="s">
        <v>112</v>
      </c>
      <c r="F18" s="99" t="s">
        <v>113</v>
      </c>
      <c r="G18" s="99" t="s">
        <v>278</v>
      </c>
      <c r="H18" s="99" t="s">
        <v>279</v>
      </c>
      <c r="I18" s="135">
        <v>1020526</v>
      </c>
      <c r="J18" s="135">
        <v>1020526</v>
      </c>
      <c r="K18" s="135">
        <v>1020526</v>
      </c>
      <c r="L18" s="135"/>
      <c r="M18" s="135"/>
      <c r="N18" s="135"/>
      <c r="O18" s="135"/>
      <c r="P18" s="135"/>
      <c r="Q18" s="135"/>
      <c r="R18" s="135"/>
      <c r="S18" s="135"/>
      <c r="T18" s="135"/>
      <c r="U18" s="135"/>
      <c r="V18" s="135"/>
      <c r="W18" s="135"/>
    </row>
    <row r="19" ht="30" customHeight="1" spans="1:23">
      <c r="A19" s="99" t="s">
        <v>302</v>
      </c>
      <c r="B19" s="99" t="s">
        <v>323</v>
      </c>
      <c r="C19" s="99" t="s">
        <v>324</v>
      </c>
      <c r="D19" s="99" t="s">
        <v>70</v>
      </c>
      <c r="E19" s="18">
        <v>2080904</v>
      </c>
      <c r="F19" s="99" t="s">
        <v>119</v>
      </c>
      <c r="G19" s="99" t="s">
        <v>325</v>
      </c>
      <c r="H19" s="99" t="s">
        <v>326</v>
      </c>
      <c r="I19" s="135">
        <v>100000</v>
      </c>
      <c r="J19" s="135">
        <v>100000</v>
      </c>
      <c r="K19" s="135">
        <v>100000</v>
      </c>
      <c r="L19" s="135"/>
      <c r="M19" s="135"/>
      <c r="N19" s="135"/>
      <c r="O19" s="135"/>
      <c r="P19" s="135"/>
      <c r="Q19" s="135"/>
      <c r="R19" s="135"/>
      <c r="S19" s="135"/>
      <c r="T19" s="135"/>
      <c r="U19" s="135"/>
      <c r="V19" s="135"/>
      <c r="W19" s="135"/>
    </row>
    <row r="20" ht="30" customHeight="1" spans="1:23">
      <c r="A20" s="99" t="s">
        <v>302</v>
      </c>
      <c r="B20" s="99" t="s">
        <v>327</v>
      </c>
      <c r="C20" s="99" t="s">
        <v>328</v>
      </c>
      <c r="D20" s="99" t="s">
        <v>70</v>
      </c>
      <c r="E20" s="99" t="s">
        <v>128</v>
      </c>
      <c r="F20" s="99" t="s">
        <v>129</v>
      </c>
      <c r="G20" s="99" t="s">
        <v>278</v>
      </c>
      <c r="H20" s="99" t="s">
        <v>279</v>
      </c>
      <c r="I20" s="135">
        <v>367500</v>
      </c>
      <c r="J20" s="135">
        <v>367500</v>
      </c>
      <c r="K20" s="135">
        <v>367500</v>
      </c>
      <c r="L20" s="135"/>
      <c r="M20" s="135"/>
      <c r="N20" s="135"/>
      <c r="O20" s="135"/>
      <c r="P20" s="135"/>
      <c r="Q20" s="135"/>
      <c r="R20" s="135"/>
      <c r="S20" s="135"/>
      <c r="T20" s="135"/>
      <c r="U20" s="135"/>
      <c r="V20" s="135"/>
      <c r="W20" s="135"/>
    </row>
    <row r="21" ht="30" customHeight="1" spans="1:23">
      <c r="A21" s="99" t="s">
        <v>302</v>
      </c>
      <c r="B21" s="99" t="s">
        <v>329</v>
      </c>
      <c r="C21" s="99" t="s">
        <v>330</v>
      </c>
      <c r="D21" s="99" t="s">
        <v>70</v>
      </c>
      <c r="E21" s="99" t="s">
        <v>112</v>
      </c>
      <c r="F21" s="99" t="s">
        <v>113</v>
      </c>
      <c r="G21" s="99" t="s">
        <v>278</v>
      </c>
      <c r="H21" s="99" t="s">
        <v>279</v>
      </c>
      <c r="I21" s="135">
        <v>96000</v>
      </c>
      <c r="J21" s="135">
        <v>96000</v>
      </c>
      <c r="K21" s="135">
        <v>96000</v>
      </c>
      <c r="L21" s="135"/>
      <c r="M21" s="135"/>
      <c r="N21" s="135"/>
      <c r="O21" s="135"/>
      <c r="P21" s="135"/>
      <c r="Q21" s="135"/>
      <c r="R21" s="135"/>
      <c r="S21" s="135"/>
      <c r="T21" s="135"/>
      <c r="U21" s="135"/>
      <c r="V21" s="135"/>
      <c r="W21" s="135"/>
    </row>
    <row r="22" ht="30" customHeight="1" spans="1:23">
      <c r="A22" s="99" t="s">
        <v>302</v>
      </c>
      <c r="B22" s="99" t="s">
        <v>331</v>
      </c>
      <c r="C22" s="99" t="s">
        <v>332</v>
      </c>
      <c r="D22" s="99" t="s">
        <v>70</v>
      </c>
      <c r="E22" s="99" t="s">
        <v>116</v>
      </c>
      <c r="F22" s="99" t="s">
        <v>117</v>
      </c>
      <c r="G22" s="99" t="s">
        <v>319</v>
      </c>
      <c r="H22" s="99" t="s">
        <v>320</v>
      </c>
      <c r="I22" s="135">
        <v>899996</v>
      </c>
      <c r="J22" s="135">
        <v>899996</v>
      </c>
      <c r="K22" s="135">
        <v>899996</v>
      </c>
      <c r="L22" s="135"/>
      <c r="M22" s="135"/>
      <c r="N22" s="135"/>
      <c r="O22" s="135"/>
      <c r="P22" s="135"/>
      <c r="Q22" s="135"/>
      <c r="R22" s="135"/>
      <c r="S22" s="135"/>
      <c r="T22" s="135"/>
      <c r="U22" s="135"/>
      <c r="V22" s="135"/>
      <c r="W22" s="135"/>
    </row>
    <row r="23" ht="18.75" customHeight="1" spans="1:23">
      <c r="A23" s="66" t="s">
        <v>194</v>
      </c>
      <c r="B23" s="67"/>
      <c r="C23" s="67"/>
      <c r="D23" s="67"/>
      <c r="E23" s="67"/>
      <c r="F23" s="67"/>
      <c r="G23" s="67"/>
      <c r="H23" s="68"/>
      <c r="I23" s="135">
        <v>9710554</v>
      </c>
      <c r="J23" s="135">
        <v>9710554</v>
      </c>
      <c r="K23" s="135">
        <v>9710554</v>
      </c>
      <c r="L23" s="135"/>
      <c r="M23" s="135"/>
      <c r="N23" s="135"/>
      <c r="O23" s="135"/>
      <c r="P23" s="135"/>
      <c r="Q23" s="135"/>
      <c r="R23" s="135"/>
      <c r="S23" s="135"/>
      <c r="T23" s="135"/>
      <c r="U23" s="135"/>
      <c r="V23" s="135"/>
      <c r="W23" s="135"/>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topLeftCell="A36" workbookViewId="0">
      <selection activeCell="D11" sqref="D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333</v>
      </c>
    </row>
    <row r="2" ht="39.75" customHeight="1" spans="1:10">
      <c r="A2" s="96" t="str">
        <f>"2025"&amp;"年部门项目支出绩效目标表"</f>
        <v>2025年部门项目支出绩效目标表</v>
      </c>
      <c r="B2" s="43"/>
      <c r="C2" s="43"/>
      <c r="D2" s="43"/>
      <c r="E2" s="43"/>
      <c r="F2" s="97"/>
      <c r="G2" s="43"/>
      <c r="H2" s="97"/>
      <c r="I2" s="97"/>
      <c r="J2" s="43"/>
    </row>
    <row r="3" ht="17.25" customHeight="1" spans="1:1">
      <c r="A3" s="44" t="str">
        <f>"单位名称："&amp;"石林彝族自治县退役军人事务局"</f>
        <v>单位名称：石林彝族自治县退役军人事务局</v>
      </c>
    </row>
    <row r="4" ht="44.25" customHeight="1" spans="1:10">
      <c r="A4" s="17" t="s">
        <v>206</v>
      </c>
      <c r="B4" s="17" t="s">
        <v>334</v>
      </c>
      <c r="C4" s="17" t="s">
        <v>335</v>
      </c>
      <c r="D4" s="17" t="s">
        <v>336</v>
      </c>
      <c r="E4" s="17" t="s">
        <v>337</v>
      </c>
      <c r="F4" s="98" t="s">
        <v>338</v>
      </c>
      <c r="G4" s="17" t="s">
        <v>339</v>
      </c>
      <c r="H4" s="98" t="s">
        <v>340</v>
      </c>
      <c r="I4" s="98" t="s">
        <v>341</v>
      </c>
      <c r="J4" s="17" t="s">
        <v>342</v>
      </c>
    </row>
    <row r="5" ht="18.75" customHeight="1" spans="1:10">
      <c r="A5" s="165">
        <v>1</v>
      </c>
      <c r="B5" s="165">
        <v>2</v>
      </c>
      <c r="C5" s="165">
        <v>3</v>
      </c>
      <c r="D5" s="165">
        <v>4</v>
      </c>
      <c r="E5" s="165">
        <v>5</v>
      </c>
      <c r="F5" s="70">
        <v>6</v>
      </c>
      <c r="G5" s="165">
        <v>7</v>
      </c>
      <c r="H5" s="70">
        <v>8</v>
      </c>
      <c r="I5" s="70">
        <v>9</v>
      </c>
      <c r="J5" s="165">
        <v>10</v>
      </c>
    </row>
    <row r="6" ht="42" customHeight="1" spans="1:10">
      <c r="A6" s="18" t="s">
        <v>70</v>
      </c>
      <c r="B6" s="99"/>
      <c r="C6" s="99"/>
      <c r="D6" s="99"/>
      <c r="E6" s="34"/>
      <c r="F6" s="100"/>
      <c r="G6" s="34"/>
      <c r="H6" s="100"/>
      <c r="I6" s="100"/>
      <c r="J6" s="34"/>
    </row>
    <row r="7" ht="42" customHeight="1" spans="1:10">
      <c r="A7" s="166" t="s">
        <v>70</v>
      </c>
      <c r="B7" s="33"/>
      <c r="C7" s="33"/>
      <c r="D7" s="33"/>
      <c r="E7" s="18"/>
      <c r="F7" s="33"/>
      <c r="G7" s="18"/>
      <c r="H7" s="33"/>
      <c r="I7" s="33"/>
      <c r="J7" s="18"/>
    </row>
    <row r="8" ht="42" customHeight="1" spans="1:10">
      <c r="A8" s="167" t="s">
        <v>312</v>
      </c>
      <c r="B8" s="33" t="s">
        <v>343</v>
      </c>
      <c r="C8" s="33" t="s">
        <v>344</v>
      </c>
      <c r="D8" s="33" t="s">
        <v>345</v>
      </c>
      <c r="E8" s="18" t="s">
        <v>346</v>
      </c>
      <c r="F8" s="33" t="s">
        <v>347</v>
      </c>
      <c r="G8" s="18" t="s">
        <v>86</v>
      </c>
      <c r="H8" s="33" t="s">
        <v>348</v>
      </c>
      <c r="I8" s="33" t="s">
        <v>349</v>
      </c>
      <c r="J8" s="18" t="s">
        <v>350</v>
      </c>
    </row>
    <row r="9" ht="63" customHeight="1" spans="1:10">
      <c r="A9" s="167" t="s">
        <v>312</v>
      </c>
      <c r="B9" s="33" t="s">
        <v>343</v>
      </c>
      <c r="C9" s="33" t="s">
        <v>344</v>
      </c>
      <c r="D9" s="33" t="s">
        <v>351</v>
      </c>
      <c r="E9" s="18" t="s">
        <v>352</v>
      </c>
      <c r="F9" s="33" t="s">
        <v>347</v>
      </c>
      <c r="G9" s="18" t="s">
        <v>353</v>
      </c>
      <c r="H9" s="33" t="s">
        <v>354</v>
      </c>
      <c r="I9" s="33" t="s">
        <v>355</v>
      </c>
      <c r="J9" s="18" t="s">
        <v>356</v>
      </c>
    </row>
    <row r="10" ht="42" customHeight="1" spans="1:10">
      <c r="A10" s="167" t="s">
        <v>312</v>
      </c>
      <c r="B10" s="33" t="s">
        <v>343</v>
      </c>
      <c r="C10" s="33" t="s">
        <v>344</v>
      </c>
      <c r="D10" s="33" t="s">
        <v>351</v>
      </c>
      <c r="E10" s="18" t="s">
        <v>357</v>
      </c>
      <c r="F10" s="33" t="s">
        <v>347</v>
      </c>
      <c r="G10" s="18" t="s">
        <v>358</v>
      </c>
      <c r="H10" s="33" t="s">
        <v>354</v>
      </c>
      <c r="I10" s="33" t="s">
        <v>355</v>
      </c>
      <c r="J10" s="18" t="s">
        <v>359</v>
      </c>
    </row>
    <row r="11" ht="60" customHeight="1" spans="1:10">
      <c r="A11" s="167" t="s">
        <v>312</v>
      </c>
      <c r="B11" s="33" t="s">
        <v>343</v>
      </c>
      <c r="C11" s="33" t="s">
        <v>344</v>
      </c>
      <c r="D11" s="33" t="s">
        <v>351</v>
      </c>
      <c r="E11" s="18" t="s">
        <v>360</v>
      </c>
      <c r="F11" s="33" t="s">
        <v>347</v>
      </c>
      <c r="G11" s="18" t="s">
        <v>358</v>
      </c>
      <c r="H11" s="33" t="s">
        <v>354</v>
      </c>
      <c r="I11" s="33" t="s">
        <v>355</v>
      </c>
      <c r="J11" s="18" t="s">
        <v>361</v>
      </c>
    </row>
    <row r="12" ht="59" customHeight="1" spans="1:10">
      <c r="A12" s="167" t="s">
        <v>312</v>
      </c>
      <c r="B12" s="33" t="s">
        <v>343</v>
      </c>
      <c r="C12" s="33" t="s">
        <v>344</v>
      </c>
      <c r="D12" s="33" t="s">
        <v>351</v>
      </c>
      <c r="E12" s="18" t="s">
        <v>362</v>
      </c>
      <c r="F12" s="33" t="s">
        <v>347</v>
      </c>
      <c r="G12" s="18" t="s">
        <v>358</v>
      </c>
      <c r="H12" s="33" t="s">
        <v>354</v>
      </c>
      <c r="I12" s="33" t="s">
        <v>355</v>
      </c>
      <c r="J12" s="18" t="s">
        <v>363</v>
      </c>
    </row>
    <row r="13" ht="58" customHeight="1" spans="1:10">
      <c r="A13" s="167" t="s">
        <v>312</v>
      </c>
      <c r="B13" s="33" t="s">
        <v>343</v>
      </c>
      <c r="C13" s="33" t="s">
        <v>344</v>
      </c>
      <c r="D13" s="33" t="s">
        <v>364</v>
      </c>
      <c r="E13" s="18" t="s">
        <v>365</v>
      </c>
      <c r="F13" s="33" t="s">
        <v>347</v>
      </c>
      <c r="G13" s="18" t="s">
        <v>358</v>
      </c>
      <c r="H13" s="33" t="s">
        <v>354</v>
      </c>
      <c r="I13" s="33" t="s">
        <v>355</v>
      </c>
      <c r="J13" s="18" t="s">
        <v>366</v>
      </c>
    </row>
    <row r="14" ht="69" customHeight="1" spans="1:10">
      <c r="A14" s="167" t="s">
        <v>312</v>
      </c>
      <c r="B14" s="33" t="s">
        <v>343</v>
      </c>
      <c r="C14" s="33" t="s">
        <v>367</v>
      </c>
      <c r="D14" s="33" t="s">
        <v>368</v>
      </c>
      <c r="E14" s="18" t="s">
        <v>369</v>
      </c>
      <c r="F14" s="33" t="s">
        <v>347</v>
      </c>
      <c r="G14" s="18" t="s">
        <v>358</v>
      </c>
      <c r="H14" s="33" t="s">
        <v>354</v>
      </c>
      <c r="I14" s="33" t="s">
        <v>355</v>
      </c>
      <c r="J14" s="18" t="s">
        <v>370</v>
      </c>
    </row>
    <row r="15" ht="42" customHeight="1" spans="1:10">
      <c r="A15" s="167" t="s">
        <v>312</v>
      </c>
      <c r="B15" s="33" t="s">
        <v>343</v>
      </c>
      <c r="C15" s="33" t="s">
        <v>371</v>
      </c>
      <c r="D15" s="33" t="s">
        <v>372</v>
      </c>
      <c r="E15" s="18" t="s">
        <v>373</v>
      </c>
      <c r="F15" s="33" t="s">
        <v>347</v>
      </c>
      <c r="G15" s="18" t="s">
        <v>358</v>
      </c>
      <c r="H15" s="33" t="s">
        <v>354</v>
      </c>
      <c r="I15" s="33" t="s">
        <v>355</v>
      </c>
      <c r="J15" s="18" t="s">
        <v>374</v>
      </c>
    </row>
    <row r="16" ht="42" customHeight="1" spans="1:10">
      <c r="A16" s="167" t="s">
        <v>332</v>
      </c>
      <c r="B16" s="33" t="s">
        <v>332</v>
      </c>
      <c r="C16" s="33" t="s">
        <v>344</v>
      </c>
      <c r="D16" s="33" t="s">
        <v>345</v>
      </c>
      <c r="E16" s="18" t="s">
        <v>346</v>
      </c>
      <c r="F16" s="33" t="s">
        <v>347</v>
      </c>
      <c r="G16" s="18" t="s">
        <v>375</v>
      </c>
      <c r="H16" s="33" t="s">
        <v>348</v>
      </c>
      <c r="I16" s="33" t="s">
        <v>349</v>
      </c>
      <c r="J16" s="18" t="s">
        <v>350</v>
      </c>
    </row>
    <row r="17" ht="68" customHeight="1" spans="1:10">
      <c r="A17" s="167" t="s">
        <v>332</v>
      </c>
      <c r="B17" s="33" t="s">
        <v>332</v>
      </c>
      <c r="C17" s="33" t="s">
        <v>344</v>
      </c>
      <c r="D17" s="33" t="s">
        <v>351</v>
      </c>
      <c r="E17" s="18" t="s">
        <v>352</v>
      </c>
      <c r="F17" s="33" t="s">
        <v>347</v>
      </c>
      <c r="G17" s="18" t="s">
        <v>92</v>
      </c>
      <c r="H17" s="33" t="s">
        <v>354</v>
      </c>
      <c r="I17" s="33" t="s">
        <v>355</v>
      </c>
      <c r="J17" s="18" t="s">
        <v>356</v>
      </c>
    </row>
    <row r="18" ht="58" customHeight="1" spans="1:10">
      <c r="A18" s="167" t="s">
        <v>332</v>
      </c>
      <c r="B18" s="33" t="s">
        <v>332</v>
      </c>
      <c r="C18" s="33" t="s">
        <v>344</v>
      </c>
      <c r="D18" s="33" t="s">
        <v>364</v>
      </c>
      <c r="E18" s="18" t="s">
        <v>365</v>
      </c>
      <c r="F18" s="33" t="s">
        <v>347</v>
      </c>
      <c r="G18" s="18" t="s">
        <v>358</v>
      </c>
      <c r="H18" s="33" t="s">
        <v>354</v>
      </c>
      <c r="I18" s="33" t="s">
        <v>355</v>
      </c>
      <c r="J18" s="18" t="s">
        <v>366</v>
      </c>
    </row>
    <row r="19" ht="59" customHeight="1" spans="1:10">
      <c r="A19" s="167" t="s">
        <v>332</v>
      </c>
      <c r="B19" s="33" t="s">
        <v>332</v>
      </c>
      <c r="C19" s="33" t="s">
        <v>367</v>
      </c>
      <c r="D19" s="33" t="s">
        <v>368</v>
      </c>
      <c r="E19" s="18" t="s">
        <v>369</v>
      </c>
      <c r="F19" s="33" t="s">
        <v>376</v>
      </c>
      <c r="G19" s="18" t="s">
        <v>358</v>
      </c>
      <c r="H19" s="33" t="s">
        <v>354</v>
      </c>
      <c r="I19" s="33" t="s">
        <v>355</v>
      </c>
      <c r="J19" s="18" t="s">
        <v>370</v>
      </c>
    </row>
    <row r="20" ht="42" customHeight="1" spans="1:10">
      <c r="A20" s="167" t="s">
        <v>332</v>
      </c>
      <c r="B20" s="33" t="s">
        <v>332</v>
      </c>
      <c r="C20" s="33" t="s">
        <v>371</v>
      </c>
      <c r="D20" s="33" t="s">
        <v>372</v>
      </c>
      <c r="E20" s="18" t="s">
        <v>373</v>
      </c>
      <c r="F20" s="33" t="s">
        <v>376</v>
      </c>
      <c r="G20" s="18" t="s">
        <v>358</v>
      </c>
      <c r="H20" s="33" t="s">
        <v>354</v>
      </c>
      <c r="I20" s="33" t="s">
        <v>355</v>
      </c>
      <c r="J20" s="18" t="s">
        <v>374</v>
      </c>
    </row>
    <row r="21" ht="42" customHeight="1" spans="1:10">
      <c r="A21" s="167" t="s">
        <v>304</v>
      </c>
      <c r="B21" s="33" t="s">
        <v>377</v>
      </c>
      <c r="C21" s="33" t="s">
        <v>344</v>
      </c>
      <c r="D21" s="33" t="s">
        <v>345</v>
      </c>
      <c r="E21" s="18" t="s">
        <v>346</v>
      </c>
      <c r="F21" s="33" t="s">
        <v>347</v>
      </c>
      <c r="G21" s="18" t="s">
        <v>378</v>
      </c>
      <c r="H21" s="33" t="s">
        <v>348</v>
      </c>
      <c r="I21" s="33" t="s">
        <v>349</v>
      </c>
      <c r="J21" s="18" t="s">
        <v>350</v>
      </c>
    </row>
    <row r="22" ht="69" customHeight="1" spans="1:10">
      <c r="A22" s="167" t="s">
        <v>304</v>
      </c>
      <c r="B22" s="33" t="s">
        <v>377</v>
      </c>
      <c r="C22" s="33" t="s">
        <v>344</v>
      </c>
      <c r="D22" s="33" t="s">
        <v>351</v>
      </c>
      <c r="E22" s="18" t="s">
        <v>352</v>
      </c>
      <c r="F22" s="33" t="s">
        <v>347</v>
      </c>
      <c r="G22" s="18" t="s">
        <v>358</v>
      </c>
      <c r="H22" s="33" t="s">
        <v>354</v>
      </c>
      <c r="I22" s="33" t="s">
        <v>355</v>
      </c>
      <c r="J22" s="18" t="s">
        <v>356</v>
      </c>
    </row>
    <row r="23" ht="42" customHeight="1" spans="1:10">
      <c r="A23" s="167" t="s">
        <v>304</v>
      </c>
      <c r="B23" s="33" t="s">
        <v>377</v>
      </c>
      <c r="C23" s="33" t="s">
        <v>344</v>
      </c>
      <c r="D23" s="33" t="s">
        <v>351</v>
      </c>
      <c r="E23" s="18" t="s">
        <v>357</v>
      </c>
      <c r="F23" s="33" t="s">
        <v>347</v>
      </c>
      <c r="G23" s="18" t="s">
        <v>358</v>
      </c>
      <c r="H23" s="33" t="s">
        <v>354</v>
      </c>
      <c r="I23" s="33" t="s">
        <v>355</v>
      </c>
      <c r="J23" s="18" t="s">
        <v>359</v>
      </c>
    </row>
    <row r="24" ht="73" customHeight="1" spans="1:10">
      <c r="A24" s="167" t="s">
        <v>304</v>
      </c>
      <c r="B24" s="33" t="s">
        <v>377</v>
      </c>
      <c r="C24" s="33" t="s">
        <v>344</v>
      </c>
      <c r="D24" s="33" t="s">
        <v>351</v>
      </c>
      <c r="E24" s="18" t="s">
        <v>360</v>
      </c>
      <c r="F24" s="33" t="s">
        <v>347</v>
      </c>
      <c r="G24" s="18" t="s">
        <v>358</v>
      </c>
      <c r="H24" s="33" t="s">
        <v>354</v>
      </c>
      <c r="I24" s="33" t="s">
        <v>355</v>
      </c>
      <c r="J24" s="18" t="s">
        <v>361</v>
      </c>
    </row>
    <row r="25" ht="51" customHeight="1" spans="1:10">
      <c r="A25" s="167" t="s">
        <v>304</v>
      </c>
      <c r="B25" s="33" t="s">
        <v>377</v>
      </c>
      <c r="C25" s="33" t="s">
        <v>344</v>
      </c>
      <c r="D25" s="33" t="s">
        <v>351</v>
      </c>
      <c r="E25" s="18" t="s">
        <v>362</v>
      </c>
      <c r="F25" s="33" t="s">
        <v>347</v>
      </c>
      <c r="G25" s="18" t="s">
        <v>358</v>
      </c>
      <c r="H25" s="33" t="s">
        <v>354</v>
      </c>
      <c r="I25" s="33" t="s">
        <v>355</v>
      </c>
      <c r="J25" s="18" t="s">
        <v>363</v>
      </c>
    </row>
    <row r="26" ht="66" customHeight="1" spans="1:10">
      <c r="A26" s="167" t="s">
        <v>304</v>
      </c>
      <c r="B26" s="33" t="s">
        <v>377</v>
      </c>
      <c r="C26" s="33" t="s">
        <v>344</v>
      </c>
      <c r="D26" s="33" t="s">
        <v>364</v>
      </c>
      <c r="E26" s="18" t="s">
        <v>365</v>
      </c>
      <c r="F26" s="33" t="s">
        <v>347</v>
      </c>
      <c r="G26" s="18" t="s">
        <v>358</v>
      </c>
      <c r="H26" s="33" t="s">
        <v>354</v>
      </c>
      <c r="I26" s="33" t="s">
        <v>355</v>
      </c>
      <c r="J26" s="18" t="s">
        <v>366</v>
      </c>
    </row>
    <row r="27" ht="42" customHeight="1" spans="1:10">
      <c r="A27" s="167" t="s">
        <v>304</v>
      </c>
      <c r="B27" s="33" t="s">
        <v>377</v>
      </c>
      <c r="C27" s="33" t="s">
        <v>367</v>
      </c>
      <c r="D27" s="33" t="s">
        <v>368</v>
      </c>
      <c r="E27" s="18" t="s">
        <v>369</v>
      </c>
      <c r="F27" s="33" t="s">
        <v>347</v>
      </c>
      <c r="G27" s="18" t="s">
        <v>358</v>
      </c>
      <c r="H27" s="33" t="s">
        <v>354</v>
      </c>
      <c r="I27" s="33" t="s">
        <v>355</v>
      </c>
      <c r="J27" s="18" t="s">
        <v>370</v>
      </c>
    </row>
    <row r="28" ht="42" customHeight="1" spans="1:10">
      <c r="A28" s="167" t="s">
        <v>304</v>
      </c>
      <c r="B28" s="33" t="s">
        <v>377</v>
      </c>
      <c r="C28" s="33" t="s">
        <v>371</v>
      </c>
      <c r="D28" s="33" t="s">
        <v>372</v>
      </c>
      <c r="E28" s="18" t="s">
        <v>373</v>
      </c>
      <c r="F28" s="33" t="s">
        <v>347</v>
      </c>
      <c r="G28" s="18" t="s">
        <v>358</v>
      </c>
      <c r="H28" s="33" t="s">
        <v>354</v>
      </c>
      <c r="I28" s="33" t="s">
        <v>355</v>
      </c>
      <c r="J28" s="18" t="s">
        <v>374</v>
      </c>
    </row>
    <row r="29" ht="42" customHeight="1" spans="1:10">
      <c r="A29" s="167" t="s">
        <v>330</v>
      </c>
      <c r="B29" s="33" t="s">
        <v>379</v>
      </c>
      <c r="C29" s="33" t="s">
        <v>344</v>
      </c>
      <c r="D29" s="33" t="s">
        <v>345</v>
      </c>
      <c r="E29" s="18" t="s">
        <v>346</v>
      </c>
      <c r="F29" s="33" t="s">
        <v>347</v>
      </c>
      <c r="G29" s="18" t="s">
        <v>380</v>
      </c>
      <c r="H29" s="33" t="s">
        <v>348</v>
      </c>
      <c r="I29" s="33" t="s">
        <v>349</v>
      </c>
      <c r="J29" s="18" t="s">
        <v>350</v>
      </c>
    </row>
    <row r="30" ht="69" customHeight="1" spans="1:10">
      <c r="A30" s="167" t="s">
        <v>330</v>
      </c>
      <c r="B30" s="33" t="s">
        <v>379</v>
      </c>
      <c r="C30" s="33" t="s">
        <v>344</v>
      </c>
      <c r="D30" s="33" t="s">
        <v>351</v>
      </c>
      <c r="E30" s="18" t="s">
        <v>352</v>
      </c>
      <c r="F30" s="33" t="s">
        <v>347</v>
      </c>
      <c r="G30" s="18" t="s">
        <v>358</v>
      </c>
      <c r="H30" s="33" t="s">
        <v>354</v>
      </c>
      <c r="I30" s="33" t="s">
        <v>355</v>
      </c>
      <c r="J30" s="18" t="s">
        <v>356</v>
      </c>
    </row>
    <row r="31" ht="64" customHeight="1" spans="1:10">
      <c r="A31" s="167" t="s">
        <v>330</v>
      </c>
      <c r="B31" s="33" t="s">
        <v>379</v>
      </c>
      <c r="C31" s="33" t="s">
        <v>344</v>
      </c>
      <c r="D31" s="33" t="s">
        <v>364</v>
      </c>
      <c r="E31" s="18" t="s">
        <v>365</v>
      </c>
      <c r="F31" s="33" t="s">
        <v>347</v>
      </c>
      <c r="G31" s="18" t="s">
        <v>358</v>
      </c>
      <c r="H31" s="33" t="s">
        <v>354</v>
      </c>
      <c r="I31" s="33" t="s">
        <v>355</v>
      </c>
      <c r="J31" s="18" t="s">
        <v>366</v>
      </c>
    </row>
    <row r="32" ht="60" customHeight="1" spans="1:10">
      <c r="A32" s="167" t="s">
        <v>330</v>
      </c>
      <c r="B32" s="33" t="s">
        <v>379</v>
      </c>
      <c r="C32" s="33" t="s">
        <v>367</v>
      </c>
      <c r="D32" s="33" t="s">
        <v>368</v>
      </c>
      <c r="E32" s="18" t="s">
        <v>369</v>
      </c>
      <c r="F32" s="33" t="s">
        <v>376</v>
      </c>
      <c r="G32" s="18" t="s">
        <v>358</v>
      </c>
      <c r="H32" s="33" t="s">
        <v>354</v>
      </c>
      <c r="I32" s="33" t="s">
        <v>355</v>
      </c>
      <c r="J32" s="18" t="s">
        <v>370</v>
      </c>
    </row>
    <row r="33" ht="42" customHeight="1" spans="1:10">
      <c r="A33" s="167" t="s">
        <v>330</v>
      </c>
      <c r="B33" s="33" t="s">
        <v>379</v>
      </c>
      <c r="C33" s="33" t="s">
        <v>371</v>
      </c>
      <c r="D33" s="33" t="s">
        <v>372</v>
      </c>
      <c r="E33" s="18" t="s">
        <v>373</v>
      </c>
      <c r="F33" s="33" t="s">
        <v>376</v>
      </c>
      <c r="G33" s="18" t="s">
        <v>358</v>
      </c>
      <c r="H33" s="33" t="s">
        <v>354</v>
      </c>
      <c r="I33" s="33" t="s">
        <v>355</v>
      </c>
      <c r="J33" s="18" t="s">
        <v>374</v>
      </c>
    </row>
    <row r="34" ht="42" customHeight="1" spans="1:10">
      <c r="A34" s="167" t="s">
        <v>306</v>
      </c>
      <c r="B34" s="33" t="s">
        <v>381</v>
      </c>
      <c r="C34" s="33" t="s">
        <v>344</v>
      </c>
      <c r="D34" s="33" t="s">
        <v>345</v>
      </c>
      <c r="E34" s="18" t="s">
        <v>346</v>
      </c>
      <c r="F34" s="33" t="s">
        <v>347</v>
      </c>
      <c r="G34" s="18" t="s">
        <v>382</v>
      </c>
      <c r="H34" s="33" t="s">
        <v>348</v>
      </c>
      <c r="I34" s="33" t="s">
        <v>349</v>
      </c>
      <c r="J34" s="18" t="s">
        <v>350</v>
      </c>
    </row>
    <row r="35" ht="64" customHeight="1" spans="1:10">
      <c r="A35" s="167" t="s">
        <v>306</v>
      </c>
      <c r="B35" s="33" t="s">
        <v>381</v>
      </c>
      <c r="C35" s="33" t="s">
        <v>344</v>
      </c>
      <c r="D35" s="33" t="s">
        <v>351</v>
      </c>
      <c r="E35" s="18" t="s">
        <v>352</v>
      </c>
      <c r="F35" s="33" t="s">
        <v>347</v>
      </c>
      <c r="G35" s="18" t="s">
        <v>358</v>
      </c>
      <c r="H35" s="33" t="s">
        <v>354</v>
      </c>
      <c r="I35" s="33" t="s">
        <v>355</v>
      </c>
      <c r="J35" s="18" t="s">
        <v>356</v>
      </c>
    </row>
    <row r="36" ht="45" customHeight="1" spans="1:10">
      <c r="A36" s="167" t="s">
        <v>306</v>
      </c>
      <c r="B36" s="33" t="s">
        <v>381</v>
      </c>
      <c r="C36" s="33" t="s">
        <v>344</v>
      </c>
      <c r="D36" s="33" t="s">
        <v>351</v>
      </c>
      <c r="E36" s="18" t="s">
        <v>357</v>
      </c>
      <c r="F36" s="33" t="s">
        <v>347</v>
      </c>
      <c r="G36" s="18" t="s">
        <v>358</v>
      </c>
      <c r="H36" s="33" t="s">
        <v>354</v>
      </c>
      <c r="I36" s="33" t="s">
        <v>355</v>
      </c>
      <c r="J36" s="18" t="s">
        <v>359</v>
      </c>
    </row>
    <row r="37" ht="63" customHeight="1" spans="1:10">
      <c r="A37" s="167" t="s">
        <v>306</v>
      </c>
      <c r="B37" s="33" t="s">
        <v>381</v>
      </c>
      <c r="C37" s="33" t="s">
        <v>344</v>
      </c>
      <c r="D37" s="33" t="s">
        <v>351</v>
      </c>
      <c r="E37" s="18" t="s">
        <v>360</v>
      </c>
      <c r="F37" s="33" t="s">
        <v>347</v>
      </c>
      <c r="G37" s="18" t="s">
        <v>358</v>
      </c>
      <c r="H37" s="33" t="s">
        <v>354</v>
      </c>
      <c r="I37" s="33" t="s">
        <v>355</v>
      </c>
      <c r="J37" s="18" t="s">
        <v>361</v>
      </c>
    </row>
    <row r="38" ht="42" customHeight="1" spans="1:10">
      <c r="A38" s="167" t="s">
        <v>306</v>
      </c>
      <c r="B38" s="33" t="s">
        <v>381</v>
      </c>
      <c r="C38" s="33" t="s">
        <v>344</v>
      </c>
      <c r="D38" s="33" t="s">
        <v>351</v>
      </c>
      <c r="E38" s="18" t="s">
        <v>362</v>
      </c>
      <c r="F38" s="33" t="s">
        <v>347</v>
      </c>
      <c r="G38" s="18" t="s">
        <v>358</v>
      </c>
      <c r="H38" s="33" t="s">
        <v>354</v>
      </c>
      <c r="I38" s="33" t="s">
        <v>355</v>
      </c>
      <c r="J38" s="18" t="s">
        <v>363</v>
      </c>
    </row>
    <row r="39" ht="59" customHeight="1" spans="1:10">
      <c r="A39" s="167" t="s">
        <v>306</v>
      </c>
      <c r="B39" s="33" t="s">
        <v>381</v>
      </c>
      <c r="C39" s="33" t="s">
        <v>344</v>
      </c>
      <c r="D39" s="33" t="s">
        <v>364</v>
      </c>
      <c r="E39" s="18" t="s">
        <v>365</v>
      </c>
      <c r="F39" s="33" t="s">
        <v>347</v>
      </c>
      <c r="G39" s="18" t="s">
        <v>358</v>
      </c>
      <c r="H39" s="33" t="s">
        <v>354</v>
      </c>
      <c r="I39" s="33" t="s">
        <v>355</v>
      </c>
      <c r="J39" s="18" t="s">
        <v>366</v>
      </c>
    </row>
    <row r="40" ht="58" customHeight="1" spans="1:10">
      <c r="A40" s="167" t="s">
        <v>306</v>
      </c>
      <c r="B40" s="33" t="s">
        <v>381</v>
      </c>
      <c r="C40" s="33" t="s">
        <v>367</v>
      </c>
      <c r="D40" s="33" t="s">
        <v>368</v>
      </c>
      <c r="E40" s="18" t="s">
        <v>369</v>
      </c>
      <c r="F40" s="33" t="s">
        <v>347</v>
      </c>
      <c r="G40" s="18" t="s">
        <v>358</v>
      </c>
      <c r="H40" s="33" t="s">
        <v>354</v>
      </c>
      <c r="I40" s="33" t="s">
        <v>355</v>
      </c>
      <c r="J40" s="18" t="s">
        <v>370</v>
      </c>
    </row>
    <row r="41" ht="42" customHeight="1" spans="1:10">
      <c r="A41" s="167" t="s">
        <v>306</v>
      </c>
      <c r="B41" s="33" t="s">
        <v>381</v>
      </c>
      <c r="C41" s="33" t="s">
        <v>371</v>
      </c>
      <c r="D41" s="33" t="s">
        <v>372</v>
      </c>
      <c r="E41" s="18" t="s">
        <v>373</v>
      </c>
      <c r="F41" s="33" t="s">
        <v>347</v>
      </c>
      <c r="G41" s="18" t="s">
        <v>358</v>
      </c>
      <c r="H41" s="33" t="s">
        <v>354</v>
      </c>
      <c r="I41" s="33" t="s">
        <v>355</v>
      </c>
      <c r="J41" s="18" t="s">
        <v>374</v>
      </c>
    </row>
    <row r="42" ht="48" customHeight="1" spans="1:10">
      <c r="A42" s="167" t="s">
        <v>324</v>
      </c>
      <c r="B42" s="33" t="s">
        <v>324</v>
      </c>
      <c r="C42" s="33" t="s">
        <v>344</v>
      </c>
      <c r="D42" s="33" t="s">
        <v>345</v>
      </c>
      <c r="E42" s="18" t="s">
        <v>346</v>
      </c>
      <c r="F42" s="33" t="s">
        <v>347</v>
      </c>
      <c r="G42" s="18" t="s">
        <v>92</v>
      </c>
      <c r="H42" s="33" t="s">
        <v>348</v>
      </c>
      <c r="I42" s="33" t="s">
        <v>349</v>
      </c>
      <c r="J42" s="18" t="s">
        <v>350</v>
      </c>
    </row>
    <row r="43" ht="66" customHeight="1" spans="1:10">
      <c r="A43" s="167" t="s">
        <v>324</v>
      </c>
      <c r="B43" s="33" t="s">
        <v>324</v>
      </c>
      <c r="C43" s="33" t="s">
        <v>344</v>
      </c>
      <c r="D43" s="33" t="s">
        <v>351</v>
      </c>
      <c r="E43" s="18" t="s">
        <v>352</v>
      </c>
      <c r="F43" s="33" t="s">
        <v>347</v>
      </c>
      <c r="G43" s="18" t="s">
        <v>358</v>
      </c>
      <c r="H43" s="33" t="s">
        <v>354</v>
      </c>
      <c r="I43" s="33" t="s">
        <v>355</v>
      </c>
      <c r="J43" s="18" t="s">
        <v>356</v>
      </c>
    </row>
    <row r="44" ht="69" customHeight="1" spans="1:10">
      <c r="A44" s="167" t="s">
        <v>324</v>
      </c>
      <c r="B44" s="33" t="s">
        <v>324</v>
      </c>
      <c r="C44" s="33" t="s">
        <v>344</v>
      </c>
      <c r="D44" s="33" t="s">
        <v>364</v>
      </c>
      <c r="E44" s="18" t="s">
        <v>365</v>
      </c>
      <c r="F44" s="33" t="s">
        <v>347</v>
      </c>
      <c r="G44" s="18" t="s">
        <v>358</v>
      </c>
      <c r="H44" s="33" t="s">
        <v>354</v>
      </c>
      <c r="I44" s="33" t="s">
        <v>355</v>
      </c>
      <c r="J44" s="18" t="s">
        <v>366</v>
      </c>
    </row>
    <row r="45" ht="61" customHeight="1" spans="1:10">
      <c r="A45" s="167" t="s">
        <v>324</v>
      </c>
      <c r="B45" s="33" t="s">
        <v>324</v>
      </c>
      <c r="C45" s="33" t="s">
        <v>367</v>
      </c>
      <c r="D45" s="33" t="s">
        <v>368</v>
      </c>
      <c r="E45" s="18" t="s">
        <v>369</v>
      </c>
      <c r="F45" s="33" t="s">
        <v>376</v>
      </c>
      <c r="G45" s="18" t="s">
        <v>358</v>
      </c>
      <c r="H45" s="33" t="s">
        <v>354</v>
      </c>
      <c r="I45" s="33" t="s">
        <v>355</v>
      </c>
      <c r="J45" s="18" t="s">
        <v>370</v>
      </c>
    </row>
    <row r="46" ht="42" customHeight="1" spans="1:10">
      <c r="A46" s="167" t="s">
        <v>324</v>
      </c>
      <c r="B46" s="33" t="s">
        <v>324</v>
      </c>
      <c r="C46" s="33" t="s">
        <v>371</v>
      </c>
      <c r="D46" s="33" t="s">
        <v>372</v>
      </c>
      <c r="E46" s="18" t="s">
        <v>373</v>
      </c>
      <c r="F46" s="33" t="s">
        <v>376</v>
      </c>
      <c r="G46" s="18" t="s">
        <v>358</v>
      </c>
      <c r="H46" s="33" t="s">
        <v>354</v>
      </c>
      <c r="I46" s="33" t="s">
        <v>355</v>
      </c>
      <c r="J46" s="18" t="s">
        <v>374</v>
      </c>
    </row>
    <row r="47" ht="42" customHeight="1" spans="1:10">
      <c r="A47" s="167" t="s">
        <v>316</v>
      </c>
      <c r="B47" s="33" t="s">
        <v>383</v>
      </c>
      <c r="C47" s="33" t="s">
        <v>344</v>
      </c>
      <c r="D47" s="33" t="s">
        <v>345</v>
      </c>
      <c r="E47" s="18" t="s">
        <v>346</v>
      </c>
      <c r="F47" s="33" t="s">
        <v>347</v>
      </c>
      <c r="G47" s="18" t="s">
        <v>384</v>
      </c>
      <c r="H47" s="33" t="s">
        <v>348</v>
      </c>
      <c r="I47" s="33" t="s">
        <v>349</v>
      </c>
      <c r="J47" s="18" t="s">
        <v>350</v>
      </c>
    </row>
    <row r="48" ht="69" customHeight="1" spans="1:10">
      <c r="A48" s="167" t="s">
        <v>316</v>
      </c>
      <c r="B48" s="33" t="s">
        <v>383</v>
      </c>
      <c r="C48" s="33" t="s">
        <v>344</v>
      </c>
      <c r="D48" s="33" t="s">
        <v>351</v>
      </c>
      <c r="E48" s="18" t="s">
        <v>352</v>
      </c>
      <c r="F48" s="33" t="s">
        <v>347</v>
      </c>
      <c r="G48" s="18" t="s">
        <v>358</v>
      </c>
      <c r="H48" s="33" t="s">
        <v>354</v>
      </c>
      <c r="I48" s="33" t="s">
        <v>355</v>
      </c>
      <c r="J48" s="18" t="s">
        <v>356</v>
      </c>
    </row>
    <row r="49" ht="42" customHeight="1" spans="1:10">
      <c r="A49" s="167" t="s">
        <v>316</v>
      </c>
      <c r="B49" s="33" t="s">
        <v>383</v>
      </c>
      <c r="C49" s="33" t="s">
        <v>344</v>
      </c>
      <c r="D49" s="33" t="s">
        <v>351</v>
      </c>
      <c r="E49" s="18" t="s">
        <v>357</v>
      </c>
      <c r="F49" s="33" t="s">
        <v>347</v>
      </c>
      <c r="G49" s="18" t="s">
        <v>358</v>
      </c>
      <c r="H49" s="33" t="s">
        <v>354</v>
      </c>
      <c r="I49" s="33" t="s">
        <v>355</v>
      </c>
      <c r="J49" s="18" t="s">
        <v>359</v>
      </c>
    </row>
    <row r="50" ht="62" customHeight="1" spans="1:10">
      <c r="A50" s="167" t="s">
        <v>316</v>
      </c>
      <c r="B50" s="33" t="s">
        <v>383</v>
      </c>
      <c r="C50" s="33" t="s">
        <v>344</v>
      </c>
      <c r="D50" s="33" t="s">
        <v>351</v>
      </c>
      <c r="E50" s="18" t="s">
        <v>360</v>
      </c>
      <c r="F50" s="33" t="s">
        <v>347</v>
      </c>
      <c r="G50" s="18" t="s">
        <v>358</v>
      </c>
      <c r="H50" s="33" t="s">
        <v>354</v>
      </c>
      <c r="I50" s="33" t="s">
        <v>355</v>
      </c>
      <c r="J50" s="18" t="s">
        <v>361</v>
      </c>
    </row>
    <row r="51" ht="48" customHeight="1" spans="1:10">
      <c r="A51" s="167" t="s">
        <v>316</v>
      </c>
      <c r="B51" s="33" t="s">
        <v>383</v>
      </c>
      <c r="C51" s="33" t="s">
        <v>344</v>
      </c>
      <c r="D51" s="33" t="s">
        <v>351</v>
      </c>
      <c r="E51" s="18" t="s">
        <v>362</v>
      </c>
      <c r="F51" s="33" t="s">
        <v>347</v>
      </c>
      <c r="G51" s="18" t="s">
        <v>358</v>
      </c>
      <c r="H51" s="33" t="s">
        <v>354</v>
      </c>
      <c r="I51" s="33" t="s">
        <v>355</v>
      </c>
      <c r="J51" s="18" t="s">
        <v>363</v>
      </c>
    </row>
    <row r="52" ht="56" customHeight="1" spans="1:10">
      <c r="A52" s="167" t="s">
        <v>316</v>
      </c>
      <c r="B52" s="33" t="s">
        <v>383</v>
      </c>
      <c r="C52" s="33" t="s">
        <v>344</v>
      </c>
      <c r="D52" s="33" t="s">
        <v>364</v>
      </c>
      <c r="E52" s="18" t="s">
        <v>365</v>
      </c>
      <c r="F52" s="33" t="s">
        <v>347</v>
      </c>
      <c r="G52" s="18" t="s">
        <v>358</v>
      </c>
      <c r="H52" s="33" t="s">
        <v>354</v>
      </c>
      <c r="I52" s="33" t="s">
        <v>355</v>
      </c>
      <c r="J52" s="18" t="s">
        <v>366</v>
      </c>
    </row>
    <row r="53" ht="69" customHeight="1" spans="1:10">
      <c r="A53" s="167" t="s">
        <v>316</v>
      </c>
      <c r="B53" s="33" t="s">
        <v>383</v>
      </c>
      <c r="C53" s="33" t="s">
        <v>367</v>
      </c>
      <c r="D53" s="33" t="s">
        <v>368</v>
      </c>
      <c r="E53" s="18" t="s">
        <v>369</v>
      </c>
      <c r="F53" s="33" t="s">
        <v>347</v>
      </c>
      <c r="G53" s="18" t="s">
        <v>358</v>
      </c>
      <c r="H53" s="33" t="s">
        <v>354</v>
      </c>
      <c r="I53" s="33" t="s">
        <v>355</v>
      </c>
      <c r="J53" s="18" t="s">
        <v>370</v>
      </c>
    </row>
    <row r="54" ht="42" customHeight="1" spans="1:10">
      <c r="A54" s="167" t="s">
        <v>316</v>
      </c>
      <c r="B54" s="33" t="s">
        <v>383</v>
      </c>
      <c r="C54" s="33" t="s">
        <v>371</v>
      </c>
      <c r="D54" s="33" t="s">
        <v>372</v>
      </c>
      <c r="E54" s="18" t="s">
        <v>373</v>
      </c>
      <c r="F54" s="33" t="s">
        <v>347</v>
      </c>
      <c r="G54" s="18" t="s">
        <v>385</v>
      </c>
      <c r="H54" s="33" t="s">
        <v>354</v>
      </c>
      <c r="I54" s="33" t="s">
        <v>355</v>
      </c>
      <c r="J54" s="18" t="s">
        <v>374</v>
      </c>
    </row>
    <row r="55" ht="42" customHeight="1" spans="1:10">
      <c r="A55" s="167" t="s">
        <v>314</v>
      </c>
      <c r="B55" s="33" t="s">
        <v>386</v>
      </c>
      <c r="C55" s="33" t="s">
        <v>344</v>
      </c>
      <c r="D55" s="33" t="s">
        <v>345</v>
      </c>
      <c r="E55" s="18" t="s">
        <v>346</v>
      </c>
      <c r="F55" s="33" t="s">
        <v>347</v>
      </c>
      <c r="G55" s="18" t="s">
        <v>85</v>
      </c>
      <c r="H55" s="33" t="s">
        <v>348</v>
      </c>
      <c r="I55" s="33" t="s">
        <v>349</v>
      </c>
      <c r="J55" s="18" t="s">
        <v>350</v>
      </c>
    </row>
    <row r="56" ht="63" customHeight="1" spans="1:10">
      <c r="A56" s="167" t="s">
        <v>314</v>
      </c>
      <c r="B56" s="33" t="s">
        <v>386</v>
      </c>
      <c r="C56" s="33" t="s">
        <v>344</v>
      </c>
      <c r="D56" s="33" t="s">
        <v>351</v>
      </c>
      <c r="E56" s="18" t="s">
        <v>352</v>
      </c>
      <c r="F56" s="33" t="s">
        <v>347</v>
      </c>
      <c r="G56" s="18" t="s">
        <v>358</v>
      </c>
      <c r="H56" s="33" t="s">
        <v>354</v>
      </c>
      <c r="I56" s="33" t="s">
        <v>355</v>
      </c>
      <c r="J56" s="18" t="s">
        <v>356</v>
      </c>
    </row>
    <row r="57" ht="42" customHeight="1" spans="1:10">
      <c r="A57" s="167" t="s">
        <v>314</v>
      </c>
      <c r="B57" s="33" t="s">
        <v>386</v>
      </c>
      <c r="C57" s="33" t="s">
        <v>344</v>
      </c>
      <c r="D57" s="33" t="s">
        <v>351</v>
      </c>
      <c r="E57" s="18" t="s">
        <v>357</v>
      </c>
      <c r="F57" s="33" t="s">
        <v>347</v>
      </c>
      <c r="G57" s="18" t="s">
        <v>358</v>
      </c>
      <c r="H57" s="33" t="s">
        <v>354</v>
      </c>
      <c r="I57" s="33" t="s">
        <v>355</v>
      </c>
      <c r="J57" s="18" t="s">
        <v>359</v>
      </c>
    </row>
    <row r="58" ht="69" customHeight="1" spans="1:10">
      <c r="A58" s="167" t="s">
        <v>314</v>
      </c>
      <c r="B58" s="33" t="s">
        <v>386</v>
      </c>
      <c r="C58" s="33" t="s">
        <v>344</v>
      </c>
      <c r="D58" s="33" t="s">
        <v>351</v>
      </c>
      <c r="E58" s="18" t="s">
        <v>360</v>
      </c>
      <c r="F58" s="33" t="s">
        <v>347</v>
      </c>
      <c r="G58" s="18" t="s">
        <v>358</v>
      </c>
      <c r="H58" s="33" t="s">
        <v>354</v>
      </c>
      <c r="I58" s="33" t="s">
        <v>355</v>
      </c>
      <c r="J58" s="18" t="s">
        <v>361</v>
      </c>
    </row>
    <row r="59" ht="48" customHeight="1" spans="1:10">
      <c r="A59" s="167" t="s">
        <v>314</v>
      </c>
      <c r="B59" s="33" t="s">
        <v>386</v>
      </c>
      <c r="C59" s="33" t="s">
        <v>344</v>
      </c>
      <c r="D59" s="33" t="s">
        <v>351</v>
      </c>
      <c r="E59" s="18" t="s">
        <v>362</v>
      </c>
      <c r="F59" s="33" t="s">
        <v>347</v>
      </c>
      <c r="G59" s="18" t="s">
        <v>358</v>
      </c>
      <c r="H59" s="33" t="s">
        <v>354</v>
      </c>
      <c r="I59" s="33" t="s">
        <v>355</v>
      </c>
      <c r="J59" s="18" t="s">
        <v>363</v>
      </c>
    </row>
    <row r="60" ht="69" customHeight="1" spans="1:10">
      <c r="A60" s="167" t="s">
        <v>314</v>
      </c>
      <c r="B60" s="33" t="s">
        <v>386</v>
      </c>
      <c r="C60" s="33" t="s">
        <v>344</v>
      </c>
      <c r="D60" s="33" t="s">
        <v>364</v>
      </c>
      <c r="E60" s="18" t="s">
        <v>365</v>
      </c>
      <c r="F60" s="33" t="s">
        <v>347</v>
      </c>
      <c r="G60" s="18" t="s">
        <v>358</v>
      </c>
      <c r="H60" s="33" t="s">
        <v>354</v>
      </c>
      <c r="I60" s="33" t="s">
        <v>355</v>
      </c>
      <c r="J60" s="18" t="s">
        <v>366</v>
      </c>
    </row>
    <row r="61" ht="69" customHeight="1" spans="1:10">
      <c r="A61" s="167" t="s">
        <v>314</v>
      </c>
      <c r="B61" s="33" t="s">
        <v>386</v>
      </c>
      <c r="C61" s="33" t="s">
        <v>367</v>
      </c>
      <c r="D61" s="33" t="s">
        <v>368</v>
      </c>
      <c r="E61" s="18" t="s">
        <v>369</v>
      </c>
      <c r="F61" s="33" t="s">
        <v>347</v>
      </c>
      <c r="G61" s="18" t="s">
        <v>358</v>
      </c>
      <c r="H61" s="33" t="s">
        <v>354</v>
      </c>
      <c r="I61" s="33" t="s">
        <v>355</v>
      </c>
      <c r="J61" s="18" t="s">
        <v>370</v>
      </c>
    </row>
    <row r="62" ht="42" customHeight="1" spans="1:10">
      <c r="A62" s="167" t="s">
        <v>314</v>
      </c>
      <c r="B62" s="33" t="s">
        <v>386</v>
      </c>
      <c r="C62" s="33" t="s">
        <v>371</v>
      </c>
      <c r="D62" s="33" t="s">
        <v>372</v>
      </c>
      <c r="E62" s="18" t="s">
        <v>373</v>
      </c>
      <c r="F62" s="33" t="s">
        <v>347</v>
      </c>
      <c r="G62" s="18" t="s">
        <v>385</v>
      </c>
      <c r="H62" s="33" t="s">
        <v>354</v>
      </c>
      <c r="I62" s="33" t="s">
        <v>355</v>
      </c>
      <c r="J62" s="18" t="s">
        <v>374</v>
      </c>
    </row>
    <row r="63" ht="51" customHeight="1" spans="1:10">
      <c r="A63" s="167" t="s">
        <v>322</v>
      </c>
      <c r="B63" s="33" t="s">
        <v>387</v>
      </c>
      <c r="C63" s="33" t="s">
        <v>344</v>
      </c>
      <c r="D63" s="33" t="s">
        <v>345</v>
      </c>
      <c r="E63" s="18" t="s">
        <v>346</v>
      </c>
      <c r="F63" s="33" t="s">
        <v>347</v>
      </c>
      <c r="G63" s="18" t="s">
        <v>388</v>
      </c>
      <c r="H63" s="33" t="s">
        <v>348</v>
      </c>
      <c r="I63" s="33" t="s">
        <v>349</v>
      </c>
      <c r="J63" s="18" t="s">
        <v>350</v>
      </c>
    </row>
    <row r="64" ht="66" customHeight="1" spans="1:10">
      <c r="A64" s="167" t="s">
        <v>322</v>
      </c>
      <c r="B64" s="33" t="s">
        <v>387</v>
      </c>
      <c r="C64" s="33" t="s">
        <v>344</v>
      </c>
      <c r="D64" s="33" t="s">
        <v>351</v>
      </c>
      <c r="E64" s="18" t="s">
        <v>352</v>
      </c>
      <c r="F64" s="33" t="s">
        <v>347</v>
      </c>
      <c r="G64" s="18" t="s">
        <v>358</v>
      </c>
      <c r="H64" s="33" t="s">
        <v>354</v>
      </c>
      <c r="I64" s="33" t="s">
        <v>355</v>
      </c>
      <c r="J64" s="18" t="s">
        <v>356</v>
      </c>
    </row>
    <row r="65" ht="42" customHeight="1" spans="1:10">
      <c r="A65" s="167" t="s">
        <v>322</v>
      </c>
      <c r="B65" s="33" t="s">
        <v>387</v>
      </c>
      <c r="C65" s="33" t="s">
        <v>344</v>
      </c>
      <c r="D65" s="33" t="s">
        <v>351</v>
      </c>
      <c r="E65" s="18" t="s">
        <v>357</v>
      </c>
      <c r="F65" s="33" t="s">
        <v>347</v>
      </c>
      <c r="G65" s="18" t="s">
        <v>358</v>
      </c>
      <c r="H65" s="33" t="s">
        <v>354</v>
      </c>
      <c r="I65" s="33" t="s">
        <v>355</v>
      </c>
      <c r="J65" s="18" t="s">
        <v>359</v>
      </c>
    </row>
    <row r="66" ht="63" customHeight="1" spans="1:10">
      <c r="A66" s="167" t="s">
        <v>322</v>
      </c>
      <c r="B66" s="33" t="s">
        <v>387</v>
      </c>
      <c r="C66" s="33" t="s">
        <v>344</v>
      </c>
      <c r="D66" s="33" t="s">
        <v>351</v>
      </c>
      <c r="E66" s="18" t="s">
        <v>360</v>
      </c>
      <c r="F66" s="33" t="s">
        <v>347</v>
      </c>
      <c r="G66" s="18" t="s">
        <v>358</v>
      </c>
      <c r="H66" s="33" t="s">
        <v>354</v>
      </c>
      <c r="I66" s="33" t="s">
        <v>355</v>
      </c>
      <c r="J66" s="18" t="s">
        <v>361</v>
      </c>
    </row>
    <row r="67" ht="52" customHeight="1" spans="1:10">
      <c r="A67" s="167" t="s">
        <v>322</v>
      </c>
      <c r="B67" s="33" t="s">
        <v>387</v>
      </c>
      <c r="C67" s="33" t="s">
        <v>344</v>
      </c>
      <c r="D67" s="33" t="s">
        <v>351</v>
      </c>
      <c r="E67" s="18" t="s">
        <v>362</v>
      </c>
      <c r="F67" s="33" t="s">
        <v>347</v>
      </c>
      <c r="G67" s="18" t="s">
        <v>358</v>
      </c>
      <c r="H67" s="33" t="s">
        <v>354</v>
      </c>
      <c r="I67" s="33" t="s">
        <v>355</v>
      </c>
      <c r="J67" s="18" t="s">
        <v>363</v>
      </c>
    </row>
    <row r="68" ht="64" customHeight="1" spans="1:10">
      <c r="A68" s="167" t="s">
        <v>322</v>
      </c>
      <c r="B68" s="33" t="s">
        <v>387</v>
      </c>
      <c r="C68" s="33" t="s">
        <v>344</v>
      </c>
      <c r="D68" s="33" t="s">
        <v>364</v>
      </c>
      <c r="E68" s="18" t="s">
        <v>365</v>
      </c>
      <c r="F68" s="33" t="s">
        <v>347</v>
      </c>
      <c r="G68" s="18" t="s">
        <v>358</v>
      </c>
      <c r="H68" s="33" t="s">
        <v>354</v>
      </c>
      <c r="I68" s="33" t="s">
        <v>355</v>
      </c>
      <c r="J68" s="18" t="s">
        <v>366</v>
      </c>
    </row>
    <row r="69" ht="64" customHeight="1" spans="1:10">
      <c r="A69" s="167" t="s">
        <v>322</v>
      </c>
      <c r="B69" s="33" t="s">
        <v>387</v>
      </c>
      <c r="C69" s="33" t="s">
        <v>367</v>
      </c>
      <c r="D69" s="33" t="s">
        <v>368</v>
      </c>
      <c r="E69" s="18" t="s">
        <v>369</v>
      </c>
      <c r="F69" s="33" t="s">
        <v>347</v>
      </c>
      <c r="G69" s="18" t="s">
        <v>358</v>
      </c>
      <c r="H69" s="33" t="s">
        <v>354</v>
      </c>
      <c r="I69" s="33" t="s">
        <v>355</v>
      </c>
      <c r="J69" s="18" t="s">
        <v>370</v>
      </c>
    </row>
    <row r="70" ht="42" customHeight="1" spans="1:10">
      <c r="A70" s="167" t="s">
        <v>322</v>
      </c>
      <c r="B70" s="33" t="s">
        <v>387</v>
      </c>
      <c r="C70" s="33" t="s">
        <v>371</v>
      </c>
      <c r="D70" s="33" t="s">
        <v>372</v>
      </c>
      <c r="E70" s="18" t="s">
        <v>373</v>
      </c>
      <c r="F70" s="33" t="s">
        <v>347</v>
      </c>
      <c r="G70" s="18" t="s">
        <v>358</v>
      </c>
      <c r="H70" s="33" t="s">
        <v>354</v>
      </c>
      <c r="I70" s="33" t="s">
        <v>355</v>
      </c>
      <c r="J70" s="18" t="s">
        <v>374</v>
      </c>
    </row>
    <row r="71" ht="42" customHeight="1" spans="1:10">
      <c r="A71" s="167" t="s">
        <v>318</v>
      </c>
      <c r="B71" s="33" t="s">
        <v>389</v>
      </c>
      <c r="C71" s="33" t="s">
        <v>344</v>
      </c>
      <c r="D71" s="33" t="s">
        <v>345</v>
      </c>
      <c r="E71" s="18" t="s">
        <v>346</v>
      </c>
      <c r="F71" s="33" t="s">
        <v>347</v>
      </c>
      <c r="G71" s="18" t="s">
        <v>390</v>
      </c>
      <c r="H71" s="33" t="s">
        <v>348</v>
      </c>
      <c r="I71" s="33" t="s">
        <v>349</v>
      </c>
      <c r="J71" s="18" t="s">
        <v>350</v>
      </c>
    </row>
    <row r="72" ht="66" customHeight="1" spans="1:10">
      <c r="A72" s="167" t="s">
        <v>318</v>
      </c>
      <c r="B72" s="33" t="s">
        <v>389</v>
      </c>
      <c r="C72" s="33" t="s">
        <v>344</v>
      </c>
      <c r="D72" s="33" t="s">
        <v>351</v>
      </c>
      <c r="E72" s="18" t="s">
        <v>352</v>
      </c>
      <c r="F72" s="33" t="s">
        <v>347</v>
      </c>
      <c r="G72" s="18" t="s">
        <v>358</v>
      </c>
      <c r="H72" s="33" t="s">
        <v>354</v>
      </c>
      <c r="I72" s="33" t="s">
        <v>355</v>
      </c>
      <c r="J72" s="18" t="s">
        <v>356</v>
      </c>
    </row>
    <row r="73" ht="48" customHeight="1" spans="1:10">
      <c r="A73" s="167" t="s">
        <v>318</v>
      </c>
      <c r="B73" s="33" t="s">
        <v>389</v>
      </c>
      <c r="C73" s="33" t="s">
        <v>344</v>
      </c>
      <c r="D73" s="33" t="s">
        <v>351</v>
      </c>
      <c r="E73" s="18" t="s">
        <v>357</v>
      </c>
      <c r="F73" s="33" t="s">
        <v>347</v>
      </c>
      <c r="G73" s="18" t="s">
        <v>358</v>
      </c>
      <c r="H73" s="33" t="s">
        <v>354</v>
      </c>
      <c r="I73" s="33" t="s">
        <v>355</v>
      </c>
      <c r="J73" s="18" t="s">
        <v>359</v>
      </c>
    </row>
    <row r="74" ht="64" customHeight="1" spans="1:10">
      <c r="A74" s="167" t="s">
        <v>318</v>
      </c>
      <c r="B74" s="33" t="s">
        <v>389</v>
      </c>
      <c r="C74" s="33" t="s">
        <v>344</v>
      </c>
      <c r="D74" s="33" t="s">
        <v>351</v>
      </c>
      <c r="E74" s="18" t="s">
        <v>360</v>
      </c>
      <c r="F74" s="33" t="s">
        <v>347</v>
      </c>
      <c r="G74" s="18" t="s">
        <v>358</v>
      </c>
      <c r="H74" s="33" t="s">
        <v>354</v>
      </c>
      <c r="I74" s="33" t="s">
        <v>355</v>
      </c>
      <c r="J74" s="18" t="s">
        <v>361</v>
      </c>
    </row>
    <row r="75" ht="54" customHeight="1" spans="1:10">
      <c r="A75" s="167" t="s">
        <v>318</v>
      </c>
      <c r="B75" s="33" t="s">
        <v>389</v>
      </c>
      <c r="C75" s="33" t="s">
        <v>344</v>
      </c>
      <c r="D75" s="33" t="s">
        <v>351</v>
      </c>
      <c r="E75" s="18" t="s">
        <v>362</v>
      </c>
      <c r="F75" s="33" t="s">
        <v>347</v>
      </c>
      <c r="G75" s="18" t="s">
        <v>358</v>
      </c>
      <c r="H75" s="33" t="s">
        <v>354</v>
      </c>
      <c r="I75" s="33" t="s">
        <v>355</v>
      </c>
      <c r="J75" s="18" t="s">
        <v>363</v>
      </c>
    </row>
    <row r="76" ht="58" customHeight="1" spans="1:10">
      <c r="A76" s="167" t="s">
        <v>318</v>
      </c>
      <c r="B76" s="33" t="s">
        <v>389</v>
      </c>
      <c r="C76" s="33" t="s">
        <v>344</v>
      </c>
      <c r="D76" s="33" t="s">
        <v>364</v>
      </c>
      <c r="E76" s="18" t="s">
        <v>365</v>
      </c>
      <c r="F76" s="33" t="s">
        <v>347</v>
      </c>
      <c r="G76" s="18" t="s">
        <v>358</v>
      </c>
      <c r="H76" s="33" t="s">
        <v>354</v>
      </c>
      <c r="I76" s="33" t="s">
        <v>355</v>
      </c>
      <c r="J76" s="18" t="s">
        <v>366</v>
      </c>
    </row>
    <row r="77" ht="57" customHeight="1" spans="1:10">
      <c r="A77" s="167" t="s">
        <v>318</v>
      </c>
      <c r="B77" s="33" t="s">
        <v>389</v>
      </c>
      <c r="C77" s="33" t="s">
        <v>367</v>
      </c>
      <c r="D77" s="33" t="s">
        <v>368</v>
      </c>
      <c r="E77" s="18" t="s">
        <v>369</v>
      </c>
      <c r="F77" s="33" t="s">
        <v>347</v>
      </c>
      <c r="G77" s="18" t="s">
        <v>358</v>
      </c>
      <c r="H77" s="33" t="s">
        <v>354</v>
      </c>
      <c r="I77" s="33" t="s">
        <v>355</v>
      </c>
      <c r="J77" s="18" t="s">
        <v>370</v>
      </c>
    </row>
    <row r="78" ht="54" customHeight="1" spans="1:10">
      <c r="A78" s="167" t="s">
        <v>318</v>
      </c>
      <c r="B78" s="33" t="s">
        <v>389</v>
      </c>
      <c r="C78" s="33" t="s">
        <v>371</v>
      </c>
      <c r="D78" s="33" t="s">
        <v>372</v>
      </c>
      <c r="E78" s="18" t="s">
        <v>373</v>
      </c>
      <c r="F78" s="33" t="s">
        <v>347</v>
      </c>
      <c r="G78" s="18" t="s">
        <v>358</v>
      </c>
      <c r="H78" s="33" t="s">
        <v>354</v>
      </c>
      <c r="I78" s="33" t="s">
        <v>355</v>
      </c>
      <c r="J78" s="18" t="s">
        <v>374</v>
      </c>
    </row>
    <row r="79" ht="42" customHeight="1" spans="1:10">
      <c r="A79" s="167" t="s">
        <v>328</v>
      </c>
      <c r="B79" s="33" t="s">
        <v>328</v>
      </c>
      <c r="C79" s="33" t="s">
        <v>344</v>
      </c>
      <c r="D79" s="33" t="s">
        <v>345</v>
      </c>
      <c r="E79" s="18" t="s">
        <v>346</v>
      </c>
      <c r="F79" s="33" t="s">
        <v>347</v>
      </c>
      <c r="G79" s="18" t="s">
        <v>391</v>
      </c>
      <c r="H79" s="33" t="s">
        <v>348</v>
      </c>
      <c r="I79" s="33" t="s">
        <v>349</v>
      </c>
      <c r="J79" s="18" t="s">
        <v>350</v>
      </c>
    </row>
    <row r="80" ht="66" customHeight="1" spans="1:10">
      <c r="A80" s="167" t="s">
        <v>328</v>
      </c>
      <c r="B80" s="33" t="s">
        <v>328</v>
      </c>
      <c r="C80" s="33" t="s">
        <v>344</v>
      </c>
      <c r="D80" s="33" t="s">
        <v>351</v>
      </c>
      <c r="E80" s="18" t="s">
        <v>352</v>
      </c>
      <c r="F80" s="33" t="s">
        <v>347</v>
      </c>
      <c r="G80" s="18" t="s">
        <v>358</v>
      </c>
      <c r="H80" s="33" t="s">
        <v>354</v>
      </c>
      <c r="I80" s="33" t="s">
        <v>355</v>
      </c>
      <c r="J80" s="18" t="s">
        <v>356</v>
      </c>
    </row>
    <row r="81" ht="64" customHeight="1" spans="1:10">
      <c r="A81" s="167" t="s">
        <v>328</v>
      </c>
      <c r="B81" s="33" t="s">
        <v>328</v>
      </c>
      <c r="C81" s="33" t="s">
        <v>344</v>
      </c>
      <c r="D81" s="33" t="s">
        <v>364</v>
      </c>
      <c r="E81" s="18" t="s">
        <v>365</v>
      </c>
      <c r="F81" s="33" t="s">
        <v>347</v>
      </c>
      <c r="G81" s="18" t="s">
        <v>358</v>
      </c>
      <c r="H81" s="33" t="s">
        <v>354</v>
      </c>
      <c r="I81" s="33" t="s">
        <v>355</v>
      </c>
      <c r="J81" s="18" t="s">
        <v>366</v>
      </c>
    </row>
    <row r="82" ht="66" customHeight="1" spans="1:10">
      <c r="A82" s="167" t="s">
        <v>328</v>
      </c>
      <c r="B82" s="33" t="s">
        <v>328</v>
      </c>
      <c r="C82" s="33" t="s">
        <v>367</v>
      </c>
      <c r="D82" s="33" t="s">
        <v>368</v>
      </c>
      <c r="E82" s="18" t="s">
        <v>369</v>
      </c>
      <c r="F82" s="33" t="s">
        <v>376</v>
      </c>
      <c r="G82" s="18" t="s">
        <v>358</v>
      </c>
      <c r="H82" s="33" t="s">
        <v>354</v>
      </c>
      <c r="I82" s="33" t="s">
        <v>355</v>
      </c>
      <c r="J82" s="18" t="s">
        <v>370</v>
      </c>
    </row>
    <row r="83" ht="42" customHeight="1" spans="1:10">
      <c r="A83" s="167" t="s">
        <v>328</v>
      </c>
      <c r="B83" s="33" t="s">
        <v>328</v>
      </c>
      <c r="C83" s="33" t="s">
        <v>371</v>
      </c>
      <c r="D83" s="33" t="s">
        <v>372</v>
      </c>
      <c r="E83" s="18" t="s">
        <v>373</v>
      </c>
      <c r="F83" s="33" t="s">
        <v>376</v>
      </c>
      <c r="G83" s="18" t="s">
        <v>358</v>
      </c>
      <c r="H83" s="33" t="s">
        <v>354</v>
      </c>
      <c r="I83" s="33" t="s">
        <v>355</v>
      </c>
      <c r="J83" s="18" t="s">
        <v>374</v>
      </c>
    </row>
    <row r="84" ht="42" customHeight="1" spans="1:10">
      <c r="A84" s="167" t="s">
        <v>308</v>
      </c>
      <c r="B84" s="33" t="s">
        <v>392</v>
      </c>
      <c r="C84" s="33" t="s">
        <v>344</v>
      </c>
      <c r="D84" s="33" t="s">
        <v>345</v>
      </c>
      <c r="E84" s="18" t="s">
        <v>346</v>
      </c>
      <c r="F84" s="33" t="s">
        <v>347</v>
      </c>
      <c r="G84" s="18" t="s">
        <v>388</v>
      </c>
      <c r="H84" s="33" t="s">
        <v>348</v>
      </c>
      <c r="I84" s="33" t="s">
        <v>349</v>
      </c>
      <c r="J84" s="18" t="s">
        <v>350</v>
      </c>
    </row>
    <row r="85" ht="61" customHeight="1" spans="1:10">
      <c r="A85" s="167" t="s">
        <v>308</v>
      </c>
      <c r="B85" s="33" t="s">
        <v>392</v>
      </c>
      <c r="C85" s="33" t="s">
        <v>344</v>
      </c>
      <c r="D85" s="33" t="s">
        <v>351</v>
      </c>
      <c r="E85" s="18" t="s">
        <v>352</v>
      </c>
      <c r="F85" s="33" t="s">
        <v>347</v>
      </c>
      <c r="G85" s="18" t="s">
        <v>358</v>
      </c>
      <c r="H85" s="33" t="s">
        <v>354</v>
      </c>
      <c r="I85" s="33" t="s">
        <v>355</v>
      </c>
      <c r="J85" s="18" t="s">
        <v>356</v>
      </c>
    </row>
    <row r="86" ht="42" customHeight="1" spans="1:10">
      <c r="A86" s="167" t="s">
        <v>308</v>
      </c>
      <c r="B86" s="33" t="s">
        <v>392</v>
      </c>
      <c r="C86" s="33" t="s">
        <v>344</v>
      </c>
      <c r="D86" s="33" t="s">
        <v>351</v>
      </c>
      <c r="E86" s="18" t="s">
        <v>357</v>
      </c>
      <c r="F86" s="33" t="s">
        <v>347</v>
      </c>
      <c r="G86" s="18" t="s">
        <v>358</v>
      </c>
      <c r="H86" s="33" t="s">
        <v>354</v>
      </c>
      <c r="I86" s="33" t="s">
        <v>355</v>
      </c>
      <c r="J86" s="18" t="s">
        <v>359</v>
      </c>
    </row>
    <row r="87" ht="64" customHeight="1" spans="1:10">
      <c r="A87" s="167" t="s">
        <v>308</v>
      </c>
      <c r="B87" s="33" t="s">
        <v>392</v>
      </c>
      <c r="C87" s="33" t="s">
        <v>344</v>
      </c>
      <c r="D87" s="33" t="s">
        <v>351</v>
      </c>
      <c r="E87" s="18" t="s">
        <v>360</v>
      </c>
      <c r="F87" s="33" t="s">
        <v>347</v>
      </c>
      <c r="G87" s="18" t="s">
        <v>358</v>
      </c>
      <c r="H87" s="33" t="s">
        <v>354</v>
      </c>
      <c r="I87" s="33" t="s">
        <v>355</v>
      </c>
      <c r="J87" s="18" t="s">
        <v>361</v>
      </c>
    </row>
    <row r="88" ht="58" customHeight="1" spans="1:10">
      <c r="A88" s="167" t="s">
        <v>308</v>
      </c>
      <c r="B88" s="33" t="s">
        <v>392</v>
      </c>
      <c r="C88" s="33" t="s">
        <v>344</v>
      </c>
      <c r="D88" s="33" t="s">
        <v>351</v>
      </c>
      <c r="E88" s="18" t="s">
        <v>362</v>
      </c>
      <c r="F88" s="33" t="s">
        <v>347</v>
      </c>
      <c r="G88" s="18" t="s">
        <v>358</v>
      </c>
      <c r="H88" s="33" t="s">
        <v>354</v>
      </c>
      <c r="I88" s="33" t="s">
        <v>355</v>
      </c>
      <c r="J88" s="18" t="s">
        <v>363</v>
      </c>
    </row>
    <row r="89" ht="76" customHeight="1" spans="1:10">
      <c r="A89" s="167" t="s">
        <v>308</v>
      </c>
      <c r="B89" s="33" t="s">
        <v>392</v>
      </c>
      <c r="C89" s="33" t="s">
        <v>344</v>
      </c>
      <c r="D89" s="33" t="s">
        <v>364</v>
      </c>
      <c r="E89" s="18" t="s">
        <v>365</v>
      </c>
      <c r="F89" s="33" t="s">
        <v>347</v>
      </c>
      <c r="G89" s="18" t="s">
        <v>358</v>
      </c>
      <c r="H89" s="33" t="s">
        <v>354</v>
      </c>
      <c r="I89" s="33" t="s">
        <v>355</v>
      </c>
      <c r="J89" s="18" t="s">
        <v>366</v>
      </c>
    </row>
    <row r="90" ht="72" customHeight="1" spans="1:10">
      <c r="A90" s="167" t="s">
        <v>308</v>
      </c>
      <c r="B90" s="33" t="s">
        <v>392</v>
      </c>
      <c r="C90" s="33" t="s">
        <v>367</v>
      </c>
      <c r="D90" s="33" t="s">
        <v>368</v>
      </c>
      <c r="E90" s="18" t="s">
        <v>369</v>
      </c>
      <c r="F90" s="33" t="s">
        <v>347</v>
      </c>
      <c r="G90" s="18" t="s">
        <v>358</v>
      </c>
      <c r="H90" s="33" t="s">
        <v>354</v>
      </c>
      <c r="I90" s="33" t="s">
        <v>355</v>
      </c>
      <c r="J90" s="18" t="s">
        <v>370</v>
      </c>
    </row>
    <row r="91" ht="42" customHeight="1" spans="1:10">
      <c r="A91" s="167" t="s">
        <v>308</v>
      </c>
      <c r="B91" s="33" t="s">
        <v>392</v>
      </c>
      <c r="C91" s="33" t="s">
        <v>371</v>
      </c>
      <c r="D91" s="33" t="s">
        <v>372</v>
      </c>
      <c r="E91" s="18" t="s">
        <v>373</v>
      </c>
      <c r="F91" s="33" t="s">
        <v>347</v>
      </c>
      <c r="G91" s="18" t="s">
        <v>358</v>
      </c>
      <c r="H91" s="33" t="s">
        <v>354</v>
      </c>
      <c r="I91" s="33" t="s">
        <v>355</v>
      </c>
      <c r="J91" s="18" t="s">
        <v>374</v>
      </c>
    </row>
    <row r="92" ht="42" customHeight="1" spans="1:10">
      <c r="A92" s="167" t="s">
        <v>301</v>
      </c>
      <c r="B92" s="33" t="s">
        <v>393</v>
      </c>
      <c r="C92" s="33" t="s">
        <v>344</v>
      </c>
      <c r="D92" s="33" t="s">
        <v>345</v>
      </c>
      <c r="E92" s="18" t="s">
        <v>346</v>
      </c>
      <c r="F92" s="33" t="s">
        <v>347</v>
      </c>
      <c r="G92" s="18" t="s">
        <v>394</v>
      </c>
      <c r="H92" s="33" t="s">
        <v>348</v>
      </c>
      <c r="I92" s="33" t="s">
        <v>349</v>
      </c>
      <c r="J92" s="18" t="s">
        <v>350</v>
      </c>
    </row>
    <row r="93" ht="69" customHeight="1" spans="1:10">
      <c r="A93" s="167" t="s">
        <v>301</v>
      </c>
      <c r="B93" s="33" t="s">
        <v>393</v>
      </c>
      <c r="C93" s="33" t="s">
        <v>344</v>
      </c>
      <c r="D93" s="33" t="s">
        <v>351</v>
      </c>
      <c r="E93" s="18" t="s">
        <v>352</v>
      </c>
      <c r="F93" s="33" t="s">
        <v>347</v>
      </c>
      <c r="G93" s="18" t="s">
        <v>358</v>
      </c>
      <c r="H93" s="33" t="s">
        <v>354</v>
      </c>
      <c r="I93" s="33" t="s">
        <v>355</v>
      </c>
      <c r="J93" s="18" t="s">
        <v>356</v>
      </c>
    </row>
    <row r="94" ht="42" customHeight="1" spans="1:10">
      <c r="A94" s="167" t="s">
        <v>301</v>
      </c>
      <c r="B94" s="33" t="s">
        <v>393</v>
      </c>
      <c r="C94" s="33" t="s">
        <v>344</v>
      </c>
      <c r="D94" s="33" t="s">
        <v>351</v>
      </c>
      <c r="E94" s="18" t="s">
        <v>357</v>
      </c>
      <c r="F94" s="33" t="s">
        <v>347</v>
      </c>
      <c r="G94" s="18" t="s">
        <v>358</v>
      </c>
      <c r="H94" s="33" t="s">
        <v>354</v>
      </c>
      <c r="I94" s="33" t="s">
        <v>355</v>
      </c>
      <c r="J94" s="18" t="s">
        <v>359</v>
      </c>
    </row>
    <row r="95" ht="63" customHeight="1" spans="1:10">
      <c r="A95" s="167" t="s">
        <v>301</v>
      </c>
      <c r="B95" s="33" t="s">
        <v>393</v>
      </c>
      <c r="C95" s="33" t="s">
        <v>344</v>
      </c>
      <c r="D95" s="33" t="s">
        <v>351</v>
      </c>
      <c r="E95" s="18" t="s">
        <v>360</v>
      </c>
      <c r="F95" s="33" t="s">
        <v>347</v>
      </c>
      <c r="G95" s="18" t="s">
        <v>358</v>
      </c>
      <c r="H95" s="33" t="s">
        <v>354</v>
      </c>
      <c r="I95" s="33" t="s">
        <v>355</v>
      </c>
      <c r="J95" s="18" t="s">
        <v>361</v>
      </c>
    </row>
    <row r="96" ht="54" customHeight="1" spans="1:10">
      <c r="A96" s="167" t="s">
        <v>301</v>
      </c>
      <c r="B96" s="33" t="s">
        <v>393</v>
      </c>
      <c r="C96" s="33" t="s">
        <v>344</v>
      </c>
      <c r="D96" s="33" t="s">
        <v>351</v>
      </c>
      <c r="E96" s="18" t="s">
        <v>362</v>
      </c>
      <c r="F96" s="33" t="s">
        <v>347</v>
      </c>
      <c r="G96" s="18" t="s">
        <v>358</v>
      </c>
      <c r="H96" s="33" t="s">
        <v>354</v>
      </c>
      <c r="I96" s="33" t="s">
        <v>355</v>
      </c>
      <c r="J96" s="18" t="s">
        <v>363</v>
      </c>
    </row>
    <row r="97" ht="63" customHeight="1" spans="1:10">
      <c r="A97" s="167" t="s">
        <v>301</v>
      </c>
      <c r="B97" s="33" t="s">
        <v>393</v>
      </c>
      <c r="C97" s="33" t="s">
        <v>344</v>
      </c>
      <c r="D97" s="33" t="s">
        <v>364</v>
      </c>
      <c r="E97" s="18" t="s">
        <v>365</v>
      </c>
      <c r="F97" s="33" t="s">
        <v>347</v>
      </c>
      <c r="G97" s="18" t="s">
        <v>358</v>
      </c>
      <c r="H97" s="33" t="s">
        <v>354</v>
      </c>
      <c r="I97" s="33" t="s">
        <v>355</v>
      </c>
      <c r="J97" s="18" t="s">
        <v>366</v>
      </c>
    </row>
    <row r="98" ht="66" customHeight="1" spans="1:10">
      <c r="A98" s="167" t="s">
        <v>301</v>
      </c>
      <c r="B98" s="33" t="s">
        <v>393</v>
      </c>
      <c r="C98" s="33" t="s">
        <v>367</v>
      </c>
      <c r="D98" s="33" t="s">
        <v>368</v>
      </c>
      <c r="E98" s="18" t="s">
        <v>369</v>
      </c>
      <c r="F98" s="33" t="s">
        <v>347</v>
      </c>
      <c r="G98" s="18" t="s">
        <v>358</v>
      </c>
      <c r="H98" s="33" t="s">
        <v>354</v>
      </c>
      <c r="I98" s="33" t="s">
        <v>355</v>
      </c>
      <c r="J98" s="18" t="s">
        <v>370</v>
      </c>
    </row>
    <row r="99" ht="42" customHeight="1" spans="1:10">
      <c r="A99" s="167" t="s">
        <v>301</v>
      </c>
      <c r="B99" s="33" t="s">
        <v>393</v>
      </c>
      <c r="C99" s="33" t="s">
        <v>371</v>
      </c>
      <c r="D99" s="33" t="s">
        <v>372</v>
      </c>
      <c r="E99" s="18" t="s">
        <v>373</v>
      </c>
      <c r="F99" s="33" t="s">
        <v>347</v>
      </c>
      <c r="G99" s="18" t="s">
        <v>385</v>
      </c>
      <c r="H99" s="33" t="s">
        <v>354</v>
      </c>
      <c r="I99" s="33" t="s">
        <v>355</v>
      </c>
      <c r="J99" s="18" t="s">
        <v>374</v>
      </c>
    </row>
    <row r="100" ht="42" customHeight="1" spans="1:10">
      <c r="A100" s="167" t="s">
        <v>299</v>
      </c>
      <c r="B100" s="33" t="s">
        <v>395</v>
      </c>
      <c r="C100" s="33" t="s">
        <v>344</v>
      </c>
      <c r="D100" s="33" t="s">
        <v>345</v>
      </c>
      <c r="E100" s="18" t="s">
        <v>346</v>
      </c>
      <c r="F100" s="33" t="s">
        <v>347</v>
      </c>
      <c r="G100" s="18" t="s">
        <v>96</v>
      </c>
      <c r="H100" s="33" t="s">
        <v>348</v>
      </c>
      <c r="I100" s="33" t="s">
        <v>349</v>
      </c>
      <c r="J100" s="18" t="s">
        <v>350</v>
      </c>
    </row>
    <row r="101" ht="72" customHeight="1" spans="1:10">
      <c r="A101" s="167" t="s">
        <v>299</v>
      </c>
      <c r="B101" s="33" t="s">
        <v>395</v>
      </c>
      <c r="C101" s="33" t="s">
        <v>344</v>
      </c>
      <c r="D101" s="33" t="s">
        <v>351</v>
      </c>
      <c r="E101" s="18" t="s">
        <v>352</v>
      </c>
      <c r="F101" s="33" t="s">
        <v>347</v>
      </c>
      <c r="G101" s="18" t="s">
        <v>358</v>
      </c>
      <c r="H101" s="33" t="s">
        <v>354</v>
      </c>
      <c r="I101" s="33" t="s">
        <v>355</v>
      </c>
      <c r="J101" s="18" t="s">
        <v>356</v>
      </c>
    </row>
    <row r="102" ht="42" customHeight="1" spans="1:10">
      <c r="A102" s="167" t="s">
        <v>299</v>
      </c>
      <c r="B102" s="33" t="s">
        <v>395</v>
      </c>
      <c r="C102" s="33" t="s">
        <v>344</v>
      </c>
      <c r="D102" s="33" t="s">
        <v>351</v>
      </c>
      <c r="E102" s="18" t="s">
        <v>357</v>
      </c>
      <c r="F102" s="33" t="s">
        <v>347</v>
      </c>
      <c r="G102" s="18" t="s">
        <v>358</v>
      </c>
      <c r="H102" s="33" t="s">
        <v>354</v>
      </c>
      <c r="I102" s="33" t="s">
        <v>355</v>
      </c>
      <c r="J102" s="18" t="s">
        <v>359</v>
      </c>
    </row>
    <row r="103" ht="67" customHeight="1" spans="1:10">
      <c r="A103" s="167" t="s">
        <v>299</v>
      </c>
      <c r="B103" s="33" t="s">
        <v>395</v>
      </c>
      <c r="C103" s="33" t="s">
        <v>344</v>
      </c>
      <c r="D103" s="33" t="s">
        <v>351</v>
      </c>
      <c r="E103" s="18" t="s">
        <v>360</v>
      </c>
      <c r="F103" s="33" t="s">
        <v>347</v>
      </c>
      <c r="G103" s="18" t="s">
        <v>358</v>
      </c>
      <c r="H103" s="33" t="s">
        <v>354</v>
      </c>
      <c r="I103" s="33" t="s">
        <v>355</v>
      </c>
      <c r="J103" s="18" t="s">
        <v>361</v>
      </c>
    </row>
    <row r="104" ht="42" customHeight="1" spans="1:10">
      <c r="A104" s="167" t="s">
        <v>299</v>
      </c>
      <c r="B104" s="33" t="s">
        <v>395</v>
      </c>
      <c r="C104" s="33" t="s">
        <v>344</v>
      </c>
      <c r="D104" s="33" t="s">
        <v>351</v>
      </c>
      <c r="E104" s="18" t="s">
        <v>362</v>
      </c>
      <c r="F104" s="33" t="s">
        <v>347</v>
      </c>
      <c r="G104" s="18" t="s">
        <v>358</v>
      </c>
      <c r="H104" s="33" t="s">
        <v>354</v>
      </c>
      <c r="I104" s="33" t="s">
        <v>355</v>
      </c>
      <c r="J104" s="18" t="s">
        <v>363</v>
      </c>
    </row>
    <row r="105" ht="63" customHeight="1" spans="1:10">
      <c r="A105" s="167" t="s">
        <v>299</v>
      </c>
      <c r="B105" s="33" t="s">
        <v>395</v>
      </c>
      <c r="C105" s="33" t="s">
        <v>344</v>
      </c>
      <c r="D105" s="33" t="s">
        <v>364</v>
      </c>
      <c r="E105" s="18" t="s">
        <v>365</v>
      </c>
      <c r="F105" s="33" t="s">
        <v>347</v>
      </c>
      <c r="G105" s="18" t="s">
        <v>358</v>
      </c>
      <c r="H105" s="33" t="s">
        <v>354</v>
      </c>
      <c r="I105" s="33" t="s">
        <v>355</v>
      </c>
      <c r="J105" s="18" t="s">
        <v>366</v>
      </c>
    </row>
    <row r="106" ht="68" customHeight="1" spans="1:10">
      <c r="A106" s="167" t="s">
        <v>299</v>
      </c>
      <c r="B106" s="33" t="s">
        <v>395</v>
      </c>
      <c r="C106" s="33" t="s">
        <v>367</v>
      </c>
      <c r="D106" s="33" t="s">
        <v>368</v>
      </c>
      <c r="E106" s="18" t="s">
        <v>369</v>
      </c>
      <c r="F106" s="33" t="s">
        <v>347</v>
      </c>
      <c r="G106" s="18" t="s">
        <v>358</v>
      </c>
      <c r="H106" s="33" t="s">
        <v>354</v>
      </c>
      <c r="I106" s="33" t="s">
        <v>355</v>
      </c>
      <c r="J106" s="18" t="s">
        <v>370</v>
      </c>
    </row>
    <row r="107" ht="42" customHeight="1" spans="1:10">
      <c r="A107" s="167" t="s">
        <v>299</v>
      </c>
      <c r="B107" s="33" t="s">
        <v>395</v>
      </c>
      <c r="C107" s="33" t="s">
        <v>371</v>
      </c>
      <c r="D107" s="33" t="s">
        <v>372</v>
      </c>
      <c r="E107" s="18" t="s">
        <v>373</v>
      </c>
      <c r="F107" s="33" t="s">
        <v>347</v>
      </c>
      <c r="G107" s="18" t="s">
        <v>385</v>
      </c>
      <c r="H107" s="33" t="s">
        <v>354</v>
      </c>
      <c r="I107" s="33" t="s">
        <v>355</v>
      </c>
      <c r="J107" s="18" t="s">
        <v>374</v>
      </c>
    </row>
  </sheetData>
  <mergeCells count="30">
    <mergeCell ref="A2:J2"/>
    <mergeCell ref="A3:H3"/>
    <mergeCell ref="A8:A15"/>
    <mergeCell ref="A16:A20"/>
    <mergeCell ref="A21:A28"/>
    <mergeCell ref="A29:A33"/>
    <mergeCell ref="A34:A41"/>
    <mergeCell ref="A42:A46"/>
    <mergeCell ref="A47:A54"/>
    <mergeCell ref="A55:A62"/>
    <mergeCell ref="A63:A70"/>
    <mergeCell ref="A71:A78"/>
    <mergeCell ref="A79:A83"/>
    <mergeCell ref="A84:A91"/>
    <mergeCell ref="A92:A99"/>
    <mergeCell ref="A100:A107"/>
    <mergeCell ref="B8:B15"/>
    <mergeCell ref="B16:B20"/>
    <mergeCell ref="B21:B28"/>
    <mergeCell ref="B29:B33"/>
    <mergeCell ref="B34:B41"/>
    <mergeCell ref="B42:B46"/>
    <mergeCell ref="B47:B54"/>
    <mergeCell ref="B55:B62"/>
    <mergeCell ref="B63:B70"/>
    <mergeCell ref="B71:B78"/>
    <mergeCell ref="B79:B83"/>
    <mergeCell ref="B84:B91"/>
    <mergeCell ref="B92:B99"/>
    <mergeCell ref="B100:B10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2025-03-10T07:52:00Z</dcterms:created>
  <dcterms:modified xsi:type="dcterms:W3CDTF">2025-03-25T00:51:44Z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16159F1FBDAA4596A72BDA15739E45D3</vt:lpwstr>
  </property>
  <property fmtid="{D5CDD505-2E9C-101B-9397-08002B2CF9AE}" pid="3" name="KSOProductBuildVer">
    <vt:lpwstr>2052-11.1.0.11744</vt:lpwstr>
  </property>
</Properties>
</file>