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0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<sst xmlns="http://schemas.openxmlformats.org/spreadsheetml/2006/main" count="1293" uniqueCount="484">
  <si>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</si>
  <si>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</si>
  <si>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</si>
  <si>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</si>
  <si>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</si>
  <si>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</si>
  <si>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</si>
  <si>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</si>
  <si>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</si>
  <si>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</si>
  <si>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</si>
  <si>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</si>
  <si>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</si>
  <si>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</si>
  <si>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</si>
  <si>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</si>
  <si>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</si>
  <si>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</si>
  <si>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</si>
  <si>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</si>
  <si>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</si>
  <si>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</si>
  <si>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</si>
  <si>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</si>
  <si>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</si>
  <si>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</si>
  <si>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</si>
  <si>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</si>
  <si>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</si>
  <si>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</si>
  <si>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</si>
  <si>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</si>
  <si>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</si>
  <si>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</si>
  <si>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</si>
  <si>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</si>
  <si>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</si>
  <si>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</si>
  <si>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</si>
  <si>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</si>
  <si>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</si>
  <si>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</si>
  <si>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</si>
  <si>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</si>
  <si>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</si>
  <si>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</si>
  <si>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</si>
  <si>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</si>
  <si>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</si>
  <si>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</si>
  <si>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</si>
  <si>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</si>
  <si>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</si>
  <si>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</si>
  <si>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</si>
  <si>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</si>
  <si>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</si>
  <si>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</si>
  <si>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</si>
  <si>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</si>
  <si>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</si>
  <si>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</si>
  <si>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</si>
  <si>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</si>
  <si>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</si>
  <si>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</si>
  <si>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</si>
  <si>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</si>
  <si>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</si>
  <si>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210</t>
  </si>
  <si>
    <t>石林彝族自治县残疾人联合会</t>
  </si>
  <si>
    <t>210001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</si>
  <si>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</si>
  <si>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</si>
  <si>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</si>
  <si>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</si>
  <si>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</si>
  <si>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</si>
  <si>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</si>
  <si>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</si>
  <si>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</si>
  <si>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</si>
  <si>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</si>
  <si>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</si>
  <si>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</si>
  <si>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</si>
  <si>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</si>
  <si>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</si>
  <si>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</si>
  <si>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</si>
  <si>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</si>
  <si>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</si>
  <si>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</si>
  <si>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</si>
  <si>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</si>
  <si>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</si>
  <si>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</si>
  <si>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</si>
  <si>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</si>
  <si>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</si>
  <si>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</si>
  <si>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</si>
  <si>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</si>
  <si>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</si>
  <si>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</si>
  <si>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</si>
  <si>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</si>
  <si>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</si>
  <si>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20811</t>
  </si>
  <si>
    <t>残疾人事业</t>
  </si>
  <si>
    <t>2081101</t>
  </si>
  <si>
    <t>行政运行</t>
  </si>
  <si>
    <t>2081104</t>
  </si>
  <si>
    <t>残疾人康复</t>
  </si>
  <si>
    <t>2081199</t>
  </si>
  <si>
    <t>其他残疾人事业支出</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</si>
  <si>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</si>
  <si>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</si>
  <si>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</si>
  <si>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</si>
  <si>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</si>
  <si>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</si>
  <si>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</si>
  <si>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</si>
  <si>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</si>
  <si>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</si>
  <si>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</si>
  <si>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</si>
  <si>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</si>
  <si>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</si>
  <si>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</si>
  <si>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</si>
  <si>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</si>
  <si>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</si>
  <si>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</si>
  <si>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</si>
  <si>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</si>
  <si>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</si>
  <si>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</si>
  <si>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</si>
  <si>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</si>
  <si>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</si>
  <si>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</si>
  <si>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</si>
  <si>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</si>
  <si>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</si>
  <si>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</si>
  <si>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</si>
  <si>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</si>
  <si>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</si>
  <si>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</si>
  <si>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</si>
  <si>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</si>
  <si>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</si>
  <si>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</si>
  <si>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</si>
  <si>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</si>
  <si>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</si>
  <si>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</si>
  <si>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</si>
  <si>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</si>
  <si>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</si>
  <si>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</si>
  <si>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</si>
  <si>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</si>
  <si>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</si>
  <si>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</si>
  <si>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</si>
  <si>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</si>
  <si>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</si>
  <si>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</si>
  <si>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</si>
  <si>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</si>
  <si>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</si>
  <si>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</si>
  <si>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</si>
  <si>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</si>
  <si>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</si>
  <si>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</si>
  <si>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</si>
  <si>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</si>
  <si>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</si>
  <si>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</si>
  <si>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</si>
  <si>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</si>
  <si>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</si>
  <si>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</si>
  <si>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</si>
  <si>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</si>
  <si>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</si>
  <si>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</si>
  <si>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</si>
  <si>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</si>
  <si>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</si>
  <si>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</si>
  <si>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</si>
  <si>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530126210000000000813</t>
  </si>
  <si>
    <t>行政人员支出工资</t>
  </si>
  <si>
    <t>30101</t>
  </si>
  <si>
    <t>基本工资</t>
  </si>
  <si>
    <t>30102</t>
  </si>
  <si>
    <t>津贴补贴</t>
  </si>
  <si>
    <t>30103</t>
  </si>
  <si>
    <t>奖金</t>
  </si>
  <si>
    <t>530126210000000000815</t>
  </si>
  <si>
    <t>30113</t>
  </si>
  <si>
    <t>530126210000000000817</t>
  </si>
  <si>
    <t>30217</t>
  </si>
  <si>
    <t>530126210000000000818</t>
  </si>
  <si>
    <t>行政人员公务交通补贴</t>
  </si>
  <si>
    <t>30239</t>
  </si>
  <si>
    <t>其他交通费用</t>
  </si>
  <si>
    <t>530126210000000000819</t>
  </si>
  <si>
    <t>工会经费</t>
  </si>
  <si>
    <t>30228</t>
  </si>
  <si>
    <t>530126210000000000821</t>
  </si>
  <si>
    <t>一般公用经费</t>
  </si>
  <si>
    <t>30201</t>
  </si>
  <si>
    <t>办公费</t>
  </si>
  <si>
    <t>30205</t>
  </si>
  <si>
    <t>水费</t>
  </si>
  <si>
    <t>30206</t>
  </si>
  <si>
    <t>电费</t>
  </si>
  <si>
    <t>30207</t>
  </si>
  <si>
    <t>邮电费</t>
  </si>
  <si>
    <t>30211</t>
  </si>
  <si>
    <t>差旅费</t>
  </si>
  <si>
    <t>30229</t>
  </si>
  <si>
    <t>福利费</t>
  </si>
  <si>
    <t>30299</t>
  </si>
  <si>
    <t>其他商品和服务支出</t>
  </si>
  <si>
    <t>530126210000000001396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</si>
  <si>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</si>
  <si>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</si>
  <si>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</si>
  <si>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</si>
  <si>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</si>
  <si>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</si>
  <si>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</si>
  <si>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</si>
  <si>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</si>
  <si>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</si>
  <si>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</si>
  <si>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530126231100001346558</t>
  </si>
  <si>
    <t>离退休人员支出</t>
  </si>
  <si>
    <t>30305</t>
  </si>
  <si>
    <t>生活补助</t>
  </si>
  <si>
    <t>530126231100001346559</t>
  </si>
  <si>
    <t>编外人员工资支出</t>
  </si>
  <si>
    <t>30199</t>
  </si>
  <si>
    <t>其他工资福利支出</t>
  </si>
  <si>
    <t>530126231100001587784</t>
  </si>
  <si>
    <t>行政人员绩效奖励</t>
  </si>
  <si>
    <t>530126231100001587785</t>
  </si>
  <si>
    <t>辅助用工及劳务派遣经费</t>
  </si>
  <si>
    <t>30226</t>
  </si>
  <si>
    <t>劳务费</t>
  </si>
  <si>
    <t>530126231100001587801</t>
  </si>
  <si>
    <t>其他财政补助人员补助</t>
  </si>
  <si>
    <t>预算05-1表</t>
  </si>
  <si>
    <t>项目分类</t>
  </si>
  <si>
    <t>项目单位</t>
  </si>
  <si>
    <t>经济科目编码</t>
  </si>
  <si>
    <t>经济科目名称</t>
  </si>
  <si>
    <t>本年拨款</t>
  </si>
  <si>
    <t>其中：本次下达</t>
  </si>
  <si>
    <t>专项业务类</t>
  </si>
  <si>
    <t>530126251100003880362</t>
  </si>
  <si>
    <t>残疾人职业康复经费</t>
  </si>
  <si>
    <t>530126251100003880431</t>
  </si>
  <si>
    <t>残疾人职业技能及培训经费</t>
  </si>
  <si>
    <t>30216</t>
  </si>
  <si>
    <t>培训费</t>
  </si>
  <si>
    <t>530126251100003880483</t>
  </si>
  <si>
    <t>残疾人生产、生活补助、临时困难救助、就业、就学配套补助、运动员奖励补助资金</t>
  </si>
  <si>
    <t>530126251100003880575</t>
  </si>
  <si>
    <t>残疾人家庭无障碍改造资金</t>
  </si>
  <si>
    <t>30213</t>
  </si>
  <si>
    <t>维修（护）费</t>
  </si>
  <si>
    <t>530126251100003880602</t>
  </si>
  <si>
    <t>残疾人临时困难救助经费</t>
  </si>
  <si>
    <t>530126251100003880903</t>
  </si>
  <si>
    <t>残疾人事业发展经费</t>
  </si>
  <si>
    <t>530126251100003904348</t>
  </si>
  <si>
    <t>2025年中央财政残疾人事业发展补助预算（一般公共预算）资金</t>
  </si>
  <si>
    <t>民生类</t>
  </si>
  <si>
    <t>530126251100003880899</t>
  </si>
  <si>
    <t>残疾人节日慰问经费</t>
  </si>
  <si>
    <t>530126251100003880906</t>
  </si>
  <si>
    <t>残疾人社会保险补助经费</t>
  </si>
  <si>
    <t>30311</t>
  </si>
  <si>
    <t>代缴社会保险费</t>
  </si>
  <si>
    <t>预算05-2表</t>
  </si>
  <si>
    <t>项目年度绩效目标</t>
  </si>
  <si>
    <t>一级指标</t>
  </si>
  <si>
    <t>二级指标</t>
  </si>
  <si>
    <t>三级指标</t>
  </si>
  <si>
    <t>指标性质</t>
  </si>
  <si>
    <t>指标值</t>
  </si>
  <si>
    <t>度量单位</t>
  </si>
  <si>
    <t>指标属性</t>
  </si>
  <si>
    <t>指标内容</t>
  </si>
  <si>
    <t>补助自主创业、补助残疾学生及残疾人子女、补助残疾人运动员、补助残疾人生产、生活，提高残疾人家庭生活质量。</t>
  </si>
  <si>
    <t>产出指标</t>
  </si>
  <si>
    <t>数量指标</t>
  </si>
  <si>
    <t>救助对象人数</t>
  </si>
  <si>
    <t>&gt;=</t>
  </si>
  <si>
    <t>50</t>
  </si>
  <si>
    <t>人次</t>
  </si>
  <si>
    <t>定量指标</t>
  </si>
  <si>
    <t>反映应保尽保、应救尽救对象的人数情况。</t>
  </si>
  <si>
    <t>效益指标</t>
  </si>
  <si>
    <t>社会效益</t>
  </si>
  <si>
    <t>生活状况改善</t>
  </si>
  <si>
    <t>反映救助促进受助对象生活状况的改善情况。</t>
  </si>
  <si>
    <t>满意度指标</t>
  </si>
  <si>
    <t>服务对象满意度</t>
  </si>
  <si>
    <t>救助对象满意度</t>
  </si>
  <si>
    <t>99</t>
  </si>
  <si>
    <t>%</t>
  </si>
  <si>
    <t>反映获救助对象的满意程度。
救助对象满意度=调查中满意和较满意的获救助人员数/调查总人数*100%</t>
  </si>
  <si>
    <t>对残疾人家庭进行无障碍改造，改善残疾人家庭的无障碍环境，提高生活质量，消除和减少障碍。</t>
  </si>
  <si>
    <t>完成残疾人家庭无障碍改造任务数</t>
  </si>
  <si>
    <t>=</t>
  </si>
  <si>
    <t>100</t>
  </si>
  <si>
    <t>户</t>
  </si>
  <si>
    <t>使残疾人更好地共享改革发展成果</t>
  </si>
  <si>
    <t>效果显著</t>
  </si>
  <si>
    <t>提升</t>
  </si>
  <si>
    <t>按残疾人更好地共享改革发展成果的效率</t>
  </si>
  <si>
    <t>接受家庭无障碍改造服务的残疾人满意度</t>
  </si>
  <si>
    <t>让残疾人做到老有所养，病有所医</t>
  </si>
  <si>
    <t>2500</t>
  </si>
  <si>
    <t>有所提升</t>
  </si>
  <si>
    <t>上升</t>
  </si>
  <si>
    <t>反映获得救助对象的满意程度。
救助对象满意度=调查中满意和较满意的获救助人员数/调查总人数*100%</t>
  </si>
  <si>
    <t>通过残疾人职业技能、实用技术培训，提高残疾人生产生活水平，改善残疾人生活状况。</t>
  </si>
  <si>
    <t>残疾人培训人数</t>
  </si>
  <si>
    <t>人</t>
  </si>
  <si>
    <t>残疾人培训人数达到的合格率</t>
  </si>
  <si>
    <t>保障部门运转所需车辆运行费，电梯维护费，辅助用工工资，会计委托代理记账服务费，综合楼值守、绿化、修缮费等。</t>
  </si>
  <si>
    <t>获补对象数</t>
  </si>
  <si>
    <t>反映获补助人员、企业的数量情况，也适用补贴、资助等形式的补助。</t>
  </si>
  <si>
    <t>反映补助促进受助对象生活状况改善的情况。</t>
  </si>
  <si>
    <t>受益对象满意度</t>
  </si>
  <si>
    <t>反映获补助受益对象的满意程度。</t>
  </si>
  <si>
    <t>残疾人的康复工作是残联工作的重点，残疾儿童抢救性康复更是残联工作的难点和重点，康复必须从儿童抢救性开始，因为康复工作到了一定的年龄再来康复就没有作用。</t>
  </si>
  <si>
    <t>反映获得补助人员、企业的数量情况，也适用补贴、资助等形式的补助。</t>
  </si>
  <si>
    <t>1、通过实施残疾人精准康复服务行动，为有康复需求的经济困难家庭7岁以上残疾儿童或成年持证残疾人（含视力、听力、肢体、智力、精神残疾）提供康复医疗、康复训练、辅助器具适配、支持服务等基本康复服务，有效改善其功能障碍、提高生活质量和社会活动参与能力。
2、为残疾人机动轮椅车车主发放燃油补贴，弥补残疾人出行成本。</t>
  </si>
  <si>
    <t>有需求的7岁以上残疾儿童或成年残疾人得到康复服务的比例</t>
  </si>
  <si>
    <t>98</t>
  </si>
  <si>
    <t>时效指标</t>
  </si>
  <si>
    <t>项目完成时间</t>
  </si>
  <si>
    <t>&lt;=</t>
  </si>
  <si>
    <t>2025年12月底</t>
  </si>
  <si>
    <t>年-月-日</t>
  </si>
  <si>
    <t>项目完成情况</t>
  </si>
  <si>
    <t>残疾人康复服务水平</t>
  </si>
  <si>
    <t>有所提高</t>
  </si>
  <si>
    <t>残疾人机动轮椅车车主出行便利程度</t>
  </si>
  <si>
    <t>残疾人及其家属对残疾人服务的满意度</t>
  </si>
  <si>
    <t>为进一步完善全县残疾人社会保障体系，切实解决残疾人突发性、临时性特殊生活困难，帮助弱势群体渡过难关。将党和政府的温暖送给困难残疾人及其家庭，使残疾人及其家庭渡过特殊临时困难。促进社会和谐、维护社会稳定。</t>
  </si>
  <si>
    <t>救助残疾人数</t>
  </si>
  <si>
    <t>救助残疾人人数</t>
  </si>
  <si>
    <t>维护社会稳定、促进社会和谐，增强扶残助残社会氛围</t>
  </si>
  <si>
    <t>有所增强</t>
  </si>
  <si>
    <t>接受救助残疾人满意度</t>
  </si>
  <si>
    <t>为了让贫困残疾人过上一个欢乐、祥和的春节，享受社会主义大家庭的温暖，制定节日和助残日慰问活动。</t>
  </si>
  <si>
    <t>200</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</si>
  <si>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</si>
  <si>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</si>
  <si>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</si>
  <si>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</si>
  <si>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</si>
  <si>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</si>
  <si>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</si>
  <si>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</si>
  <si>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</si>
  <si>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</si>
  <si>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</si>
  <si>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</si>
  <si>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</si>
  <si>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</si>
  <si>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</si>
  <si>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公务用车维修保养</t>
  </si>
  <si>
    <t>车辆维修和保养服务</t>
  </si>
  <si>
    <t>元</t>
  </si>
  <si>
    <t>公务用车购买保险</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</si>
  <si>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</si>
  <si>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</si>
  <si>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</si>
  <si>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</si>
  <si>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</si>
  <si>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</si>
  <si>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</si>
  <si>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</si>
  <si>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</si>
  <si>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会计服务</t>
  </si>
  <si>
    <t>B0301 会计服务</t>
  </si>
  <si>
    <t>B 政府履职辅助性服务</t>
  </si>
  <si>
    <t>代理记账服务</t>
  </si>
  <si>
    <t>B1101 维修保养服务</t>
  </si>
  <si>
    <t>残疾人康复服务</t>
  </si>
  <si>
    <t>A0406 残疾人服务</t>
  </si>
  <si>
    <t>A 公共服务</t>
  </si>
  <si>
    <t>残疾人康复及残疾儿童康复救助</t>
  </si>
  <si>
    <t xml:space="preserve">      预算09-1表</t>
  </si>
  <si>
    <t>单位名称：石林彝族自治县残疾人联合会                                                                                   单位：元</t>
  </si>
  <si>
    <t>单位名称（项目）</t>
  </si>
  <si>
    <t>地区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</si>
  <si>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</si>
  <si>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</si>
  <si>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</si>
  <si>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</si>
  <si>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</si>
  <si>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</si>
  <si>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</si>
  <si>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</si>
  <si>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</si>
  <si>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</si>
  <si>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</si>
  <si>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</si>
  <si>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</si>
  <si>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</si>
  <si>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</si>
  <si>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</si>
  <si>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</si>
  <si>
    <t>预算13表</t>
  </si>
  <si>
    <t>部门编码</t>
  </si>
  <si>
    <t>部门名称</t>
  </si>
  <si>
    <t>内容</t>
  </si>
  <si>
    <t>说明</t>
  </si>
  <si>
    <t>部门总体目标</t>
  </si>
  <si>
    <t>部门职责</t>
  </si>
  <si>
    <t>县残联是中国残疾人联合会的地方组织，是行使行政职能参照公务员法管理的事业单位，其职能为：
1.维护残疾人的合法权益，听取残疾人意见，反映残疾人需求，为残疾人服务。
2.团结、教育残疾人遵纪守法，发扬乐观进取精神，自尊、自强、自立，履行应尽的义务，为社会主义建设贡献力量。
3.弘扬人道主义、宣传残疾人事业、沟通政府、社会与残疾人之间的联系，动员社会理解、尊重、关心帮助残疾人。
4.开展残疾人康复、教育、就业、扶贫解困、文化体育、用品用具供应、社会服务、无障碍设施和残疾预防工作，创造良好的环境和条件，扶助残疾人平等参与社会生活。
5.协助县政府实施残疾人事业的地方性法规、政策、规划和计划，对有关业务领域进行指导和管理。
6.承办县政府和省市残联交办的其他工作。</t>
  </si>
  <si>
    <t>根据三定方案归纳</t>
  </si>
  <si>
    <t>1.康复服务：扎实做好儿童康复训练、白内障复明手术、精神病防治服药、辅助器具适配、假肢矫形适配、低视力配镜康复筛查、万人复明计划等。
2.残疾人就业和扶贫：扶残助学、农村残疾人创业培训、扶持发展残疾人创业、积极开展残疾人阳光增收培训、开展居家托养服务、认真做好残疾人分散就业和按比例就业工作。
3.完善保障机制：全额资助符合条件（非低保、五保、公职人员）的一、二级持证残疾人参加新农合，协助县民政局、县财政局进一步做好困难残疾人生活补贴和重度残疾人护理补贴制度落实工作，协助县社保局落实年龄段内（16-59周岁）符合条件的一、二级残疾人城乡居民养老保险；落实下肢残疾人燃油补贴。
4.维护残疾人合法权益：以维护残疾人权益为重点，开展残疾人信访积案的化解工作，妥善处理残疾人来信来访，维护社会稳定；</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</si>
  <si>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</si>
  <si>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</si>
  <si>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</si>
  <si>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</si>
  <si>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</si>
  <si>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</si>
  <si>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</si>
  <si>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</si>
  <si>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</si>
  <si>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</si>
  <si>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</si>
  <si>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康复服务</t>
  </si>
  <si>
    <t xml:space="preserve">扎实做好儿童康复训练、白内障复明手术、精神病防治服药、辅助器具适配、假肢矫形适配、低视力配镜康复筛查、万人复明计划等。		</t>
  </si>
  <si>
    <t>残疾人就业</t>
  </si>
  <si>
    <t>扶残助学、农村残疾人创业培训、扶持发展残疾人创业、积极开展残疾人阳光增收培训、实施“联村联户、四帮四促”、开展居家托养服务、认真做好残疾人分散就业和按比例就业工作。</t>
  </si>
  <si>
    <t>完善保障机制</t>
  </si>
  <si>
    <t>全额资助符合条件（非低保、五保、公职人员）的一、二级持证残疾人参加新农合，协助县民政局、县财政局进一步做好困难残疾人生活补贴和重度残疾人护理补贴制度落实工作，协助县社保局落实年龄段内（16-59周岁）符合条件的一、二级残疾人城乡居民养老保险；落实下肢残疾人燃油补贴、县城市规划区内失地少地持证残疾人生活补贴。</t>
  </si>
  <si>
    <t xml:space="preserve">基本支出 </t>
  </si>
  <si>
    <t xml:space="preserve">保障机关运行和工作的正常开展，经费包括工资福利支出、商品和服务支出、对个人和家庭补助支出。  </t>
  </si>
  <si>
    <t>三、部门整体支出绩效指标</t>
  </si>
  <si>
    <t>绩效指标</t>
  </si>
  <si>
    <t>评（扣）分标准</t>
  </si>
  <si>
    <t>绩效指标设定依据及指标值数据来源</t>
  </si>
  <si>
    <t xml:space="preserve">二级指标 </t>
  </si>
  <si>
    <t>政策宣传次数</t>
  </si>
  <si>
    <t>完成在职人员经费的支出确保机构运转，完成民生资金元发放工作，应保尽保民政保障对象</t>
  </si>
  <si>
    <t>次</t>
  </si>
  <si>
    <t>执行保运转，保民生政策，差异率＝0，得15分；差异率（绝对值）&gt;0时，每增加5%（含）扣减0.5分，减至0分为止。</t>
  </si>
  <si>
    <t>反映补助政策的宣传力度情况。即通过门户网站、报刊、通信、电视、户外广告等对补助政策进行宣传的次数。</t>
  </si>
  <si>
    <t>提升残联部门办事效能，提升政府在公众中的形象，而且对保障和改善民生、优化社会治理促进社会和谐稳定具有重要现实意义</t>
  </si>
  <si>
    <t>质量指标</t>
  </si>
  <si>
    <t>获补对象准确率</t>
  </si>
  <si>
    <t>各类社会救助标准严格按照上级下达文件指标发放到获补对象</t>
  </si>
  <si>
    <t>严格执行省定标准,差异率＝0，得15分；差异率（绝对值）&gt;0时，每增加5%（含）扣减0.5分，减至0分为止</t>
  </si>
  <si>
    <t>反映获补助对象认定的准确性情况。
获补对象准确率=抽检符合标准的补助对象数/抽检实际补助对象数*100%</t>
  </si>
  <si>
    <t>认真履行“上为政府分忧、下为百姓解愁”的民政职责，坚持“以民为本、为民解困、为民服务”的工作宗旨，紧紧围绕经济社会发展大局，各项制度坚持托底线、救急难，加强社会救助，保障公民的基本生活，帮助困难群众提升生活水平。</t>
  </si>
  <si>
    <t>发放及时率</t>
  </si>
  <si>
    <t>民生资金发放及时性</t>
  </si>
  <si>
    <t>反映发放单位及时发放补助资金的情况。
发放及时率=在时限内发放资金/应发放资金*100%</t>
  </si>
  <si>
    <t>把为民解困工作当作一项首要的政治任务，加大对贫困群体的救助力度，逐步扩大覆盖面和受益面，稳步提高社会保障水平，更好地为困难群体解决他们所面临的各种困难，保障他们的生活、医疗、教育以及全面参与社会的合法权益，以促进社会稳定和社会公平。</t>
  </si>
  <si>
    <t>生产生活能力提高</t>
  </si>
  <si>
    <t>积极宣传，争取让政策知晓率达到99%</t>
  </si>
  <si>
    <t>反映补助促进受助对象生产生活能力提高的情况。</t>
  </si>
  <si>
    <t>绕保障基本民生、优化社会服务、创新社会治理三大职能，加快推进民政事业改革发展步伐，进一步提升民政事业规范化、标准化、专业化、多元化、信息化水平，进一步提升广大困难群体、特殊群体、优抚群体福祉，促进了发展成果更多更公平地惠及全体人民，推动民政事业的深入持续发展。</t>
  </si>
  <si>
    <t>受益对象满意度100%</t>
  </si>
  <si>
    <t>定性指标</t>
  </si>
  <si>
    <t>维护残疾人的合法权益，听取残疾人意见，反映残疾人需求，为残疾人服务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</si>
</sst>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5" borderId="19" applyNumberFormat="0" applyAlignment="0" applyProtection="0">
      <alignment vertical="center"/>
    </xf>
    <xf numFmtId="0" fontId="28" fillId="6" borderId="20" applyNumberFormat="0" applyAlignment="0" applyProtection="0">
      <alignment vertical="center"/>
    </xf>
    <xf numFmtId="0" fontId="29" fillId="6" borderId="19" applyNumberFormat="0" applyAlignment="0" applyProtection="0">
      <alignment vertical="center"/>
    </xf>
    <xf numFmtId="0" fontId="30" fillId="7"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176" fontId="38" fillId="0" borderId="1">
      <alignment horizontal="right" vertical="center"/>
    </xf>
    <xf numFmtId="49" fontId="38" fillId="0" borderId="1">
      <alignment horizontal="left" vertical="center" wrapText="1"/>
    </xf>
    <xf numFmtId="176" fontId="38" fillId="0" borderId="1">
      <alignment horizontal="right" vertical="center"/>
    </xf>
    <xf numFmtId="177" fontId="38" fillId="0" borderId="1">
      <alignment horizontal="right" vertical="center"/>
    </xf>
    <xf numFmtId="178" fontId="38" fillId="0" borderId="1">
      <alignment horizontal="right" vertical="center"/>
    </xf>
    <xf numFmtId="179" fontId="38" fillId="0" borderId="1">
      <alignment horizontal="right" vertical="center"/>
    </xf>
    <xf numFmtId="10" fontId="38" fillId="0" borderId="1">
      <alignment horizontal="right" vertical="center"/>
    </xf>
    <xf numFmtId="180" fontId="38" fillId="0" borderId="1">
      <alignment horizontal="right" vertical="center"/>
    </xf>
  </cellStyleXfs>
  <cellXfs count="225">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0"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0" fillId="0" borderId="0" xfId="0" applyFont="1" applyBorder="1" applyAlignment="1" applyProtection="1">
      <alignment vertical="top"/>
      <protection locked="0"/>
    </xf>
    <xf numFmtId="0" fontId="10" fillId="0" borderId="0" xfId="0" applyFont="1" applyBorder="1" applyAlignment="1">
      <alignment vertical="top"/>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8" xfId="0" applyFont="1" applyFill="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pplyProtection="1">
      <alignment horizontal="center" vertical="center"/>
      <protection locked="0"/>
    </xf>
    <xf numFmtId="176" fontId="7" fillId="0" borderId="1" xfId="0" applyNumberFormat="1" applyFont="1" applyBorder="1" applyAlignment="1">
      <alignment horizontal="right" vertical="center"/>
    </xf>
    <xf numFmtId="0" fontId="3" fillId="0" borderId="0" xfId="0" applyFont="1" applyBorder="1" applyProtection="1">
      <protection locked="0"/>
    </xf>
    <xf numFmtId="0" fontId="12" fillId="0" borderId="0" xfId="0" applyFont="1" applyBorder="1" applyAlignment="1">
      <alignment horizontal="center" vertical="center" wrapText="1"/>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2" fillId="0" borderId="7"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3" xfId="0" applyNumberFormat="1" applyFont="1" applyBorder="1" applyAlignment="1">
      <alignment horizontal="right" vertical="center"/>
    </xf>
    <xf numFmtId="0" fontId="2" fillId="2" borderId="13" xfId="0" applyFont="1" applyFill="1" applyBorder="1" applyAlignment="1">
      <alignment horizontal="right" vertical="center"/>
    </xf>
    <xf numFmtId="0" fontId="2" fillId="2" borderId="0" xfId="0" applyFont="1" applyFill="1" applyBorder="1" applyAlignment="1">
      <alignment horizontal="left" vertical="center"/>
    </xf>
    <xf numFmtId="176" fontId="7"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5" fillId="0" borderId="13"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6"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2" borderId="13"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L16" sqref="L16"/>
    </sheetView>
  </sheetViews>
  <sheetFormatPr defaultColWidth="7.5" defaultRowHeight="12.75" customHeight="1" outlineLevelCol="3"/>
  <cols>
    <col min="1" max="4" width="35.875" customWidth="1"/>
  </cols>
  <sheetData>
    <row r="1" ht="15" customHeight="1" spans="1:4">
      <c r="A1" s="79"/>
      <c r="B1" s="79"/>
      <c r="C1" s="79"/>
      <c r="D1" s="93" t="s">
        <v>0</v>
      </c>
    </row>
    <row r="2" ht="41.25" customHeight="1" spans="1:1">
      <c r="A2" s="74" t="str">
        <f>"2025"&amp;"年部门财务收支预算总表"</f>
        <v>2025年部门财务收支预算总表</v>
      </c>
    </row>
    <row r="3" ht="17.25" customHeight="1" spans="1:4">
      <c r="A3" s="77" t="str">
        <f>"单位名称："&amp;"石林彝族自治县残疾人联合会"</f>
        <v>单位名称：石林彝族自治县残疾人联合会</v>
      </c>
      <c r="B3" s="189"/>
      <c r="D3" s="170" t="s">
        <v>1</v>
      </c>
    </row>
    <row r="4" ht="23.25" customHeight="1" spans="1:4">
      <c r="A4" s="190" t="s">
        <v>2</v>
      </c>
      <c r="B4" s="191"/>
      <c r="C4" s="190" t="s">
        <v>3</v>
      </c>
      <c r="D4" s="191"/>
    </row>
    <row r="5" ht="24" customHeight="1" spans="1:4">
      <c r="A5" s="190" t="s">
        <v>4</v>
      </c>
      <c r="B5" s="190" t="s">
        <v>5</v>
      </c>
      <c r="C5" s="190" t="s">
        <v>6</v>
      </c>
      <c r="D5" s="190" t="s">
        <v>5</v>
      </c>
    </row>
    <row r="6" ht="17.25" customHeight="1" spans="1:4">
      <c r="A6" s="192" t="s">
        <v>7</v>
      </c>
      <c r="B6" s="110">
        <v>4855103</v>
      </c>
      <c r="C6" s="192" t="s">
        <v>8</v>
      </c>
      <c r="D6" s="110"/>
    </row>
    <row r="7" ht="17.25" customHeight="1" spans="1:4">
      <c r="A7" s="192" t="s">
        <v>9</v>
      </c>
      <c r="B7" s="110"/>
      <c r="C7" s="192" t="s">
        <v>10</v>
      </c>
      <c r="D7" s="110"/>
    </row>
    <row r="8" ht="17.25" customHeight="1" spans="1:4">
      <c r="A8" s="192" t="s">
        <v>11</v>
      </c>
      <c r="B8" s="110"/>
      <c r="C8" s="224" t="s">
        <v>12</v>
      </c>
      <c r="D8" s="110"/>
    </row>
    <row r="9" ht="17.25" customHeight="1" spans="1:4">
      <c r="A9" s="192" t="s">
        <v>13</v>
      </c>
      <c r="B9" s="110"/>
      <c r="C9" s="224" t="s">
        <v>14</v>
      </c>
      <c r="D9" s="110"/>
    </row>
    <row r="10" ht="17.25" customHeight="1" spans="1:4">
      <c r="A10" s="192" t="s">
        <v>15</v>
      </c>
      <c r="B10" s="110"/>
      <c r="C10" s="224" t="s">
        <v>16</v>
      </c>
      <c r="D10" s="110"/>
    </row>
    <row r="11" ht="17.25" customHeight="1" spans="1:4">
      <c r="A11" s="192" t="s">
        <v>17</v>
      </c>
      <c r="B11" s="110"/>
      <c r="C11" s="224" t="s">
        <v>18</v>
      </c>
      <c r="D11" s="110"/>
    </row>
    <row r="12" ht="17.25" customHeight="1" spans="1:4">
      <c r="A12" s="192" t="s">
        <v>19</v>
      </c>
      <c r="B12" s="110"/>
      <c r="C12" s="65" t="s">
        <v>20</v>
      </c>
      <c r="D12" s="110"/>
    </row>
    <row r="13" ht="17.25" customHeight="1" spans="1:4">
      <c r="A13" s="192" t="s">
        <v>21</v>
      </c>
      <c r="B13" s="110"/>
      <c r="C13" s="65" t="s">
        <v>22</v>
      </c>
      <c r="D13" s="110">
        <v>4618303</v>
      </c>
    </row>
    <row r="14" ht="17.25" customHeight="1" spans="1:4">
      <c r="A14" s="192" t="s">
        <v>23</v>
      </c>
      <c r="B14" s="110"/>
      <c r="C14" s="65" t="s">
        <v>24</v>
      </c>
      <c r="D14" s="110">
        <v>125479</v>
      </c>
    </row>
    <row r="15" ht="17.25" customHeight="1" spans="1:4">
      <c r="A15" s="192" t="s">
        <v>25</v>
      </c>
      <c r="B15" s="110"/>
      <c r="C15" s="65" t="s">
        <v>26</v>
      </c>
      <c r="D15" s="110"/>
    </row>
    <row r="16" ht="17.25" customHeight="1" spans="1:4">
      <c r="A16" s="21"/>
      <c r="B16" s="110"/>
      <c r="C16" s="65" t="s">
        <v>27</v>
      </c>
      <c r="D16" s="110"/>
    </row>
    <row r="17" ht="17.25" customHeight="1" spans="1:4">
      <c r="A17" s="193"/>
      <c r="B17" s="110"/>
      <c r="C17" s="65" t="s">
        <v>28</v>
      </c>
      <c r="D17" s="110"/>
    </row>
    <row r="18" ht="17.25" customHeight="1" spans="1:4">
      <c r="A18" s="193"/>
      <c r="B18" s="110"/>
      <c r="C18" s="65" t="s">
        <v>29</v>
      </c>
      <c r="D18" s="110"/>
    </row>
    <row r="19" ht="17.25" customHeight="1" spans="1:4">
      <c r="A19" s="193"/>
      <c r="B19" s="110"/>
      <c r="C19" s="65" t="s">
        <v>30</v>
      </c>
      <c r="D19" s="110"/>
    </row>
    <row r="20" ht="17.25" customHeight="1" spans="1:4">
      <c r="A20" s="193"/>
      <c r="B20" s="110"/>
      <c r="C20" s="65" t="s">
        <v>31</v>
      </c>
      <c r="D20" s="110"/>
    </row>
    <row r="21" ht="17.25" customHeight="1" spans="1:4">
      <c r="A21" s="193"/>
      <c r="B21" s="110"/>
      <c r="C21" s="65" t="s">
        <v>32</v>
      </c>
      <c r="D21" s="110"/>
    </row>
    <row r="22" ht="17.25" customHeight="1" spans="1:4">
      <c r="A22" s="193"/>
      <c r="B22" s="110"/>
      <c r="C22" s="65" t="s">
        <v>33</v>
      </c>
      <c r="D22" s="110"/>
    </row>
    <row r="23" ht="17.25" customHeight="1" spans="1:4">
      <c r="A23" s="193"/>
      <c r="B23" s="110"/>
      <c r="C23" s="65" t="s">
        <v>34</v>
      </c>
      <c r="D23" s="110"/>
    </row>
    <row r="24" ht="17.25" customHeight="1" spans="1:4">
      <c r="A24" s="193"/>
      <c r="B24" s="110"/>
      <c r="C24" s="65" t="s">
        <v>35</v>
      </c>
      <c r="D24" s="110">
        <v>111321</v>
      </c>
    </row>
    <row r="25" ht="17.25" customHeight="1" spans="1:4">
      <c r="A25" s="193"/>
      <c r="B25" s="110"/>
      <c r="C25" s="65" t="s">
        <v>36</v>
      </c>
      <c r="D25" s="110"/>
    </row>
    <row r="26" ht="17.25" customHeight="1" spans="1:4">
      <c r="A26" s="193"/>
      <c r="B26" s="110"/>
      <c r="C26" s="21" t="s">
        <v>37</v>
      </c>
      <c r="D26" s="110"/>
    </row>
    <row r="27" ht="17.25" customHeight="1" spans="1:4">
      <c r="A27" s="193"/>
      <c r="B27" s="110"/>
      <c r="C27" s="65" t="s">
        <v>38</v>
      </c>
      <c r="D27" s="110"/>
    </row>
    <row r="28" ht="16.5" customHeight="1" spans="1:4">
      <c r="A28" s="193"/>
      <c r="B28" s="110"/>
      <c r="C28" s="65" t="s">
        <v>39</v>
      </c>
      <c r="D28" s="110"/>
    </row>
    <row r="29" ht="16.5" customHeight="1" spans="1:4">
      <c r="A29" s="193"/>
      <c r="B29" s="110"/>
      <c r="C29" s="21" t="s">
        <v>40</v>
      </c>
      <c r="D29" s="110"/>
    </row>
    <row r="30" ht="17.25" customHeight="1" spans="1:4">
      <c r="A30" s="193"/>
      <c r="B30" s="110"/>
      <c r="C30" s="21" t="s">
        <v>41</v>
      </c>
      <c r="D30" s="110"/>
    </row>
    <row r="31" ht="17.25" customHeight="1" spans="1:4">
      <c r="A31" s="193"/>
      <c r="B31" s="110"/>
      <c r="C31" s="65" t="s">
        <v>42</v>
      </c>
      <c r="D31" s="110"/>
    </row>
    <row r="32" ht="16.5" customHeight="1" spans="1:4">
      <c r="A32" s="193" t="s">
        <v>43</v>
      </c>
      <c r="B32" s="110">
        <v>4855103</v>
      </c>
      <c r="C32" s="193" t="s">
        <v>44</v>
      </c>
      <c r="D32" s="110">
        <v>4855103</v>
      </c>
    </row>
    <row r="33" ht="16.5" customHeight="1" spans="1:4">
      <c r="A33" s="21" t="s">
        <v>45</v>
      </c>
      <c r="B33" s="110"/>
      <c r="C33" s="21" t="s">
        <v>46</v>
      </c>
      <c r="D33" s="110"/>
    </row>
    <row r="34" ht="16.5" customHeight="1" spans="1:4">
      <c r="A34" s="65" t="s">
        <v>47</v>
      </c>
      <c r="B34" s="110"/>
      <c r="C34" s="65" t="s">
        <v>47</v>
      </c>
      <c r="D34" s="110"/>
    </row>
    <row r="35" ht="16.5" customHeight="1" spans="1:4">
      <c r="A35" s="65" t="s">
        <v>48</v>
      </c>
      <c r="B35" s="110"/>
      <c r="C35" s="65" t="s">
        <v>49</v>
      </c>
      <c r="D35" s="110"/>
    </row>
    <row r="36" ht="16.5" customHeight="1" spans="1:4">
      <c r="A36" s="194" t="s">
        <v>50</v>
      </c>
      <c r="B36" s="110">
        <v>4855103</v>
      </c>
      <c r="C36" s="194" t="s">
        <v>51</v>
      </c>
      <c r="D36" s="110">
        <v>4855103</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1" sqref="A1"/>
    </sheetView>
  </sheetViews>
  <sheetFormatPr defaultColWidth="8" defaultRowHeight="14.25" customHeight="1" outlineLevelCol="5"/>
  <cols>
    <col min="1" max="1" width="28.125" customWidth="1"/>
    <col min="2" max="2" width="18.125" customWidth="1"/>
    <col min="3" max="3" width="28.125" customWidth="1"/>
    <col min="4" max="4" width="24.25" customWidth="1"/>
    <col min="5" max="6" width="32.125" customWidth="1"/>
  </cols>
  <sheetData>
    <row r="1" ht="12" customHeight="1" spans="1:6">
      <c r="A1" s="149">
        <v>1</v>
      </c>
      <c r="B1" s="150">
        <v>0</v>
      </c>
      <c r="C1" s="149">
        <v>1</v>
      </c>
      <c r="D1" s="151"/>
      <c r="E1" s="151"/>
      <c r="F1" s="148" t="s">
        <v>369</v>
      </c>
    </row>
    <row r="2" ht="42" customHeight="1" spans="1:6">
      <c r="A2" s="152" t="str">
        <f>"2025"&amp;"年部门政府性基金预算支出预算表"</f>
        <v>2025年部门政府性基金预算支出预算表</v>
      </c>
      <c r="B2" s="152" t="s">
        <v>370</v>
      </c>
      <c r="C2" s="153"/>
      <c r="D2" s="154"/>
      <c r="E2" s="154"/>
      <c r="F2" s="154"/>
    </row>
    <row r="3" ht="13.5" customHeight="1" spans="1:6">
      <c r="A3" s="44" t="str">
        <f>"单位名称："&amp;"石林彝族自治县残疾人联合会"</f>
        <v>单位名称：石林彝族自治县残疾人联合会</v>
      </c>
      <c r="B3" s="44" t="s">
        <v>371</v>
      </c>
      <c r="C3" s="149"/>
      <c r="D3" s="151"/>
      <c r="E3" s="151"/>
      <c r="F3" s="148" t="s">
        <v>1</v>
      </c>
    </row>
    <row r="4" ht="19.5" customHeight="1" spans="1:6">
      <c r="A4" s="155" t="s">
        <v>179</v>
      </c>
      <c r="B4" s="156" t="s">
        <v>73</v>
      </c>
      <c r="C4" s="155" t="s">
        <v>74</v>
      </c>
      <c r="D4" s="12" t="s">
        <v>372</v>
      </c>
      <c r="E4" s="13"/>
      <c r="F4" s="36"/>
    </row>
    <row r="5" ht="18.75" customHeight="1" spans="1:6">
      <c r="A5" s="157"/>
      <c r="B5" s="158"/>
      <c r="C5" s="157"/>
      <c r="D5" s="52" t="s">
        <v>55</v>
      </c>
      <c r="E5" s="12" t="s">
        <v>76</v>
      </c>
      <c r="F5" s="52" t="s">
        <v>77</v>
      </c>
    </row>
    <row r="6" ht="18.75" customHeight="1" spans="1:6">
      <c r="A6" s="96">
        <v>1</v>
      </c>
      <c r="B6" s="159" t="s">
        <v>84</v>
      </c>
      <c r="C6" s="96">
        <v>3</v>
      </c>
      <c r="D6" s="14">
        <v>4</v>
      </c>
      <c r="E6" s="14">
        <v>5</v>
      </c>
      <c r="F6" s="14">
        <v>6</v>
      </c>
    </row>
    <row r="7" ht="21" customHeight="1" spans="1:6">
      <c r="A7" s="33"/>
      <c r="B7" s="33"/>
      <c r="C7" s="33"/>
      <c r="D7" s="110"/>
      <c r="E7" s="110"/>
      <c r="F7" s="110"/>
    </row>
    <row r="8" ht="21" customHeight="1" spans="1:6">
      <c r="A8" s="33"/>
      <c r="B8" s="33"/>
      <c r="C8" s="33"/>
      <c r="D8" s="110"/>
      <c r="E8" s="110"/>
      <c r="F8" s="110"/>
    </row>
    <row r="9" ht="18.75" customHeight="1" spans="1:6">
      <c r="A9" s="160" t="s">
        <v>169</v>
      </c>
      <c r="B9" s="160" t="s">
        <v>169</v>
      </c>
      <c r="C9" s="161" t="s">
        <v>169</v>
      </c>
      <c r="D9" s="110"/>
      <c r="E9" s="110"/>
      <c r="F9" s="110"/>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 sqref="A1"/>
    </sheetView>
  </sheetViews>
  <sheetFormatPr defaultColWidth="8" defaultRowHeight="14.25" customHeight="1"/>
  <cols>
    <col min="1" max="2" width="28.5" customWidth="1"/>
    <col min="3" max="3" width="36" customWidth="1"/>
    <col min="4" max="4" width="19" customWidth="1"/>
    <col min="5" max="5" width="30.875" customWidth="1"/>
    <col min="6" max="6" width="6.75" customWidth="1"/>
    <col min="7" max="7" width="9.75" customWidth="1"/>
    <col min="8" max="8" width="11.625" customWidth="1"/>
    <col min="9" max="18" width="17.5" customWidth="1"/>
    <col min="19" max="19" width="17.375" customWidth="1"/>
  </cols>
  <sheetData>
    <row r="1" ht="15.75" customHeight="1" spans="2:19">
      <c r="B1" s="111"/>
      <c r="C1" s="111"/>
      <c r="R1" s="42"/>
      <c r="S1" s="42" t="s">
        <v>373</v>
      </c>
    </row>
    <row r="2" ht="41.25" customHeight="1" spans="1:19">
      <c r="A2" s="112" t="str">
        <f>"2025"&amp;"年部门政府采购预算表"</f>
        <v>2025年部门政府采购预算表</v>
      </c>
      <c r="B2" s="95"/>
      <c r="C2" s="95"/>
      <c r="D2" s="43"/>
      <c r="E2" s="43"/>
      <c r="F2" s="43"/>
      <c r="G2" s="43"/>
      <c r="H2" s="43"/>
      <c r="I2" s="43"/>
      <c r="J2" s="43"/>
      <c r="K2" s="43"/>
      <c r="L2" s="43"/>
      <c r="M2" s="95"/>
      <c r="N2" s="43"/>
      <c r="O2" s="43"/>
      <c r="P2" s="95"/>
      <c r="Q2" s="43"/>
      <c r="R2" s="95"/>
      <c r="S2" s="95"/>
    </row>
    <row r="3" ht="18.75" customHeight="1" spans="1:19">
      <c r="A3" s="141" t="str">
        <f>"单位名称："&amp;"石林彝族自治县残疾人联合会"</f>
        <v>单位名称：石林彝族自治县残疾人联合会</v>
      </c>
      <c r="B3" s="114"/>
      <c r="C3" s="114"/>
      <c r="D3" s="46"/>
      <c r="E3" s="46"/>
      <c r="F3" s="46"/>
      <c r="G3" s="46"/>
      <c r="H3" s="46"/>
      <c r="I3" s="46"/>
      <c r="J3" s="46"/>
      <c r="K3" s="46"/>
      <c r="L3" s="46"/>
      <c r="R3" s="47"/>
      <c r="S3" s="148" t="s">
        <v>1</v>
      </c>
    </row>
    <row r="4" ht="15.75" customHeight="1" spans="1:19">
      <c r="A4" s="49" t="s">
        <v>178</v>
      </c>
      <c r="B4" s="115" t="s">
        <v>179</v>
      </c>
      <c r="C4" s="115" t="s">
        <v>374</v>
      </c>
      <c r="D4" s="116" t="s">
        <v>375</v>
      </c>
      <c r="E4" s="116" t="s">
        <v>376</v>
      </c>
      <c r="F4" s="116" t="s">
        <v>377</v>
      </c>
      <c r="G4" s="116" t="s">
        <v>378</v>
      </c>
      <c r="H4" s="116" t="s">
        <v>379</v>
      </c>
      <c r="I4" s="129" t="s">
        <v>186</v>
      </c>
      <c r="J4" s="129"/>
      <c r="K4" s="129"/>
      <c r="L4" s="129"/>
      <c r="M4" s="130"/>
      <c r="N4" s="129"/>
      <c r="O4" s="129"/>
      <c r="P4" s="137"/>
      <c r="Q4" s="129"/>
      <c r="R4" s="130"/>
      <c r="S4" s="138"/>
    </row>
    <row r="5" ht="17.25" customHeight="1" spans="1:19">
      <c r="A5" s="51"/>
      <c r="B5" s="117"/>
      <c r="C5" s="117"/>
      <c r="D5" s="118"/>
      <c r="E5" s="118"/>
      <c r="F5" s="118"/>
      <c r="G5" s="118"/>
      <c r="H5" s="118"/>
      <c r="I5" s="118" t="s">
        <v>55</v>
      </c>
      <c r="J5" s="118" t="s">
        <v>58</v>
      </c>
      <c r="K5" s="118" t="s">
        <v>380</v>
      </c>
      <c r="L5" s="118" t="s">
        <v>381</v>
      </c>
      <c r="M5" s="131" t="s">
        <v>382</v>
      </c>
      <c r="N5" s="132" t="s">
        <v>383</v>
      </c>
      <c r="O5" s="132"/>
      <c r="P5" s="139"/>
      <c r="Q5" s="132"/>
      <c r="R5" s="140"/>
      <c r="S5" s="119"/>
    </row>
    <row r="6" ht="54" customHeight="1" spans="1:19">
      <c r="A6" s="54"/>
      <c r="B6" s="119"/>
      <c r="C6" s="119"/>
      <c r="D6" s="120"/>
      <c r="E6" s="120"/>
      <c r="F6" s="120"/>
      <c r="G6" s="120"/>
      <c r="H6" s="120"/>
      <c r="I6" s="120"/>
      <c r="J6" s="120" t="s">
        <v>57</v>
      </c>
      <c r="K6" s="120"/>
      <c r="L6" s="120"/>
      <c r="M6" s="133"/>
      <c r="N6" s="120" t="s">
        <v>57</v>
      </c>
      <c r="O6" s="120" t="s">
        <v>64</v>
      </c>
      <c r="P6" s="119" t="s">
        <v>65</v>
      </c>
      <c r="Q6" s="120" t="s">
        <v>66</v>
      </c>
      <c r="R6" s="133" t="s">
        <v>67</v>
      </c>
      <c r="S6" s="119" t="s">
        <v>68</v>
      </c>
    </row>
    <row r="7" ht="18" customHeight="1" spans="1:19">
      <c r="A7" s="142">
        <v>1</v>
      </c>
      <c r="B7" s="142" t="s">
        <v>84</v>
      </c>
      <c r="C7" s="143">
        <v>3</v>
      </c>
      <c r="D7" s="143">
        <v>4</v>
      </c>
      <c r="E7" s="142">
        <v>5</v>
      </c>
      <c r="F7" s="142">
        <v>6</v>
      </c>
      <c r="G7" s="142">
        <v>7</v>
      </c>
      <c r="H7" s="142">
        <v>8</v>
      </c>
      <c r="I7" s="142">
        <v>9</v>
      </c>
      <c r="J7" s="142">
        <v>10</v>
      </c>
      <c r="K7" s="142">
        <v>11</v>
      </c>
      <c r="L7" s="142">
        <v>12</v>
      </c>
      <c r="M7" s="142">
        <v>13</v>
      </c>
      <c r="N7" s="142">
        <v>14</v>
      </c>
      <c r="O7" s="142">
        <v>15</v>
      </c>
      <c r="P7" s="142">
        <v>16</v>
      </c>
      <c r="Q7" s="142">
        <v>17</v>
      </c>
      <c r="R7" s="142">
        <v>18</v>
      </c>
      <c r="S7" s="142">
        <v>19</v>
      </c>
    </row>
    <row r="8" ht="21" customHeight="1" spans="1:19">
      <c r="A8" s="121" t="s">
        <v>70</v>
      </c>
      <c r="B8" s="122" t="s">
        <v>70</v>
      </c>
      <c r="C8" s="122" t="s">
        <v>282</v>
      </c>
      <c r="D8" s="123" t="s">
        <v>384</v>
      </c>
      <c r="E8" s="123" t="s">
        <v>385</v>
      </c>
      <c r="F8" s="123" t="s">
        <v>386</v>
      </c>
      <c r="G8" s="144">
        <v>1</v>
      </c>
      <c r="H8" s="110">
        <v>3000</v>
      </c>
      <c r="I8" s="110">
        <v>3000</v>
      </c>
      <c r="J8" s="110">
        <v>3000</v>
      </c>
      <c r="K8" s="110"/>
      <c r="L8" s="110"/>
      <c r="M8" s="110"/>
      <c r="N8" s="110"/>
      <c r="O8" s="110"/>
      <c r="P8" s="110"/>
      <c r="Q8" s="110"/>
      <c r="R8" s="110"/>
      <c r="S8" s="110"/>
    </row>
    <row r="9" ht="21" customHeight="1" spans="1:19">
      <c r="A9" s="121" t="s">
        <v>70</v>
      </c>
      <c r="B9" s="122" t="s">
        <v>70</v>
      </c>
      <c r="C9" s="122" t="s">
        <v>282</v>
      </c>
      <c r="D9" s="123" t="s">
        <v>387</v>
      </c>
      <c r="E9" s="123" t="s">
        <v>388</v>
      </c>
      <c r="F9" s="123" t="s">
        <v>386</v>
      </c>
      <c r="G9" s="144">
        <v>1</v>
      </c>
      <c r="H9" s="110">
        <v>2500</v>
      </c>
      <c r="I9" s="110">
        <v>2500</v>
      </c>
      <c r="J9" s="110">
        <v>2500</v>
      </c>
      <c r="K9" s="110"/>
      <c r="L9" s="110"/>
      <c r="M9" s="110"/>
      <c r="N9" s="110"/>
      <c r="O9" s="110"/>
      <c r="P9" s="110"/>
      <c r="Q9" s="110"/>
      <c r="R9" s="110"/>
      <c r="S9" s="110"/>
    </row>
    <row r="10" ht="21" customHeight="1" spans="1:19">
      <c r="A10" s="124" t="s">
        <v>169</v>
      </c>
      <c r="B10" s="125"/>
      <c r="C10" s="125"/>
      <c r="D10" s="126"/>
      <c r="E10" s="126"/>
      <c r="F10" s="126"/>
      <c r="G10" s="145"/>
      <c r="H10" s="110">
        <v>5500</v>
      </c>
      <c r="I10" s="110">
        <v>5500</v>
      </c>
      <c r="J10" s="110">
        <v>5500</v>
      </c>
      <c r="K10" s="110"/>
      <c r="L10" s="110"/>
      <c r="M10" s="110"/>
      <c r="N10" s="110"/>
      <c r="O10" s="110"/>
      <c r="P10" s="110"/>
      <c r="Q10" s="110"/>
      <c r="R10" s="110"/>
      <c r="S10" s="110"/>
    </row>
    <row r="11" ht="21" customHeight="1" spans="1:19">
      <c r="A11" s="141" t="s">
        <v>389</v>
      </c>
      <c r="B11" s="44"/>
      <c r="C11" s="44"/>
      <c r="D11" s="141"/>
      <c r="E11" s="141"/>
      <c r="F11" s="141"/>
      <c r="G11" s="146"/>
      <c r="H11" s="147"/>
      <c r="I11" s="147"/>
      <c r="J11" s="147"/>
      <c r="K11" s="147"/>
      <c r="L11" s="147"/>
      <c r="M11" s="147"/>
      <c r="N11" s="147"/>
      <c r="O11" s="147"/>
      <c r="P11" s="147"/>
      <c r="Q11" s="147"/>
      <c r="R11" s="147"/>
      <c r="S11" s="147"/>
    </row>
  </sheetData>
  <mergeCells count="19">
    <mergeCell ref="A2:S2"/>
    <mergeCell ref="A3:H3"/>
    <mergeCell ref="I4:S4"/>
    <mergeCell ref="N5:S5"/>
    <mergeCell ref="A10:G10"/>
    <mergeCell ref="A11:S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selection activeCell="A1" sqref="A1"/>
    </sheetView>
  </sheetViews>
  <sheetFormatPr defaultColWidth="8" defaultRowHeight="14.25" customHeight="1"/>
  <cols>
    <col min="1" max="2" width="34.25" customWidth="1"/>
    <col min="3" max="3" width="45.625" customWidth="1"/>
    <col min="4" max="5" width="34.25" customWidth="1"/>
    <col min="6" max="6" width="24.125" customWidth="1"/>
    <col min="7" max="7" width="25" customWidth="1"/>
    <col min="8" max="8" width="24.625" customWidth="1"/>
    <col min="9" max="9" width="34.25" customWidth="1"/>
    <col min="10" max="18" width="17.875" customWidth="1"/>
    <col min="19" max="20" width="17.75" customWidth="1"/>
  </cols>
  <sheetData>
    <row r="1" ht="16.5" customHeight="1" spans="1:20">
      <c r="A1" s="104"/>
      <c r="B1" s="111"/>
      <c r="C1" s="111"/>
      <c r="D1" s="111"/>
      <c r="E1" s="111"/>
      <c r="F1" s="111"/>
      <c r="G1" s="111"/>
      <c r="H1" s="104"/>
      <c r="I1" s="104"/>
      <c r="J1" s="104"/>
      <c r="K1" s="104"/>
      <c r="L1" s="104"/>
      <c r="M1" s="104"/>
      <c r="N1" s="127"/>
      <c r="O1" s="104"/>
      <c r="P1" s="104"/>
      <c r="Q1" s="111"/>
      <c r="R1" s="104"/>
      <c r="S1" s="135"/>
      <c r="T1" s="135" t="s">
        <v>390</v>
      </c>
    </row>
    <row r="2" ht="41.25" customHeight="1" spans="1:20">
      <c r="A2" s="112" t="str">
        <f>"2025"&amp;"年部门政府购买服务预算表"</f>
        <v>2025年部门政府购买服务预算表</v>
      </c>
      <c r="B2" s="95"/>
      <c r="C2" s="95"/>
      <c r="D2" s="95"/>
      <c r="E2" s="95"/>
      <c r="F2" s="95"/>
      <c r="G2" s="95"/>
      <c r="H2" s="113"/>
      <c r="I2" s="113"/>
      <c r="J2" s="113"/>
      <c r="K2" s="113"/>
      <c r="L2" s="113"/>
      <c r="M2" s="113"/>
      <c r="N2" s="128"/>
      <c r="O2" s="113"/>
      <c r="P2" s="113"/>
      <c r="Q2" s="95"/>
      <c r="R2" s="113"/>
      <c r="S2" s="128"/>
      <c r="T2" s="95"/>
    </row>
    <row r="3" ht="22.5" customHeight="1" spans="1:20">
      <c r="A3" s="101" t="str">
        <f>"单位名称："&amp;"石林彝族自治县残疾人联合会"</f>
        <v>单位名称：石林彝族自治县残疾人联合会</v>
      </c>
      <c r="B3" s="114"/>
      <c r="C3" s="114"/>
      <c r="D3" s="114"/>
      <c r="E3" s="114"/>
      <c r="F3" s="114"/>
      <c r="G3" s="114"/>
      <c r="H3" s="102"/>
      <c r="I3" s="102"/>
      <c r="J3" s="102"/>
      <c r="K3" s="102"/>
      <c r="L3" s="102"/>
      <c r="M3" s="102"/>
      <c r="N3" s="127"/>
      <c r="O3" s="104"/>
      <c r="P3" s="104"/>
      <c r="Q3" s="111"/>
      <c r="R3" s="104"/>
      <c r="S3" s="136"/>
      <c r="T3" s="135" t="s">
        <v>1</v>
      </c>
    </row>
    <row r="4" ht="24" customHeight="1" spans="1:20">
      <c r="A4" s="49" t="s">
        <v>178</v>
      </c>
      <c r="B4" s="115" t="s">
        <v>179</v>
      </c>
      <c r="C4" s="115" t="s">
        <v>374</v>
      </c>
      <c r="D4" s="115" t="s">
        <v>391</v>
      </c>
      <c r="E4" s="115" t="s">
        <v>392</v>
      </c>
      <c r="F4" s="115" t="s">
        <v>393</v>
      </c>
      <c r="G4" s="115" t="s">
        <v>394</v>
      </c>
      <c r="H4" s="116" t="s">
        <v>395</v>
      </c>
      <c r="I4" s="116" t="s">
        <v>396</v>
      </c>
      <c r="J4" s="129" t="s">
        <v>186</v>
      </c>
      <c r="K4" s="129"/>
      <c r="L4" s="129"/>
      <c r="M4" s="129"/>
      <c r="N4" s="130"/>
      <c r="O4" s="129"/>
      <c r="P4" s="129"/>
      <c r="Q4" s="137"/>
      <c r="R4" s="129"/>
      <c r="S4" s="130"/>
      <c r="T4" s="138"/>
    </row>
    <row r="5" ht="24" customHeight="1" spans="1:20">
      <c r="A5" s="51"/>
      <c r="B5" s="117"/>
      <c r="C5" s="117"/>
      <c r="D5" s="117"/>
      <c r="E5" s="117"/>
      <c r="F5" s="117"/>
      <c r="G5" s="117"/>
      <c r="H5" s="118"/>
      <c r="I5" s="118"/>
      <c r="J5" s="118" t="s">
        <v>55</v>
      </c>
      <c r="K5" s="118" t="s">
        <v>58</v>
      </c>
      <c r="L5" s="118" t="s">
        <v>380</v>
      </c>
      <c r="M5" s="118" t="s">
        <v>381</v>
      </c>
      <c r="N5" s="131" t="s">
        <v>382</v>
      </c>
      <c r="O5" s="132" t="s">
        <v>383</v>
      </c>
      <c r="P5" s="132"/>
      <c r="Q5" s="139"/>
      <c r="R5" s="132"/>
      <c r="S5" s="140"/>
      <c r="T5" s="119"/>
    </row>
    <row r="6" ht="54" customHeight="1" spans="1:20">
      <c r="A6" s="54"/>
      <c r="B6" s="119"/>
      <c r="C6" s="119"/>
      <c r="D6" s="119"/>
      <c r="E6" s="119"/>
      <c r="F6" s="119"/>
      <c r="G6" s="119"/>
      <c r="H6" s="120"/>
      <c r="I6" s="120"/>
      <c r="J6" s="120"/>
      <c r="K6" s="120" t="s">
        <v>57</v>
      </c>
      <c r="L6" s="120"/>
      <c r="M6" s="120"/>
      <c r="N6" s="133"/>
      <c r="O6" s="120" t="s">
        <v>57</v>
      </c>
      <c r="P6" s="120" t="s">
        <v>64</v>
      </c>
      <c r="Q6" s="119" t="s">
        <v>65</v>
      </c>
      <c r="R6" s="120" t="s">
        <v>66</v>
      </c>
      <c r="S6" s="133" t="s">
        <v>67</v>
      </c>
      <c r="T6" s="119" t="s">
        <v>68</v>
      </c>
    </row>
    <row r="7" ht="17.25" customHeight="1" spans="1:20">
      <c r="A7" s="55">
        <v>1</v>
      </c>
      <c r="B7" s="119">
        <v>2</v>
      </c>
      <c r="C7" s="55">
        <v>3</v>
      </c>
      <c r="D7" s="55">
        <v>4</v>
      </c>
      <c r="E7" s="119">
        <v>5</v>
      </c>
      <c r="F7" s="55">
        <v>6</v>
      </c>
      <c r="G7" s="55">
        <v>7</v>
      </c>
      <c r="H7" s="119">
        <v>8</v>
      </c>
      <c r="I7" s="55">
        <v>9</v>
      </c>
      <c r="J7" s="55">
        <v>10</v>
      </c>
      <c r="K7" s="119">
        <v>11</v>
      </c>
      <c r="L7" s="55">
        <v>12</v>
      </c>
      <c r="M7" s="55">
        <v>13</v>
      </c>
      <c r="N7" s="119">
        <v>14</v>
      </c>
      <c r="O7" s="55">
        <v>15</v>
      </c>
      <c r="P7" s="55">
        <v>16</v>
      </c>
      <c r="Q7" s="119">
        <v>17</v>
      </c>
      <c r="R7" s="55">
        <v>18</v>
      </c>
      <c r="S7" s="55">
        <v>19</v>
      </c>
      <c r="T7" s="55">
        <v>20</v>
      </c>
    </row>
    <row r="8" ht="21" customHeight="1" spans="1:20">
      <c r="A8" s="121" t="s">
        <v>70</v>
      </c>
      <c r="B8" s="122" t="s">
        <v>70</v>
      </c>
      <c r="C8" s="122" t="s">
        <v>282</v>
      </c>
      <c r="D8" s="122" t="s">
        <v>397</v>
      </c>
      <c r="E8" s="122" t="s">
        <v>398</v>
      </c>
      <c r="F8" s="122" t="s">
        <v>77</v>
      </c>
      <c r="G8" s="122" t="s">
        <v>399</v>
      </c>
      <c r="H8" s="123" t="s">
        <v>99</v>
      </c>
      <c r="I8" s="123" t="s">
        <v>400</v>
      </c>
      <c r="J8" s="110">
        <v>20000</v>
      </c>
      <c r="K8" s="110">
        <v>20000</v>
      </c>
      <c r="L8" s="110"/>
      <c r="M8" s="110"/>
      <c r="N8" s="110"/>
      <c r="O8" s="110"/>
      <c r="P8" s="110"/>
      <c r="Q8" s="110"/>
      <c r="R8" s="110"/>
      <c r="S8" s="110"/>
      <c r="T8" s="110"/>
    </row>
    <row r="9" ht="21" customHeight="1" spans="1:20">
      <c r="A9" s="121" t="s">
        <v>70</v>
      </c>
      <c r="B9" s="122" t="s">
        <v>70</v>
      </c>
      <c r="C9" s="122" t="s">
        <v>282</v>
      </c>
      <c r="D9" s="122" t="s">
        <v>384</v>
      </c>
      <c r="E9" s="122" t="s">
        <v>401</v>
      </c>
      <c r="F9" s="122" t="s">
        <v>77</v>
      </c>
      <c r="G9" s="122" t="s">
        <v>399</v>
      </c>
      <c r="H9" s="123" t="s">
        <v>99</v>
      </c>
      <c r="I9" s="123" t="s">
        <v>384</v>
      </c>
      <c r="J9" s="110">
        <v>3000</v>
      </c>
      <c r="K9" s="110">
        <v>3000</v>
      </c>
      <c r="L9" s="110"/>
      <c r="M9" s="110"/>
      <c r="N9" s="110"/>
      <c r="O9" s="110"/>
      <c r="P9" s="110"/>
      <c r="Q9" s="110"/>
      <c r="R9" s="110"/>
      <c r="S9" s="110"/>
      <c r="T9" s="110"/>
    </row>
    <row r="10" ht="21" customHeight="1" spans="1:20">
      <c r="A10" s="121" t="s">
        <v>70</v>
      </c>
      <c r="B10" s="122" t="s">
        <v>70</v>
      </c>
      <c r="C10" s="122" t="s">
        <v>284</v>
      </c>
      <c r="D10" s="122" t="s">
        <v>402</v>
      </c>
      <c r="E10" s="122" t="s">
        <v>403</v>
      </c>
      <c r="F10" s="122" t="s">
        <v>77</v>
      </c>
      <c r="G10" s="122" t="s">
        <v>404</v>
      </c>
      <c r="H10" s="123" t="s">
        <v>99</v>
      </c>
      <c r="I10" s="123" t="s">
        <v>405</v>
      </c>
      <c r="J10" s="110"/>
      <c r="K10" s="110"/>
      <c r="L10" s="110"/>
      <c r="M10" s="110"/>
      <c r="N10" s="110"/>
      <c r="O10" s="110"/>
      <c r="P10" s="110"/>
      <c r="Q10" s="110"/>
      <c r="R10" s="110"/>
      <c r="S10" s="110"/>
      <c r="T10" s="110"/>
    </row>
    <row r="11" ht="21" customHeight="1" spans="1:20">
      <c r="A11" s="124" t="s">
        <v>169</v>
      </c>
      <c r="B11" s="125"/>
      <c r="C11" s="125"/>
      <c r="D11" s="125"/>
      <c r="E11" s="125"/>
      <c r="F11" s="125"/>
      <c r="G11" s="125"/>
      <c r="H11" s="126"/>
      <c r="I11" s="134"/>
      <c r="J11" s="110">
        <v>23000</v>
      </c>
      <c r="K11" s="110">
        <v>23000</v>
      </c>
      <c r="L11" s="110"/>
      <c r="M11" s="110"/>
      <c r="N11" s="110"/>
      <c r="O11" s="110"/>
      <c r="P11" s="110"/>
      <c r="Q11" s="110"/>
      <c r="R11" s="110"/>
      <c r="S11" s="110"/>
      <c r="T11" s="110"/>
    </row>
  </sheetData>
  <mergeCells count="19">
    <mergeCell ref="A2:T2"/>
    <mergeCell ref="A3:I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8"/>
  <sheetViews>
    <sheetView showZeros="0" workbookViewId="0">
      <selection activeCell="F3" sqref="F3"/>
    </sheetView>
  </sheetViews>
  <sheetFormatPr defaultColWidth="8" defaultRowHeight="14.25" customHeight="1" outlineLevelRow="7" outlineLevelCol="4"/>
  <cols>
    <col min="1" max="1" width="33" customWidth="1"/>
    <col min="2" max="5" width="17.5" customWidth="1"/>
  </cols>
  <sheetData>
    <row r="1" ht="17.25" customHeight="1" spans="4:5">
      <c r="D1" s="99"/>
      <c r="E1" t="s">
        <v>406</v>
      </c>
    </row>
    <row r="2" ht="41.25" customHeight="1" spans="1:5">
      <c r="A2" s="100" t="str">
        <f>"2025"&amp;"年对下转移支付预算表"</f>
        <v>2025年对下转移支付预算表</v>
      </c>
      <c r="B2" s="100"/>
      <c r="C2" s="100"/>
      <c r="D2" s="100"/>
      <c r="E2" s="100"/>
    </row>
    <row r="3" ht="18" customHeight="1" spans="1:5">
      <c r="A3" s="101" t="s">
        <v>407</v>
      </c>
      <c r="B3" s="102"/>
      <c r="C3" s="102"/>
      <c r="D3" s="103"/>
      <c r="E3" s="104"/>
    </row>
    <row r="4" ht="19.5" customHeight="1" spans="1:5">
      <c r="A4" s="62" t="s">
        <v>408</v>
      </c>
      <c r="B4" s="12" t="s">
        <v>186</v>
      </c>
      <c r="C4" s="13"/>
      <c r="D4" s="13"/>
      <c r="E4" s="105" t="s">
        <v>409</v>
      </c>
    </row>
    <row r="5" ht="40.5" customHeight="1" spans="1:5">
      <c r="A5" s="55"/>
      <c r="B5" s="63" t="s">
        <v>55</v>
      </c>
      <c r="C5" s="49" t="s">
        <v>58</v>
      </c>
      <c r="D5" s="106" t="s">
        <v>380</v>
      </c>
      <c r="E5" s="107"/>
    </row>
    <row r="6" ht="19.5" customHeight="1" spans="1:5">
      <c r="A6" s="56">
        <v>1</v>
      </c>
      <c r="B6" s="56">
        <v>2</v>
      </c>
      <c r="C6" s="56">
        <v>3</v>
      </c>
      <c r="D6" s="108">
        <v>4</v>
      </c>
      <c r="E6" s="109">
        <v>5</v>
      </c>
    </row>
    <row r="7" ht="19.5" customHeight="1" spans="1:5">
      <c r="A7" s="18"/>
      <c r="B7" s="110"/>
      <c r="C7" s="110"/>
      <c r="D7" s="110"/>
      <c r="E7" s="110"/>
    </row>
    <row r="8" ht="19.5" customHeight="1" spans="1:5">
      <c r="A8" s="97"/>
      <c r="B8" s="110"/>
      <c r="C8" s="110"/>
      <c r="D8" s="110"/>
      <c r="E8" s="110"/>
    </row>
  </sheetData>
  <mergeCells count="5">
    <mergeCell ref="A2:E2"/>
    <mergeCell ref="A3:E3"/>
    <mergeCell ref="B4:D4"/>
    <mergeCell ref="A4:A5"/>
    <mergeCell ref="E4:E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A1" sqref="A1"/>
    </sheetView>
  </sheetViews>
  <sheetFormatPr defaultColWidth="8" defaultRowHeight="12" customHeight="1" outlineLevelRow="6"/>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16.5" customWidth="1"/>
  </cols>
  <sheetData>
    <row r="1" ht="16.5" customHeight="1" spans="10:10">
      <c r="J1" s="42" t="s">
        <v>410</v>
      </c>
    </row>
    <row r="2" ht="41.25" customHeight="1" spans="1:10">
      <c r="A2" s="94" t="str">
        <f>"2025"&amp;"年对下转移支付绩效目标表"</f>
        <v>2025年对下转移支付绩效目标表</v>
      </c>
      <c r="B2" s="43"/>
      <c r="C2" s="43"/>
      <c r="D2" s="43"/>
      <c r="E2" s="43"/>
      <c r="F2" s="95"/>
      <c r="G2" s="43"/>
      <c r="H2" s="95"/>
      <c r="I2" s="95"/>
      <c r="J2" s="43"/>
    </row>
    <row r="3" ht="17.25" customHeight="1" spans="1:1">
      <c r="A3" s="44" t="str">
        <f>"单位名称："&amp;"石林彝族自治县残疾人联合会"</f>
        <v>单位名称：石林彝族自治县残疾人联合会</v>
      </c>
    </row>
    <row r="4" ht="44.25" customHeight="1" spans="1:10">
      <c r="A4" s="17" t="s">
        <v>408</v>
      </c>
      <c r="B4" s="17" t="s">
        <v>293</v>
      </c>
      <c r="C4" s="17" t="s">
        <v>294</v>
      </c>
      <c r="D4" s="17" t="s">
        <v>295</v>
      </c>
      <c r="E4" s="17" t="s">
        <v>296</v>
      </c>
      <c r="F4" s="96" t="s">
        <v>297</v>
      </c>
      <c r="G4" s="17" t="s">
        <v>298</v>
      </c>
      <c r="H4" s="96" t="s">
        <v>299</v>
      </c>
      <c r="I4" s="96" t="s">
        <v>300</v>
      </c>
      <c r="J4" s="17" t="s">
        <v>301</v>
      </c>
    </row>
    <row r="5" ht="14.25" customHeight="1" spans="1:10">
      <c r="A5" s="17">
        <v>1</v>
      </c>
      <c r="B5" s="17">
        <v>2</v>
      </c>
      <c r="C5" s="17">
        <v>3</v>
      </c>
      <c r="D5" s="17">
        <v>4</v>
      </c>
      <c r="E5" s="17">
        <v>5</v>
      </c>
      <c r="F5" s="96">
        <v>6</v>
      </c>
      <c r="G5" s="17">
        <v>7</v>
      </c>
      <c r="H5" s="96">
        <v>8</v>
      </c>
      <c r="I5" s="96">
        <v>9</v>
      </c>
      <c r="J5" s="17">
        <v>10</v>
      </c>
    </row>
    <row r="6" ht="42" customHeight="1" spans="1:10">
      <c r="A6" s="18"/>
      <c r="B6" s="97"/>
      <c r="C6" s="97"/>
      <c r="D6" s="97"/>
      <c r="E6" s="34"/>
      <c r="F6" s="98"/>
      <c r="G6" s="34"/>
      <c r="H6" s="98"/>
      <c r="I6" s="98"/>
      <c r="J6" s="34"/>
    </row>
    <row r="7" ht="42" customHeight="1" spans="1:10">
      <c r="A7" s="18"/>
      <c r="B7" s="33"/>
      <c r="C7" s="33"/>
      <c r="D7" s="33"/>
      <c r="E7" s="18"/>
      <c r="F7" s="33"/>
      <c r="G7" s="18"/>
      <c r="H7" s="33"/>
      <c r="I7" s="33"/>
      <c r="J7" s="18"/>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workbookViewId="0">
      <selection activeCell="A1" sqref="A1:I1"/>
    </sheetView>
  </sheetViews>
  <sheetFormatPr defaultColWidth="9.125" defaultRowHeight="14.25" customHeight="1" outlineLevelRow="7"/>
  <cols>
    <col min="1" max="3" width="29.5" customWidth="1"/>
    <col min="4" max="4" width="39.875" customWidth="1"/>
    <col min="5" max="5" width="24.125" customWidth="1"/>
    <col min="6" max="6" width="19" customWidth="1"/>
    <col min="7" max="9" width="23" customWidth="1"/>
  </cols>
  <sheetData>
    <row r="1" customHeight="1" spans="1:9">
      <c r="A1" s="71" t="s">
        <v>411</v>
      </c>
      <c r="B1" s="72"/>
      <c r="C1" s="72"/>
      <c r="D1" s="73"/>
      <c r="E1" s="73"/>
      <c r="F1" s="73"/>
      <c r="G1" s="72"/>
      <c r="H1" s="72"/>
      <c r="I1" s="73"/>
    </row>
    <row r="2" ht="41.25" customHeight="1" spans="1:9">
      <c r="A2" s="74" t="str">
        <f>"2025"&amp;"年新增资产配置预算表"</f>
        <v>2025年新增资产配置预算表</v>
      </c>
      <c r="B2" s="75"/>
      <c r="C2" s="75"/>
      <c r="D2" s="76"/>
      <c r="E2" s="76"/>
      <c r="F2" s="76"/>
      <c r="G2" s="75"/>
      <c r="H2" s="75"/>
      <c r="I2" s="76"/>
    </row>
    <row r="3" customHeight="1" spans="1:9">
      <c r="A3" s="77" t="str">
        <f>"单位名称："&amp;"石林彝族自治县残疾人联合会"</f>
        <v>单位名称：石林彝族自治县残疾人联合会</v>
      </c>
      <c r="B3" s="78"/>
      <c r="C3" s="78"/>
      <c r="D3" s="79"/>
      <c r="F3" s="76"/>
      <c r="G3" s="75"/>
      <c r="H3" s="75"/>
      <c r="I3" s="93" t="s">
        <v>1</v>
      </c>
    </row>
    <row r="4" ht="28.5" customHeight="1" spans="1:9">
      <c r="A4" s="80" t="s">
        <v>178</v>
      </c>
      <c r="B4" s="81" t="s">
        <v>179</v>
      </c>
      <c r="C4" s="82" t="s">
        <v>412</v>
      </c>
      <c r="D4" s="80" t="s">
        <v>413</v>
      </c>
      <c r="E4" s="80" t="s">
        <v>414</v>
      </c>
      <c r="F4" s="80" t="s">
        <v>415</v>
      </c>
      <c r="G4" s="81" t="s">
        <v>416</v>
      </c>
      <c r="H4" s="69"/>
      <c r="I4" s="80"/>
    </row>
    <row r="5" ht="21" customHeight="1" spans="1:9">
      <c r="A5" s="82"/>
      <c r="B5" s="83"/>
      <c r="C5" s="83"/>
      <c r="D5" s="84"/>
      <c r="E5" s="83"/>
      <c r="F5" s="83"/>
      <c r="G5" s="81" t="s">
        <v>378</v>
      </c>
      <c r="H5" s="81" t="s">
        <v>417</v>
      </c>
      <c r="I5" s="81" t="s">
        <v>418</v>
      </c>
    </row>
    <row r="6" ht="17.25" customHeight="1" spans="1:9">
      <c r="A6" s="85" t="s">
        <v>83</v>
      </c>
      <c r="B6" s="32" t="s">
        <v>84</v>
      </c>
      <c r="C6" s="85" t="s">
        <v>85</v>
      </c>
      <c r="D6" s="34" t="s">
        <v>86</v>
      </c>
      <c r="E6" s="85" t="s">
        <v>87</v>
      </c>
      <c r="F6" s="32" t="s">
        <v>88</v>
      </c>
      <c r="G6" s="86" t="s">
        <v>89</v>
      </c>
      <c r="H6" s="34" t="s">
        <v>90</v>
      </c>
      <c r="I6" s="34">
        <v>9</v>
      </c>
    </row>
    <row r="7" ht="19.5" customHeight="1" spans="1:9">
      <c r="A7" s="87"/>
      <c r="B7" s="65"/>
      <c r="C7" s="65"/>
      <c r="D7" s="18"/>
      <c r="E7" s="33"/>
      <c r="F7" s="86"/>
      <c r="G7" s="88"/>
      <c r="H7" s="89"/>
      <c r="I7" s="89"/>
    </row>
    <row r="8" ht="19.5" customHeight="1" spans="1:9">
      <c r="A8" s="20" t="s">
        <v>55</v>
      </c>
      <c r="B8" s="90"/>
      <c r="C8" s="90"/>
      <c r="D8" s="91"/>
      <c r="E8" s="92"/>
      <c r="F8" s="92"/>
      <c r="G8" s="88"/>
      <c r="H8" s="89"/>
      <c r="I8" s="89"/>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H17" sqref="H17"/>
    </sheetView>
  </sheetViews>
  <sheetFormatPr defaultColWidth="8" defaultRowHeight="14.25" customHeight="1"/>
  <cols>
    <col min="1" max="1" width="16.875" customWidth="1"/>
    <col min="2" max="2" width="29.625" customWidth="1"/>
    <col min="3" max="3" width="20.875" customWidth="1"/>
    <col min="4" max="4" width="9.75" customWidth="1"/>
    <col min="5" max="5" width="15.5" customWidth="1"/>
    <col min="6" max="6" width="8.625" customWidth="1"/>
    <col min="7" max="7" width="15.5" customWidth="1"/>
    <col min="8" max="11" width="20.25" customWidth="1"/>
  </cols>
  <sheetData>
    <row r="1" customHeight="1" spans="4:11">
      <c r="D1" s="41"/>
      <c r="E1" s="41"/>
      <c r="F1" s="41"/>
      <c r="G1" s="41"/>
      <c r="K1" s="42" t="s">
        <v>419</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"单位名称："&amp;"石林彝族自治县残疾人联合会"</f>
        <v>单位名称：石林彝族自治县残疾人联合会</v>
      </c>
      <c r="B3" s="45"/>
      <c r="C3" s="45"/>
      <c r="D3" s="45"/>
      <c r="E3" s="45"/>
      <c r="F3" s="45"/>
      <c r="G3" s="45"/>
      <c r="H3" s="46"/>
      <c r="I3" s="46"/>
      <c r="J3" s="46"/>
      <c r="K3" s="47" t="s">
        <v>1</v>
      </c>
    </row>
    <row r="4" ht="21.75" customHeight="1" spans="1:11">
      <c r="A4" s="48" t="s">
        <v>260</v>
      </c>
      <c r="B4" s="48" t="s">
        <v>181</v>
      </c>
      <c r="C4" s="48" t="s">
        <v>261</v>
      </c>
      <c r="D4" s="49" t="s">
        <v>182</v>
      </c>
      <c r="E4" s="49" t="s">
        <v>183</v>
      </c>
      <c r="F4" s="49" t="s">
        <v>262</v>
      </c>
      <c r="G4" s="49" t="s">
        <v>263</v>
      </c>
      <c r="H4" s="62" t="s">
        <v>55</v>
      </c>
      <c r="I4" s="12" t="s">
        <v>420</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69">
        <v>10</v>
      </c>
      <c r="K7" s="69">
        <v>11</v>
      </c>
    </row>
    <row r="8" ht="25" customHeight="1" spans="1:11">
      <c r="A8" s="18"/>
      <c r="B8" s="33" t="s">
        <v>284</v>
      </c>
      <c r="C8" s="18"/>
      <c r="D8" s="18"/>
      <c r="E8" s="18"/>
      <c r="F8" s="18"/>
      <c r="G8" s="18"/>
      <c r="H8" s="64">
        <v>277600</v>
      </c>
      <c r="I8" s="70">
        <v>277600</v>
      </c>
      <c r="J8" s="70"/>
      <c r="K8" s="64"/>
    </row>
    <row r="9" ht="25" customHeight="1" spans="1:11">
      <c r="A9" s="65" t="s">
        <v>266</v>
      </c>
      <c r="B9" s="33" t="s">
        <v>284</v>
      </c>
      <c r="C9" s="33" t="s">
        <v>70</v>
      </c>
      <c r="D9" s="33" t="s">
        <v>112</v>
      </c>
      <c r="E9" s="33" t="s">
        <v>113</v>
      </c>
      <c r="F9" s="33" t="s">
        <v>245</v>
      </c>
      <c r="G9" s="33" t="s">
        <v>246</v>
      </c>
      <c r="H9" s="58">
        <v>270000</v>
      </c>
      <c r="I9" s="58">
        <v>270000</v>
      </c>
      <c r="J9" s="58"/>
      <c r="K9" s="64"/>
    </row>
    <row r="10" ht="25" customHeight="1" spans="1:11">
      <c r="A10" s="65" t="s">
        <v>266</v>
      </c>
      <c r="B10" s="33" t="s">
        <v>284</v>
      </c>
      <c r="C10" s="33" t="s">
        <v>70</v>
      </c>
      <c r="D10" s="33" t="s">
        <v>114</v>
      </c>
      <c r="E10" s="33" t="s">
        <v>115</v>
      </c>
      <c r="F10" s="33" t="s">
        <v>245</v>
      </c>
      <c r="G10" s="33" t="s">
        <v>246</v>
      </c>
      <c r="H10" s="58">
        <v>7600</v>
      </c>
      <c r="I10" s="58">
        <v>7600</v>
      </c>
      <c r="J10" s="58"/>
      <c r="K10" s="64"/>
    </row>
    <row r="11" ht="25" customHeight="1" spans="1:11">
      <c r="A11" s="66" t="s">
        <v>169</v>
      </c>
      <c r="B11" s="67"/>
      <c r="C11" s="67"/>
      <c r="D11" s="67"/>
      <c r="E11" s="67"/>
      <c r="F11" s="67"/>
      <c r="G11" s="68"/>
      <c r="H11" s="58">
        <v>277600</v>
      </c>
      <c r="I11" s="58">
        <v>277600</v>
      </c>
      <c r="J11" s="58"/>
      <c r="K11" s="64"/>
    </row>
  </sheetData>
  <mergeCells count="15">
    <mergeCell ref="A2:K2"/>
    <mergeCell ref="A3:G3"/>
    <mergeCell ref="I4:K4"/>
    <mergeCell ref="A11:G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workbookViewId="0">
      <selection activeCell="G23" sqref="G23"/>
    </sheetView>
  </sheetViews>
  <sheetFormatPr defaultColWidth="8" defaultRowHeight="14.25" customHeight="1" outlineLevelCol="6"/>
  <cols>
    <col min="1" max="1" width="30.875" customWidth="1"/>
    <col min="2" max="4" width="24.5" customWidth="1"/>
    <col min="5" max="7" width="20.875" customWidth="1"/>
  </cols>
  <sheetData>
    <row r="1" ht="13.5" customHeight="1" spans="4:7">
      <c r="D1" s="41"/>
      <c r="G1" s="42" t="s">
        <v>421</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"单位名称："&amp;"石林彝族自治县残疾人联合会"</f>
        <v>单位名称：石林彝族自治县残疾人联合会</v>
      </c>
      <c r="B3" s="45"/>
      <c r="C3" s="45"/>
      <c r="D3" s="45"/>
      <c r="E3" s="46"/>
      <c r="F3" s="46"/>
      <c r="G3" s="47" t="s">
        <v>1</v>
      </c>
    </row>
    <row r="4" ht="21.75" customHeight="1" spans="1:7">
      <c r="A4" s="48" t="s">
        <v>261</v>
      </c>
      <c r="B4" s="48" t="s">
        <v>260</v>
      </c>
      <c r="C4" s="48" t="s">
        <v>181</v>
      </c>
      <c r="D4" s="49" t="s">
        <v>422</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25" customHeight="1" spans="1:7">
      <c r="A8" s="33" t="s">
        <v>70</v>
      </c>
      <c r="B8" s="57"/>
      <c r="C8" s="57"/>
      <c r="D8" s="33"/>
      <c r="E8" s="58">
        <v>3005728</v>
      </c>
      <c r="F8" s="58"/>
      <c r="G8" s="58"/>
    </row>
    <row r="9" ht="25" customHeight="1" spans="1:7">
      <c r="A9" s="33"/>
      <c r="B9" s="33" t="s">
        <v>423</v>
      </c>
      <c r="C9" s="33" t="s">
        <v>268</v>
      </c>
      <c r="D9" s="33" t="s">
        <v>424</v>
      </c>
      <c r="E9" s="58">
        <v>160000</v>
      </c>
      <c r="F9" s="58"/>
      <c r="G9" s="58"/>
    </row>
    <row r="10" ht="25" customHeight="1" spans="1:7">
      <c r="A10" s="26"/>
      <c r="B10" s="33" t="s">
        <v>423</v>
      </c>
      <c r="C10" s="33" t="s">
        <v>270</v>
      </c>
      <c r="D10" s="33" t="s">
        <v>424</v>
      </c>
      <c r="E10" s="58">
        <v>100000</v>
      </c>
      <c r="F10" s="58"/>
      <c r="G10" s="58"/>
    </row>
    <row r="11" ht="25" customHeight="1" spans="1:7">
      <c r="A11" s="26"/>
      <c r="B11" s="33" t="s">
        <v>423</v>
      </c>
      <c r="C11" s="33" t="s">
        <v>274</v>
      </c>
      <c r="D11" s="33" t="s">
        <v>424</v>
      </c>
      <c r="E11" s="58">
        <v>205000</v>
      </c>
      <c r="F11" s="58"/>
      <c r="G11" s="58"/>
    </row>
    <row r="12" ht="25" customHeight="1" spans="1:7">
      <c r="A12" s="26"/>
      <c r="B12" s="33" t="s">
        <v>423</v>
      </c>
      <c r="C12" s="33" t="s">
        <v>276</v>
      </c>
      <c r="D12" s="33" t="s">
        <v>424</v>
      </c>
      <c r="E12" s="58">
        <v>250000</v>
      </c>
      <c r="F12" s="58"/>
      <c r="G12" s="58"/>
    </row>
    <row r="13" ht="25" customHeight="1" spans="1:7">
      <c r="A13" s="26"/>
      <c r="B13" s="33" t="s">
        <v>423</v>
      </c>
      <c r="C13" s="33" t="s">
        <v>280</v>
      </c>
      <c r="D13" s="33" t="s">
        <v>424</v>
      </c>
      <c r="E13" s="58">
        <v>100000</v>
      </c>
      <c r="F13" s="58"/>
      <c r="G13" s="58"/>
    </row>
    <row r="14" ht="25" customHeight="1" spans="1:7">
      <c r="A14" s="26"/>
      <c r="B14" s="33" t="s">
        <v>423</v>
      </c>
      <c r="C14" s="33" t="s">
        <v>282</v>
      </c>
      <c r="D14" s="33" t="s">
        <v>424</v>
      </c>
      <c r="E14" s="58">
        <v>180828</v>
      </c>
      <c r="F14" s="58"/>
      <c r="G14" s="58"/>
    </row>
    <row r="15" ht="25" customHeight="1" spans="1:7">
      <c r="A15" s="26"/>
      <c r="B15" s="33" t="s">
        <v>423</v>
      </c>
      <c r="C15" s="33" t="s">
        <v>284</v>
      </c>
      <c r="D15" s="33" t="s">
        <v>424</v>
      </c>
      <c r="E15" s="58">
        <v>277600</v>
      </c>
      <c r="F15" s="58"/>
      <c r="G15" s="58"/>
    </row>
    <row r="16" ht="25" customHeight="1" spans="1:7">
      <c r="A16" s="26"/>
      <c r="B16" s="33" t="s">
        <v>425</v>
      </c>
      <c r="C16" s="33" t="s">
        <v>287</v>
      </c>
      <c r="D16" s="33" t="s">
        <v>424</v>
      </c>
      <c r="E16" s="58">
        <v>60000</v>
      </c>
      <c r="F16" s="58"/>
      <c r="G16" s="58"/>
    </row>
    <row r="17" ht="25" customHeight="1" spans="1:7">
      <c r="A17" s="26"/>
      <c r="B17" s="33" t="s">
        <v>425</v>
      </c>
      <c r="C17" s="33" t="s">
        <v>289</v>
      </c>
      <c r="D17" s="33" t="s">
        <v>424</v>
      </c>
      <c r="E17" s="58">
        <v>1672300</v>
      </c>
      <c r="F17" s="58"/>
      <c r="G17" s="58"/>
    </row>
    <row r="18" ht="25" customHeight="1" spans="1:7">
      <c r="A18" s="59" t="s">
        <v>55</v>
      </c>
      <c r="B18" s="60" t="s">
        <v>426</v>
      </c>
      <c r="C18" s="60"/>
      <c r="D18" s="61"/>
      <c r="E18" s="58">
        <v>3005728</v>
      </c>
      <c r="F18" s="58"/>
      <c r="G18" s="58"/>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2"/>
  <sheetViews>
    <sheetView showZeros="0" topLeftCell="C1" workbookViewId="0">
      <selection activeCell="N26" sqref="N26"/>
    </sheetView>
  </sheetViews>
  <sheetFormatPr defaultColWidth="7.5" defaultRowHeight="14.25" customHeight="1"/>
  <cols>
    <col min="1" max="1" width="15.875" customWidth="1"/>
    <col min="2" max="2" width="20.5" customWidth="1"/>
    <col min="3" max="3" width="19.125" customWidth="1"/>
    <col min="4" max="4" width="13.625" customWidth="1"/>
    <col min="5" max="5" width="27.625" customWidth="1"/>
    <col min="6" max="6" width="13.5" customWidth="1"/>
    <col min="7" max="7" width="14.375" customWidth="1"/>
    <col min="8" max="8" width="25.875" customWidth="1"/>
    <col min="9" max="9" width="26.75" customWidth="1"/>
    <col min="10" max="10" width="20.875" customWidth="1"/>
  </cols>
  <sheetData>
    <row r="1" customHeight="1" spans="1:10">
      <c r="A1" s="1"/>
      <c r="B1" s="1"/>
      <c r="C1" s="1"/>
      <c r="D1" s="1"/>
      <c r="E1" s="1"/>
      <c r="F1" s="1"/>
      <c r="G1" s="1"/>
      <c r="H1" s="1"/>
      <c r="I1" s="1"/>
      <c r="J1" s="35" t="s">
        <v>427</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"单位名称："&amp;"石林彝族自治县残疾人联合会"</f>
        <v>单位名称：石林彝族自治县残疾人联合会</v>
      </c>
      <c r="B3" s="3"/>
      <c r="C3" s="4"/>
      <c r="D3" s="5"/>
      <c r="E3" s="5"/>
      <c r="F3" s="5"/>
      <c r="G3" s="5"/>
      <c r="H3" s="5"/>
      <c r="I3" s="5"/>
      <c r="J3" s="225" t="s">
        <v>1</v>
      </c>
    </row>
    <row r="4" ht="30" customHeight="1" spans="1:10">
      <c r="A4" s="6" t="s">
        <v>428</v>
      </c>
      <c r="B4" s="7" t="s">
        <v>71</v>
      </c>
      <c r="C4" s="8"/>
      <c r="D4" s="8"/>
      <c r="E4" s="9"/>
      <c r="F4" s="10" t="s">
        <v>429</v>
      </c>
      <c r="G4" s="9"/>
      <c r="H4" s="11" t="s">
        <v>70</v>
      </c>
      <c r="I4" s="8"/>
      <c r="J4" s="9"/>
    </row>
    <row r="5" ht="32.25" customHeight="1" spans="1:10">
      <c r="A5" s="12" t="s">
        <v>430</v>
      </c>
      <c r="B5" s="13"/>
      <c r="C5" s="13"/>
      <c r="D5" s="13"/>
      <c r="E5" s="13"/>
      <c r="F5" s="13"/>
      <c r="G5" s="13"/>
      <c r="H5" s="13"/>
      <c r="I5" s="36"/>
      <c r="J5" s="37" t="s">
        <v>431</v>
      </c>
    </row>
    <row r="6" ht="99.75" customHeight="1" spans="1:10">
      <c r="A6" s="14" t="s">
        <v>432</v>
      </c>
      <c r="B6" s="15" t="s">
        <v>433</v>
      </c>
      <c r="C6" s="16" t="s">
        <v>434</v>
      </c>
      <c r="D6" s="16"/>
      <c r="E6" s="16"/>
      <c r="F6" s="16"/>
      <c r="G6" s="16"/>
      <c r="H6" s="16"/>
      <c r="I6" s="16"/>
      <c r="J6" s="38" t="s">
        <v>435</v>
      </c>
    </row>
    <row r="7" ht="99.75" customHeight="1" spans="1:10">
      <c r="A7" s="14"/>
      <c r="B7" s="15" t="str">
        <f>"总体绩效目标（"&amp;"2025"&amp;"-"&amp;("2025"+2)&amp;"年期间）"</f>
        <v>总体绩效目标（2025-2027年期间）</v>
      </c>
      <c r="C7" s="16" t="s">
        <v>436</v>
      </c>
      <c r="D7" s="16"/>
      <c r="E7" s="16"/>
      <c r="F7" s="16"/>
      <c r="G7" s="16"/>
      <c r="H7" s="16"/>
      <c r="I7" s="16"/>
      <c r="J7" s="38" t="s">
        <v>437</v>
      </c>
    </row>
    <row r="8" ht="75" customHeight="1" spans="1:10">
      <c r="A8" s="15" t="s">
        <v>438</v>
      </c>
      <c r="B8" s="17" t="str">
        <f>"预算年度（"&amp;"2025"&amp;"年）绩效目标"</f>
        <v>预算年度（2025年）绩效目标</v>
      </c>
      <c r="C8" s="18" t="s">
        <v>436</v>
      </c>
      <c r="D8" s="18"/>
      <c r="E8" s="18"/>
      <c r="F8" s="18"/>
      <c r="G8" s="18"/>
      <c r="H8" s="18"/>
      <c r="I8" s="18"/>
      <c r="J8" s="39" t="s">
        <v>439</v>
      </c>
    </row>
    <row r="9" ht="32.25" customHeight="1" spans="1:10">
      <c r="A9" s="19" t="s">
        <v>440</v>
      </c>
      <c r="B9" s="19"/>
      <c r="C9" s="19"/>
      <c r="D9" s="19"/>
      <c r="E9" s="19"/>
      <c r="F9" s="19"/>
      <c r="G9" s="19"/>
      <c r="H9" s="19"/>
      <c r="I9" s="19"/>
      <c r="J9" s="19"/>
    </row>
    <row r="10" ht="32.25" customHeight="1" spans="1:10">
      <c r="A10" s="15" t="s">
        <v>441</v>
      </c>
      <c r="B10" s="15"/>
      <c r="C10" s="14" t="s">
        <v>442</v>
      </c>
      <c r="D10" s="14"/>
      <c r="E10" s="14"/>
      <c r="F10" s="14" t="s">
        <v>443</v>
      </c>
      <c r="G10" s="14"/>
      <c r="H10" s="14" t="s">
        <v>444</v>
      </c>
      <c r="I10" s="14"/>
      <c r="J10" s="14"/>
    </row>
    <row r="11" ht="32.25" customHeight="1" spans="1:10">
      <c r="A11" s="15"/>
      <c r="B11" s="15"/>
      <c r="C11" s="14"/>
      <c r="D11" s="14"/>
      <c r="E11" s="14"/>
      <c r="F11" s="14"/>
      <c r="G11" s="14"/>
      <c r="H11" s="15" t="s">
        <v>445</v>
      </c>
      <c r="I11" s="15" t="s">
        <v>446</v>
      </c>
      <c r="J11" s="15" t="s">
        <v>447</v>
      </c>
    </row>
    <row r="12" ht="24" customHeight="1" spans="1:10">
      <c r="A12" s="20" t="s">
        <v>55</v>
      </c>
      <c r="B12" s="21"/>
      <c r="C12" s="21"/>
      <c r="D12" s="21"/>
      <c r="E12" s="21"/>
      <c r="F12" s="21"/>
      <c r="G12" s="22"/>
      <c r="H12" s="23">
        <v>5127575</v>
      </c>
      <c r="I12" s="23">
        <v>4849975</v>
      </c>
      <c r="J12" s="23">
        <v>277600</v>
      </c>
    </row>
    <row r="13" ht="34.5" customHeight="1" spans="1:10">
      <c r="A13" s="16" t="s">
        <v>448</v>
      </c>
      <c r="B13" s="24"/>
      <c r="C13" s="16" t="s">
        <v>449</v>
      </c>
      <c r="D13" s="24"/>
      <c r="E13" s="24"/>
      <c r="F13" s="24"/>
      <c r="G13" s="24"/>
      <c r="H13" s="25">
        <v>290000</v>
      </c>
      <c r="I13" s="25">
        <v>290000</v>
      </c>
      <c r="J13" s="25"/>
    </row>
    <row r="14" ht="34.5" customHeight="1" spans="1:10">
      <c r="A14" s="16" t="s">
        <v>450</v>
      </c>
      <c r="B14" s="26"/>
      <c r="C14" s="16" t="s">
        <v>451</v>
      </c>
      <c r="D14" s="26"/>
      <c r="E14" s="26"/>
      <c r="F14" s="26"/>
      <c r="G14" s="26"/>
      <c r="H14" s="25">
        <v>300828</v>
      </c>
      <c r="I14" s="25">
        <v>300828</v>
      </c>
      <c r="J14" s="25"/>
    </row>
    <row r="15" ht="34.5" customHeight="1" spans="1:10">
      <c r="A15" s="16" t="s">
        <v>452</v>
      </c>
      <c r="B15" s="26"/>
      <c r="C15" s="16" t="s">
        <v>453</v>
      </c>
      <c r="D15" s="26"/>
      <c r="E15" s="26"/>
      <c r="F15" s="26"/>
      <c r="G15" s="26"/>
      <c r="H15" s="25">
        <v>2925200</v>
      </c>
      <c r="I15" s="25">
        <v>2647600</v>
      </c>
      <c r="J15" s="25">
        <v>277600</v>
      </c>
    </row>
    <row r="16" ht="34.5" customHeight="1" spans="1:10">
      <c r="A16" s="16" t="s">
        <v>454</v>
      </c>
      <c r="B16" s="26"/>
      <c r="C16" s="16" t="s">
        <v>455</v>
      </c>
      <c r="D16" s="26"/>
      <c r="E16" s="26"/>
      <c r="F16" s="26"/>
      <c r="G16" s="26"/>
      <c r="H16" s="25">
        <v>1611547</v>
      </c>
      <c r="I16" s="25">
        <v>1611547</v>
      </c>
      <c r="J16" s="25"/>
    </row>
    <row r="17" ht="32.25" customHeight="1" spans="1:10">
      <c r="A17" s="19" t="s">
        <v>456</v>
      </c>
      <c r="B17" s="19"/>
      <c r="C17" s="19"/>
      <c r="D17" s="19"/>
      <c r="E17" s="19"/>
      <c r="F17" s="19"/>
      <c r="G17" s="19"/>
      <c r="H17" s="19"/>
      <c r="I17" s="19"/>
      <c r="J17" s="19"/>
    </row>
    <row r="18" ht="32.25" customHeight="1" spans="1:10">
      <c r="A18" s="27" t="s">
        <v>457</v>
      </c>
      <c r="B18" s="27"/>
      <c r="C18" s="27"/>
      <c r="D18" s="27"/>
      <c r="E18" s="27"/>
      <c r="F18" s="27"/>
      <c r="G18" s="27"/>
      <c r="H18" s="28" t="s">
        <v>458</v>
      </c>
      <c r="I18" s="40" t="s">
        <v>301</v>
      </c>
      <c r="J18" s="28" t="s">
        <v>459</v>
      </c>
    </row>
    <row r="19" ht="36" customHeight="1" spans="1:10">
      <c r="A19" s="29" t="s">
        <v>294</v>
      </c>
      <c r="B19" s="29" t="s">
        <v>460</v>
      </c>
      <c r="C19" s="30" t="s">
        <v>296</v>
      </c>
      <c r="D19" s="30" t="s">
        <v>297</v>
      </c>
      <c r="E19" s="30" t="s">
        <v>298</v>
      </c>
      <c r="F19" s="30" t="s">
        <v>299</v>
      </c>
      <c r="G19" s="30" t="s">
        <v>300</v>
      </c>
      <c r="H19" s="31"/>
      <c r="I19" s="31"/>
      <c r="J19" s="31"/>
    </row>
    <row r="20" ht="32.25" customHeight="1" spans="1:10">
      <c r="A20" s="32" t="s">
        <v>303</v>
      </c>
      <c r="B20" s="32"/>
      <c r="C20" s="33"/>
      <c r="D20" s="32"/>
      <c r="E20" s="32"/>
      <c r="F20" s="32"/>
      <c r="G20" s="32"/>
      <c r="H20" s="34"/>
      <c r="I20" s="18"/>
      <c r="J20" s="34"/>
    </row>
    <row r="21" ht="32.25" customHeight="1" spans="1:10">
      <c r="A21" s="32"/>
      <c r="B21" s="32" t="s">
        <v>304</v>
      </c>
      <c r="C21" s="33"/>
      <c r="D21" s="32"/>
      <c r="E21" s="32"/>
      <c r="F21" s="32"/>
      <c r="G21" s="32"/>
      <c r="H21" s="34"/>
      <c r="I21" s="18"/>
      <c r="J21" s="34"/>
    </row>
    <row r="22" ht="69" customHeight="1" spans="1:10">
      <c r="A22" s="32"/>
      <c r="B22" s="32"/>
      <c r="C22" s="33" t="s">
        <v>461</v>
      </c>
      <c r="D22" s="32" t="s">
        <v>306</v>
      </c>
      <c r="E22" s="32" t="s">
        <v>462</v>
      </c>
      <c r="F22" s="32" t="s">
        <v>463</v>
      </c>
      <c r="G22" s="32" t="s">
        <v>309</v>
      </c>
      <c r="H22" s="34" t="s">
        <v>464</v>
      </c>
      <c r="I22" s="18" t="s">
        <v>465</v>
      </c>
      <c r="J22" s="34" t="s">
        <v>466</v>
      </c>
    </row>
    <row r="23" ht="32.25" customHeight="1" spans="1:10">
      <c r="A23" s="32"/>
      <c r="B23" s="32" t="s">
        <v>467</v>
      </c>
      <c r="C23" s="33"/>
      <c r="D23" s="32"/>
      <c r="E23" s="32"/>
      <c r="F23" s="32"/>
      <c r="G23" s="32"/>
      <c r="H23" s="34"/>
      <c r="I23" s="18"/>
      <c r="J23" s="34"/>
    </row>
    <row r="24" ht="102" customHeight="1" spans="1:10">
      <c r="A24" s="32"/>
      <c r="B24" s="32"/>
      <c r="C24" s="33" t="s">
        <v>468</v>
      </c>
      <c r="D24" s="32" t="s">
        <v>323</v>
      </c>
      <c r="E24" s="32" t="s">
        <v>469</v>
      </c>
      <c r="F24" s="32" t="s">
        <v>319</v>
      </c>
      <c r="G24" s="32" t="s">
        <v>309</v>
      </c>
      <c r="H24" s="34" t="s">
        <v>470</v>
      </c>
      <c r="I24" s="18" t="s">
        <v>471</v>
      </c>
      <c r="J24" s="34" t="s">
        <v>472</v>
      </c>
    </row>
    <row r="25" ht="32.25" customHeight="1" spans="1:10">
      <c r="A25" s="32"/>
      <c r="B25" s="32" t="s">
        <v>351</v>
      </c>
      <c r="C25" s="33"/>
      <c r="D25" s="32"/>
      <c r="E25" s="32"/>
      <c r="F25" s="32"/>
      <c r="G25" s="32"/>
      <c r="H25" s="34"/>
      <c r="I25" s="18"/>
      <c r="J25" s="34"/>
    </row>
    <row r="26" ht="122" customHeight="1" spans="1:10">
      <c r="A26" s="32"/>
      <c r="B26" s="32"/>
      <c r="C26" s="33" t="s">
        <v>473</v>
      </c>
      <c r="D26" s="32" t="s">
        <v>323</v>
      </c>
      <c r="E26" s="32" t="s">
        <v>474</v>
      </c>
      <c r="F26" s="32" t="s">
        <v>319</v>
      </c>
      <c r="G26" s="32" t="s">
        <v>309</v>
      </c>
      <c r="H26" s="34" t="s">
        <v>470</v>
      </c>
      <c r="I26" s="18" t="s">
        <v>475</v>
      </c>
      <c r="J26" s="34" t="s">
        <v>476</v>
      </c>
    </row>
    <row r="27" ht="32.25" customHeight="1" spans="1:10">
      <c r="A27" s="32" t="s">
        <v>311</v>
      </c>
      <c r="B27" s="32"/>
      <c r="C27" s="33"/>
      <c r="D27" s="32"/>
      <c r="E27" s="32"/>
      <c r="F27" s="32"/>
      <c r="G27" s="32"/>
      <c r="H27" s="34"/>
      <c r="I27" s="18"/>
      <c r="J27" s="34"/>
    </row>
    <row r="28" ht="32.25" customHeight="1" spans="1:10">
      <c r="A28" s="32"/>
      <c r="B28" s="32" t="s">
        <v>312</v>
      </c>
      <c r="C28" s="33"/>
      <c r="D28" s="32"/>
      <c r="E28" s="32"/>
      <c r="F28" s="32"/>
      <c r="G28" s="32"/>
      <c r="H28" s="34"/>
      <c r="I28" s="18"/>
      <c r="J28" s="34"/>
    </row>
    <row r="29" ht="132" customHeight="1" spans="1:10">
      <c r="A29" s="32"/>
      <c r="B29" s="32"/>
      <c r="C29" s="33" t="s">
        <v>477</v>
      </c>
      <c r="D29" s="32" t="s">
        <v>323</v>
      </c>
      <c r="E29" s="32" t="s">
        <v>478</v>
      </c>
      <c r="F29" s="32" t="s">
        <v>319</v>
      </c>
      <c r="G29" s="32" t="s">
        <v>309</v>
      </c>
      <c r="H29" s="34" t="s">
        <v>470</v>
      </c>
      <c r="I29" s="18" t="s">
        <v>479</v>
      </c>
      <c r="J29" s="34" t="s">
        <v>480</v>
      </c>
    </row>
    <row r="30" ht="32.25" customHeight="1" spans="1:10">
      <c r="A30" s="32" t="s">
        <v>315</v>
      </c>
      <c r="B30" s="32"/>
      <c r="C30" s="33"/>
      <c r="D30" s="32"/>
      <c r="E30" s="32"/>
      <c r="F30" s="32"/>
      <c r="G30" s="32"/>
      <c r="H30" s="34"/>
      <c r="I30" s="18"/>
      <c r="J30" s="34"/>
    </row>
    <row r="31" ht="32.25" customHeight="1" spans="1:10">
      <c r="A31" s="32"/>
      <c r="B31" s="32" t="s">
        <v>316</v>
      </c>
      <c r="C31" s="33"/>
      <c r="D31" s="32"/>
      <c r="E31" s="32"/>
      <c r="F31" s="32"/>
      <c r="G31" s="32"/>
      <c r="H31" s="34"/>
      <c r="I31" s="18"/>
      <c r="J31" s="34"/>
    </row>
    <row r="32" ht="63" customHeight="1" spans="1:10">
      <c r="A32" s="32"/>
      <c r="B32" s="32"/>
      <c r="C32" s="33" t="s">
        <v>344</v>
      </c>
      <c r="D32" s="32" t="s">
        <v>306</v>
      </c>
      <c r="E32" s="32" t="s">
        <v>481</v>
      </c>
      <c r="F32" s="32" t="s">
        <v>319</v>
      </c>
      <c r="G32" s="32" t="s">
        <v>482</v>
      </c>
      <c r="H32" s="34" t="s">
        <v>470</v>
      </c>
      <c r="I32" s="18" t="s">
        <v>345</v>
      </c>
      <c r="J32" s="34" t="s">
        <v>483</v>
      </c>
    </row>
  </sheetData>
  <mergeCells count="35">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7.5" defaultRowHeight="12.75" customHeight="1"/>
  <cols>
    <col min="1" max="1" width="13.9" customWidth="1"/>
    <col min="2" max="2" width="30.625" customWidth="1"/>
    <col min="3" max="19" width="19.25" customWidth="1"/>
  </cols>
  <sheetData>
    <row r="1" ht="17.25" customHeight="1" spans="1:1">
      <c r="A1" s="93" t="s">
        <v>52</v>
      </c>
    </row>
    <row r="2" ht="41.25" customHeight="1" spans="1:1">
      <c r="A2" s="74" t="str">
        <f>"2025"&amp;"年部门收入预算表"</f>
        <v>2025年部门收入预算表</v>
      </c>
    </row>
    <row r="3" ht="17.25" customHeight="1" spans="1:19">
      <c r="A3" s="77" t="str">
        <f>"单位名称："&amp;"石林彝族自治县残疾人联合会"</f>
        <v>单位名称：石林彝族自治县残疾人联合会</v>
      </c>
      <c r="S3" s="79" t="s">
        <v>1</v>
      </c>
    </row>
    <row r="4" ht="21.75" customHeight="1" spans="1:19">
      <c r="A4" s="210" t="s">
        <v>53</v>
      </c>
      <c r="B4" s="211" t="s">
        <v>54</v>
      </c>
      <c r="C4" s="211" t="s">
        <v>55</v>
      </c>
      <c r="D4" s="212" t="s">
        <v>56</v>
      </c>
      <c r="E4" s="212"/>
      <c r="F4" s="212"/>
      <c r="G4" s="212"/>
      <c r="H4" s="212"/>
      <c r="I4" s="160"/>
      <c r="J4" s="212"/>
      <c r="K4" s="212"/>
      <c r="L4" s="212"/>
      <c r="M4" s="212"/>
      <c r="N4" s="219"/>
      <c r="O4" s="212" t="s">
        <v>45</v>
      </c>
      <c r="P4" s="212"/>
      <c r="Q4" s="212"/>
      <c r="R4" s="212"/>
      <c r="S4" s="219"/>
    </row>
    <row r="5" ht="27" customHeight="1" spans="1:19">
      <c r="A5" s="213"/>
      <c r="B5" s="214"/>
      <c r="C5" s="214"/>
      <c r="D5" s="214" t="s">
        <v>57</v>
      </c>
      <c r="E5" s="214" t="s">
        <v>58</v>
      </c>
      <c r="F5" s="214" t="s">
        <v>59</v>
      </c>
      <c r="G5" s="214" t="s">
        <v>60</v>
      </c>
      <c r="H5" s="214" t="s">
        <v>61</v>
      </c>
      <c r="I5" s="220" t="s">
        <v>62</v>
      </c>
      <c r="J5" s="221"/>
      <c r="K5" s="221"/>
      <c r="L5" s="221"/>
      <c r="M5" s="221"/>
      <c r="N5" s="222"/>
      <c r="O5" s="214" t="s">
        <v>57</v>
      </c>
      <c r="P5" s="214" t="s">
        <v>58</v>
      </c>
      <c r="Q5" s="214" t="s">
        <v>59</v>
      </c>
      <c r="R5" s="214" t="s">
        <v>60</v>
      </c>
      <c r="S5" s="214" t="s">
        <v>63</v>
      </c>
    </row>
    <row r="6" ht="30" customHeight="1" spans="1:19">
      <c r="A6" s="215"/>
      <c r="B6" s="134"/>
      <c r="C6" s="145"/>
      <c r="D6" s="145"/>
      <c r="E6" s="145"/>
      <c r="F6" s="145"/>
      <c r="G6" s="145"/>
      <c r="H6" s="145"/>
      <c r="I6" s="98" t="s">
        <v>57</v>
      </c>
      <c r="J6" s="222" t="s">
        <v>64</v>
      </c>
      <c r="K6" s="222" t="s">
        <v>65</v>
      </c>
      <c r="L6" s="222" t="s">
        <v>66</v>
      </c>
      <c r="M6" s="222" t="s">
        <v>67</v>
      </c>
      <c r="N6" s="222" t="s">
        <v>68</v>
      </c>
      <c r="O6" s="223"/>
      <c r="P6" s="223"/>
      <c r="Q6" s="223"/>
      <c r="R6" s="223"/>
      <c r="S6" s="145"/>
    </row>
    <row r="7" ht="15" customHeight="1" spans="1:19">
      <c r="A7" s="216">
        <v>1</v>
      </c>
      <c r="B7" s="216">
        <v>2</v>
      </c>
      <c r="C7" s="216">
        <v>3</v>
      </c>
      <c r="D7" s="216">
        <v>4</v>
      </c>
      <c r="E7" s="216">
        <v>5</v>
      </c>
      <c r="F7" s="216">
        <v>6</v>
      </c>
      <c r="G7" s="216">
        <v>7</v>
      </c>
      <c r="H7" s="216">
        <v>8</v>
      </c>
      <c r="I7" s="98">
        <v>9</v>
      </c>
      <c r="J7" s="216">
        <v>10</v>
      </c>
      <c r="K7" s="216">
        <v>11</v>
      </c>
      <c r="L7" s="216">
        <v>12</v>
      </c>
      <c r="M7" s="216">
        <v>13</v>
      </c>
      <c r="N7" s="216">
        <v>14</v>
      </c>
      <c r="O7" s="216">
        <v>15</v>
      </c>
      <c r="P7" s="216">
        <v>16</v>
      </c>
      <c r="Q7" s="216">
        <v>17</v>
      </c>
      <c r="R7" s="216">
        <v>18</v>
      </c>
      <c r="S7" s="216">
        <v>19</v>
      </c>
    </row>
    <row r="8" ht="18" customHeight="1" spans="1:19">
      <c r="A8" s="33" t="s">
        <v>69</v>
      </c>
      <c r="B8" s="33" t="s">
        <v>70</v>
      </c>
      <c r="C8" s="110">
        <v>4855103</v>
      </c>
      <c r="D8" s="110">
        <v>4855103</v>
      </c>
      <c r="E8" s="110">
        <v>4855103</v>
      </c>
      <c r="F8" s="110"/>
      <c r="G8" s="110"/>
      <c r="H8" s="110"/>
      <c r="I8" s="110"/>
      <c r="J8" s="110"/>
      <c r="K8" s="110"/>
      <c r="L8" s="110"/>
      <c r="M8" s="110"/>
      <c r="N8" s="110"/>
      <c r="O8" s="110"/>
      <c r="P8" s="110"/>
      <c r="Q8" s="110"/>
      <c r="R8" s="110"/>
      <c r="S8" s="110"/>
    </row>
    <row r="9" ht="18" customHeight="1" spans="1:19">
      <c r="A9" s="217" t="s">
        <v>71</v>
      </c>
      <c r="B9" s="217" t="s">
        <v>70</v>
      </c>
      <c r="C9" s="110">
        <v>4855103</v>
      </c>
      <c r="D9" s="110">
        <v>4855103</v>
      </c>
      <c r="E9" s="110">
        <v>4855103</v>
      </c>
      <c r="F9" s="110"/>
      <c r="G9" s="110"/>
      <c r="H9" s="110"/>
      <c r="I9" s="110"/>
      <c r="J9" s="110"/>
      <c r="K9" s="110"/>
      <c r="L9" s="110"/>
      <c r="M9" s="110"/>
      <c r="N9" s="110"/>
      <c r="O9" s="110"/>
      <c r="P9" s="110"/>
      <c r="Q9" s="110"/>
      <c r="R9" s="110"/>
      <c r="S9" s="110"/>
    </row>
    <row r="10" ht="18" customHeight="1" spans="1:19">
      <c r="A10" s="82" t="s">
        <v>55</v>
      </c>
      <c r="B10" s="218"/>
      <c r="C10" s="110">
        <v>4855103</v>
      </c>
      <c r="D10" s="110">
        <v>4855103</v>
      </c>
      <c r="E10" s="110">
        <v>4855103</v>
      </c>
      <c r="F10" s="110"/>
      <c r="G10" s="110"/>
      <c r="H10" s="110"/>
      <c r="I10" s="110"/>
      <c r="J10" s="110"/>
      <c r="K10" s="110"/>
      <c r="L10" s="110"/>
      <c r="M10" s="110"/>
      <c r="N10" s="110"/>
      <c r="O10" s="110"/>
      <c r="P10" s="110"/>
      <c r="Q10" s="110"/>
      <c r="R10" s="110"/>
      <c r="S10" s="110"/>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workbookViewId="0">
      <selection activeCell="H16" sqref="H16"/>
    </sheetView>
  </sheetViews>
  <sheetFormatPr defaultColWidth="7.5" defaultRowHeight="12.75" customHeight="1"/>
  <cols>
    <col min="1" max="1" width="12.5" customWidth="1"/>
    <col min="2" max="2" width="32.875" customWidth="1"/>
    <col min="3" max="8" width="21.5" customWidth="1"/>
    <col min="9" max="9" width="23.375" customWidth="1"/>
    <col min="10" max="11" width="21.375" customWidth="1"/>
    <col min="12" max="15" width="21.5" customWidth="1"/>
  </cols>
  <sheetData>
    <row r="1" ht="17.25" customHeight="1" spans="1:1">
      <c r="A1" s="79" t="s">
        <v>72</v>
      </c>
    </row>
    <row r="2" ht="41.25" customHeight="1" spans="1:1">
      <c r="A2" s="74" t="str">
        <f>"2025"&amp;"年部门支出预算表"</f>
        <v>2025年部门支出预算表</v>
      </c>
    </row>
    <row r="3" ht="17.25" customHeight="1" spans="1:15">
      <c r="A3" s="77" t="str">
        <f>"单位名称："&amp;"石林彝族自治县残疾人联合会"</f>
        <v>单位名称：石林彝族自治县残疾人联合会</v>
      </c>
      <c r="O3" s="79" t="s">
        <v>1</v>
      </c>
    </row>
    <row r="4" ht="27" customHeight="1" spans="1:15">
      <c r="A4" s="196" t="s">
        <v>73</v>
      </c>
      <c r="B4" s="196" t="s">
        <v>74</v>
      </c>
      <c r="C4" s="196" t="s">
        <v>55</v>
      </c>
      <c r="D4" s="197" t="s">
        <v>58</v>
      </c>
      <c r="E4" s="198"/>
      <c r="F4" s="199"/>
      <c r="G4" s="200" t="s">
        <v>59</v>
      </c>
      <c r="H4" s="200" t="s">
        <v>60</v>
      </c>
      <c r="I4" s="200" t="s">
        <v>75</v>
      </c>
      <c r="J4" s="197" t="s">
        <v>62</v>
      </c>
      <c r="K4" s="198"/>
      <c r="L4" s="198"/>
      <c r="M4" s="198"/>
      <c r="N4" s="207"/>
      <c r="O4" s="208"/>
    </row>
    <row r="5" ht="42" customHeight="1" spans="1:15">
      <c r="A5" s="201"/>
      <c r="B5" s="201"/>
      <c r="C5" s="202"/>
      <c r="D5" s="203" t="s">
        <v>57</v>
      </c>
      <c r="E5" s="203" t="s">
        <v>76</v>
      </c>
      <c r="F5" s="203" t="s">
        <v>77</v>
      </c>
      <c r="G5" s="202"/>
      <c r="H5" s="202"/>
      <c r="I5" s="209"/>
      <c r="J5" s="203" t="s">
        <v>57</v>
      </c>
      <c r="K5" s="190" t="s">
        <v>78</v>
      </c>
      <c r="L5" s="190" t="s">
        <v>79</v>
      </c>
      <c r="M5" s="190" t="s">
        <v>80</v>
      </c>
      <c r="N5" s="190" t="s">
        <v>81</v>
      </c>
      <c r="O5" s="190" t="s">
        <v>82</v>
      </c>
    </row>
    <row r="6" ht="18" customHeight="1" spans="1:15">
      <c r="A6" s="85" t="s">
        <v>83</v>
      </c>
      <c r="B6" s="85" t="s">
        <v>84</v>
      </c>
      <c r="C6" s="85" t="s">
        <v>85</v>
      </c>
      <c r="D6" s="86" t="s">
        <v>86</v>
      </c>
      <c r="E6" s="86" t="s">
        <v>87</v>
      </c>
      <c r="F6" s="86" t="s">
        <v>88</v>
      </c>
      <c r="G6" s="86" t="s">
        <v>89</v>
      </c>
      <c r="H6" s="86" t="s">
        <v>90</v>
      </c>
      <c r="I6" s="86" t="s">
        <v>91</v>
      </c>
      <c r="J6" s="86" t="s">
        <v>92</v>
      </c>
      <c r="K6" s="86" t="s">
        <v>93</v>
      </c>
      <c r="L6" s="86" t="s">
        <v>94</v>
      </c>
      <c r="M6" s="86" t="s">
        <v>95</v>
      </c>
      <c r="N6" s="85" t="s">
        <v>96</v>
      </c>
      <c r="O6" s="86" t="s">
        <v>97</v>
      </c>
    </row>
    <row r="7" ht="21" customHeight="1" spans="1:15">
      <c r="A7" s="87" t="s">
        <v>98</v>
      </c>
      <c r="B7" s="87" t="s">
        <v>99</v>
      </c>
      <c r="C7" s="110">
        <v>4618303</v>
      </c>
      <c r="D7" s="110">
        <v>4618303</v>
      </c>
      <c r="E7" s="110">
        <v>1612575</v>
      </c>
      <c r="F7" s="110">
        <v>3005728</v>
      </c>
      <c r="G7" s="110"/>
      <c r="H7" s="110"/>
      <c r="I7" s="110"/>
      <c r="J7" s="110"/>
      <c r="K7" s="110"/>
      <c r="L7" s="110"/>
      <c r="M7" s="110"/>
      <c r="N7" s="110"/>
      <c r="O7" s="110"/>
    </row>
    <row r="8" ht="21" customHeight="1" spans="1:15">
      <c r="A8" s="204" t="s">
        <v>100</v>
      </c>
      <c r="B8" s="204" t="s">
        <v>101</v>
      </c>
      <c r="C8" s="110">
        <v>336109</v>
      </c>
      <c r="D8" s="110">
        <v>336109</v>
      </c>
      <c r="E8" s="110">
        <v>336109</v>
      </c>
      <c r="F8" s="110"/>
      <c r="G8" s="110"/>
      <c r="H8" s="110"/>
      <c r="I8" s="110"/>
      <c r="J8" s="110"/>
      <c r="K8" s="110"/>
      <c r="L8" s="110"/>
      <c r="M8" s="110"/>
      <c r="N8" s="110"/>
      <c r="O8" s="110"/>
    </row>
    <row r="9" ht="21" customHeight="1" spans="1:15">
      <c r="A9" s="205" t="s">
        <v>102</v>
      </c>
      <c r="B9" s="205" t="s">
        <v>103</v>
      </c>
      <c r="C9" s="110">
        <v>72000</v>
      </c>
      <c r="D9" s="110">
        <v>72000</v>
      </c>
      <c r="E9" s="110">
        <v>72000</v>
      </c>
      <c r="F9" s="110"/>
      <c r="G9" s="110"/>
      <c r="H9" s="110"/>
      <c r="I9" s="110"/>
      <c r="J9" s="110"/>
      <c r="K9" s="110"/>
      <c r="L9" s="110"/>
      <c r="M9" s="110"/>
      <c r="N9" s="110"/>
      <c r="O9" s="110"/>
    </row>
    <row r="10" ht="21" customHeight="1" spans="1:15">
      <c r="A10" s="205" t="s">
        <v>104</v>
      </c>
      <c r="B10" s="205" t="s">
        <v>105</v>
      </c>
      <c r="C10" s="110">
        <v>140721</v>
      </c>
      <c r="D10" s="110">
        <v>140721</v>
      </c>
      <c r="E10" s="110">
        <v>140721</v>
      </c>
      <c r="F10" s="110"/>
      <c r="G10" s="110"/>
      <c r="H10" s="110"/>
      <c r="I10" s="110"/>
      <c r="J10" s="110"/>
      <c r="K10" s="110"/>
      <c r="L10" s="110"/>
      <c r="M10" s="110"/>
      <c r="N10" s="110"/>
      <c r="O10" s="110"/>
    </row>
    <row r="11" ht="21" customHeight="1" spans="1:15">
      <c r="A11" s="205" t="s">
        <v>106</v>
      </c>
      <c r="B11" s="205" t="s">
        <v>107</v>
      </c>
      <c r="C11" s="110">
        <v>123388</v>
      </c>
      <c r="D11" s="110">
        <v>123388</v>
      </c>
      <c r="E11" s="110">
        <v>123388</v>
      </c>
      <c r="F11" s="110"/>
      <c r="G11" s="110"/>
      <c r="H11" s="110"/>
      <c r="I11" s="110"/>
      <c r="J11" s="110"/>
      <c r="K11" s="110"/>
      <c r="L11" s="110"/>
      <c r="M11" s="110"/>
      <c r="N11" s="110"/>
      <c r="O11" s="110"/>
    </row>
    <row r="12" ht="21" customHeight="1" spans="1:15">
      <c r="A12" s="204" t="s">
        <v>108</v>
      </c>
      <c r="B12" s="204" t="s">
        <v>109</v>
      </c>
      <c r="C12" s="110">
        <v>4282194</v>
      </c>
      <c r="D12" s="110">
        <v>4282194</v>
      </c>
      <c r="E12" s="110">
        <v>1276466</v>
      </c>
      <c r="F12" s="110">
        <v>3005728</v>
      </c>
      <c r="G12" s="110"/>
      <c r="H12" s="110"/>
      <c r="I12" s="110"/>
      <c r="J12" s="110"/>
      <c r="K12" s="110"/>
      <c r="L12" s="110"/>
      <c r="M12" s="110"/>
      <c r="N12" s="110"/>
      <c r="O12" s="110"/>
    </row>
    <row r="13" ht="21" customHeight="1" spans="1:15">
      <c r="A13" s="205" t="s">
        <v>110</v>
      </c>
      <c r="B13" s="205" t="s">
        <v>111</v>
      </c>
      <c r="C13" s="110">
        <v>1276466</v>
      </c>
      <c r="D13" s="110">
        <v>1276466</v>
      </c>
      <c r="E13" s="110">
        <v>1276466</v>
      </c>
      <c r="F13" s="110"/>
      <c r="G13" s="110"/>
      <c r="H13" s="110"/>
      <c r="I13" s="110"/>
      <c r="J13" s="110"/>
      <c r="K13" s="110"/>
      <c r="L13" s="110"/>
      <c r="M13" s="110"/>
      <c r="N13" s="110"/>
      <c r="O13" s="110"/>
    </row>
    <row r="14" ht="21" customHeight="1" spans="1:15">
      <c r="A14" s="205" t="s">
        <v>112</v>
      </c>
      <c r="B14" s="205" t="s">
        <v>113</v>
      </c>
      <c r="C14" s="110">
        <v>430000</v>
      </c>
      <c r="D14" s="110">
        <v>430000</v>
      </c>
      <c r="E14" s="110"/>
      <c r="F14" s="110">
        <v>430000</v>
      </c>
      <c r="G14" s="110"/>
      <c r="H14" s="110"/>
      <c r="I14" s="110"/>
      <c r="J14" s="110"/>
      <c r="K14" s="110"/>
      <c r="L14" s="110"/>
      <c r="M14" s="110"/>
      <c r="N14" s="110"/>
      <c r="O14" s="110"/>
    </row>
    <row r="15" ht="21" customHeight="1" spans="1:15">
      <c r="A15" s="205" t="s">
        <v>114</v>
      </c>
      <c r="B15" s="205" t="s">
        <v>115</v>
      </c>
      <c r="C15" s="110">
        <v>2575728</v>
      </c>
      <c r="D15" s="110">
        <v>2575728</v>
      </c>
      <c r="E15" s="110"/>
      <c r="F15" s="110">
        <v>2575728</v>
      </c>
      <c r="G15" s="110"/>
      <c r="H15" s="110"/>
      <c r="I15" s="110"/>
      <c r="J15" s="110"/>
      <c r="K15" s="110"/>
      <c r="L15" s="110"/>
      <c r="M15" s="110"/>
      <c r="N15" s="110"/>
      <c r="O15" s="110"/>
    </row>
    <row r="16" ht="21" customHeight="1" spans="1:15">
      <c r="A16" s="87" t="s">
        <v>69</v>
      </c>
      <c r="B16" s="87" t="s">
        <v>116</v>
      </c>
      <c r="C16" s="110">
        <v>125479</v>
      </c>
      <c r="D16" s="110">
        <v>125479</v>
      </c>
      <c r="E16" s="110">
        <v>125479</v>
      </c>
      <c r="F16" s="110"/>
      <c r="G16" s="110"/>
      <c r="H16" s="110"/>
      <c r="I16" s="110"/>
      <c r="J16" s="110"/>
      <c r="K16" s="110"/>
      <c r="L16" s="110"/>
      <c r="M16" s="110"/>
      <c r="N16" s="110"/>
      <c r="O16" s="110"/>
    </row>
    <row r="17" ht="21" customHeight="1" spans="1:15">
      <c r="A17" s="204" t="s">
        <v>117</v>
      </c>
      <c r="B17" s="204" t="s">
        <v>118</v>
      </c>
      <c r="C17" s="110">
        <v>125479</v>
      </c>
      <c r="D17" s="110">
        <v>125479</v>
      </c>
      <c r="E17" s="110">
        <v>125479</v>
      </c>
      <c r="F17" s="110"/>
      <c r="G17" s="110"/>
      <c r="H17" s="110"/>
      <c r="I17" s="110"/>
      <c r="J17" s="110"/>
      <c r="K17" s="110"/>
      <c r="L17" s="110"/>
      <c r="M17" s="110"/>
      <c r="N17" s="110"/>
      <c r="O17" s="110"/>
    </row>
    <row r="18" ht="21" customHeight="1" spans="1:15">
      <c r="A18" s="205" t="s">
        <v>119</v>
      </c>
      <c r="B18" s="205" t="s">
        <v>120</v>
      </c>
      <c r="C18" s="110">
        <v>59003</v>
      </c>
      <c r="D18" s="110">
        <v>59003</v>
      </c>
      <c r="E18" s="110">
        <v>59003</v>
      </c>
      <c r="F18" s="110"/>
      <c r="G18" s="110"/>
      <c r="H18" s="110"/>
      <c r="I18" s="110"/>
      <c r="J18" s="110"/>
      <c r="K18" s="110"/>
      <c r="L18" s="110"/>
      <c r="M18" s="110"/>
      <c r="N18" s="110"/>
      <c r="O18" s="110"/>
    </row>
    <row r="19" ht="21" customHeight="1" spans="1:15">
      <c r="A19" s="205" t="s">
        <v>121</v>
      </c>
      <c r="B19" s="205" t="s">
        <v>122</v>
      </c>
      <c r="C19" s="110">
        <v>58515</v>
      </c>
      <c r="D19" s="110">
        <v>58515</v>
      </c>
      <c r="E19" s="110">
        <v>58515</v>
      </c>
      <c r="F19" s="110"/>
      <c r="G19" s="110"/>
      <c r="H19" s="110"/>
      <c r="I19" s="110"/>
      <c r="J19" s="110"/>
      <c r="K19" s="110"/>
      <c r="L19" s="110"/>
      <c r="M19" s="110"/>
      <c r="N19" s="110"/>
      <c r="O19" s="110"/>
    </row>
    <row r="20" ht="21" customHeight="1" spans="1:15">
      <c r="A20" s="205" t="s">
        <v>123</v>
      </c>
      <c r="B20" s="205" t="s">
        <v>124</v>
      </c>
      <c r="C20" s="110">
        <v>7961</v>
      </c>
      <c r="D20" s="110">
        <v>7961</v>
      </c>
      <c r="E20" s="110">
        <v>7961</v>
      </c>
      <c r="F20" s="110"/>
      <c r="G20" s="110"/>
      <c r="H20" s="110"/>
      <c r="I20" s="110"/>
      <c r="J20" s="110"/>
      <c r="K20" s="110"/>
      <c r="L20" s="110"/>
      <c r="M20" s="110"/>
      <c r="N20" s="110"/>
      <c r="O20" s="110"/>
    </row>
    <row r="21" ht="21" customHeight="1" spans="1:15">
      <c r="A21" s="87" t="s">
        <v>125</v>
      </c>
      <c r="B21" s="87" t="s">
        <v>126</v>
      </c>
      <c r="C21" s="110">
        <v>111321</v>
      </c>
      <c r="D21" s="110">
        <v>111321</v>
      </c>
      <c r="E21" s="110">
        <v>111321</v>
      </c>
      <c r="F21" s="110"/>
      <c r="G21" s="110"/>
      <c r="H21" s="110"/>
      <c r="I21" s="110"/>
      <c r="J21" s="110"/>
      <c r="K21" s="110"/>
      <c r="L21" s="110"/>
      <c r="M21" s="110"/>
      <c r="N21" s="110"/>
      <c r="O21" s="110"/>
    </row>
    <row r="22" ht="21" customHeight="1" spans="1:15">
      <c r="A22" s="204" t="s">
        <v>127</v>
      </c>
      <c r="B22" s="204" t="s">
        <v>128</v>
      </c>
      <c r="C22" s="110">
        <v>111321</v>
      </c>
      <c r="D22" s="110">
        <v>111321</v>
      </c>
      <c r="E22" s="110">
        <v>111321</v>
      </c>
      <c r="F22" s="110"/>
      <c r="G22" s="110"/>
      <c r="H22" s="110"/>
      <c r="I22" s="110"/>
      <c r="J22" s="110"/>
      <c r="K22" s="110"/>
      <c r="L22" s="110"/>
      <c r="M22" s="110"/>
      <c r="N22" s="110"/>
      <c r="O22" s="110"/>
    </row>
    <row r="23" ht="21" customHeight="1" spans="1:15">
      <c r="A23" s="205" t="s">
        <v>129</v>
      </c>
      <c r="B23" s="205" t="s">
        <v>130</v>
      </c>
      <c r="C23" s="110">
        <v>111321</v>
      </c>
      <c r="D23" s="110">
        <v>111321</v>
      </c>
      <c r="E23" s="110">
        <v>111321</v>
      </c>
      <c r="F23" s="110"/>
      <c r="G23" s="110"/>
      <c r="H23" s="110"/>
      <c r="I23" s="110"/>
      <c r="J23" s="110"/>
      <c r="K23" s="110"/>
      <c r="L23" s="110"/>
      <c r="M23" s="110"/>
      <c r="N23" s="110"/>
      <c r="O23" s="110"/>
    </row>
    <row r="24" ht="21" customHeight="1" spans="1:15">
      <c r="A24" s="206" t="s">
        <v>55</v>
      </c>
      <c r="B24" s="68"/>
      <c r="C24" s="110">
        <v>4855103</v>
      </c>
      <c r="D24" s="110">
        <v>4855103</v>
      </c>
      <c r="E24" s="110">
        <v>1849375</v>
      </c>
      <c r="F24" s="110">
        <v>3005728</v>
      </c>
      <c r="G24" s="110"/>
      <c r="H24" s="110"/>
      <c r="I24" s="110"/>
      <c r="J24" s="110"/>
      <c r="K24" s="110"/>
      <c r="L24" s="110"/>
      <c r="M24" s="110"/>
      <c r="N24" s="110"/>
      <c r="O24" s="110"/>
    </row>
  </sheetData>
  <mergeCells count="12">
    <mergeCell ref="A1:O1"/>
    <mergeCell ref="A2:O2"/>
    <mergeCell ref="A3:B3"/>
    <mergeCell ref="D4:F4"/>
    <mergeCell ref="J4:O4"/>
    <mergeCell ref="A24:B24"/>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7.5" defaultRowHeight="12.75" customHeight="1" outlineLevelCol="3"/>
  <cols>
    <col min="1" max="4" width="31.125" customWidth="1"/>
  </cols>
  <sheetData>
    <row r="1" ht="15" customHeight="1" spans="1:4">
      <c r="A1" s="75"/>
      <c r="B1" s="79"/>
      <c r="C1" s="79"/>
      <c r="D1" s="79" t="s">
        <v>131</v>
      </c>
    </row>
    <row r="2" ht="41.25" customHeight="1" spans="1:1">
      <c r="A2" s="74" t="str">
        <f>"2025"&amp;"年部门财政拨款收支预算总表"</f>
        <v>2025年部门财政拨款收支预算总表</v>
      </c>
    </row>
    <row r="3" ht="17.25" customHeight="1" spans="1:4">
      <c r="A3" s="77" t="str">
        <f>"单位名称："&amp;"石林彝族自治县残疾人联合会"</f>
        <v>单位名称：石林彝族自治县残疾人联合会</v>
      </c>
      <c r="B3" s="189"/>
      <c r="D3" s="79" t="s">
        <v>1</v>
      </c>
    </row>
    <row r="4" ht="17.25" customHeight="1" spans="1:4">
      <c r="A4" s="190" t="s">
        <v>2</v>
      </c>
      <c r="B4" s="191"/>
      <c r="C4" s="190" t="s">
        <v>3</v>
      </c>
      <c r="D4" s="191"/>
    </row>
    <row r="5" ht="18.75" customHeight="1" spans="1:4">
      <c r="A5" s="190" t="s">
        <v>4</v>
      </c>
      <c r="B5" s="190" t="s">
        <v>5</v>
      </c>
      <c r="C5" s="190" t="s">
        <v>6</v>
      </c>
      <c r="D5" s="190" t="s">
        <v>5</v>
      </c>
    </row>
    <row r="6" ht="16.5" customHeight="1" spans="1:4">
      <c r="A6" s="192" t="s">
        <v>132</v>
      </c>
      <c r="B6" s="110">
        <v>4855103</v>
      </c>
      <c r="C6" s="192" t="s">
        <v>133</v>
      </c>
      <c r="D6" s="110">
        <v>4855103</v>
      </c>
    </row>
    <row r="7" ht="16.5" customHeight="1" spans="1:4">
      <c r="A7" s="192" t="s">
        <v>134</v>
      </c>
      <c r="B7" s="110">
        <v>4855103</v>
      </c>
      <c r="C7" s="192" t="s">
        <v>135</v>
      </c>
      <c r="D7" s="110"/>
    </row>
    <row r="8" ht="16.5" customHeight="1" spans="1:4">
      <c r="A8" s="192" t="s">
        <v>136</v>
      </c>
      <c r="B8" s="110"/>
      <c r="C8" s="192" t="s">
        <v>137</v>
      </c>
      <c r="D8" s="110"/>
    </row>
    <row r="9" ht="16.5" customHeight="1" spans="1:4">
      <c r="A9" s="192" t="s">
        <v>138</v>
      </c>
      <c r="B9" s="110"/>
      <c r="C9" s="192" t="s">
        <v>139</v>
      </c>
      <c r="D9" s="110"/>
    </row>
    <row r="10" ht="16.5" customHeight="1" spans="1:4">
      <c r="A10" s="192" t="s">
        <v>140</v>
      </c>
      <c r="B10" s="110"/>
      <c r="C10" s="192" t="s">
        <v>141</v>
      </c>
      <c r="D10" s="110"/>
    </row>
    <row r="11" ht="16.5" customHeight="1" spans="1:4">
      <c r="A11" s="192" t="s">
        <v>134</v>
      </c>
      <c r="B11" s="110"/>
      <c r="C11" s="192" t="s">
        <v>142</v>
      </c>
      <c r="D11" s="110"/>
    </row>
    <row r="12" ht="16.5" customHeight="1" spans="1:4">
      <c r="A12" s="21" t="s">
        <v>136</v>
      </c>
      <c r="B12" s="110"/>
      <c r="C12" s="97" t="s">
        <v>143</v>
      </c>
      <c r="D12" s="110"/>
    </row>
    <row r="13" ht="16.5" customHeight="1" spans="1:4">
      <c r="A13" s="21" t="s">
        <v>138</v>
      </c>
      <c r="B13" s="110"/>
      <c r="C13" s="97" t="s">
        <v>144</v>
      </c>
      <c r="D13" s="110"/>
    </row>
    <row r="14" ht="16.5" customHeight="1" spans="1:4">
      <c r="A14" s="193"/>
      <c r="B14" s="110"/>
      <c r="C14" s="97" t="s">
        <v>145</v>
      </c>
      <c r="D14" s="110">
        <v>4618303</v>
      </c>
    </row>
    <row r="15" ht="16.5" customHeight="1" spans="1:4">
      <c r="A15" s="193"/>
      <c r="B15" s="110"/>
      <c r="C15" s="97" t="s">
        <v>146</v>
      </c>
      <c r="D15" s="110">
        <v>125479</v>
      </c>
    </row>
    <row r="16" ht="16.5" customHeight="1" spans="1:4">
      <c r="A16" s="193"/>
      <c r="B16" s="110"/>
      <c r="C16" s="97" t="s">
        <v>147</v>
      </c>
      <c r="D16" s="110"/>
    </row>
    <row r="17" ht="16.5" customHeight="1" spans="1:4">
      <c r="A17" s="193"/>
      <c r="B17" s="110"/>
      <c r="C17" s="97" t="s">
        <v>148</v>
      </c>
      <c r="D17" s="110"/>
    </row>
    <row r="18" ht="16.5" customHeight="1" spans="1:4">
      <c r="A18" s="193"/>
      <c r="B18" s="110"/>
      <c r="C18" s="97" t="s">
        <v>149</v>
      </c>
      <c r="D18" s="110"/>
    </row>
    <row r="19" ht="16.5" customHeight="1" spans="1:4">
      <c r="A19" s="193"/>
      <c r="B19" s="110"/>
      <c r="C19" s="97" t="s">
        <v>150</v>
      </c>
      <c r="D19" s="110"/>
    </row>
    <row r="20" ht="16.5" customHeight="1" spans="1:4">
      <c r="A20" s="193"/>
      <c r="B20" s="110"/>
      <c r="C20" s="97" t="s">
        <v>151</v>
      </c>
      <c r="D20" s="110"/>
    </row>
    <row r="21" ht="16.5" customHeight="1" spans="1:4">
      <c r="A21" s="193"/>
      <c r="B21" s="110"/>
      <c r="C21" s="97" t="s">
        <v>152</v>
      </c>
      <c r="D21" s="110"/>
    </row>
    <row r="22" ht="16.5" customHeight="1" spans="1:4">
      <c r="A22" s="193"/>
      <c r="B22" s="110"/>
      <c r="C22" s="97" t="s">
        <v>153</v>
      </c>
      <c r="D22" s="110"/>
    </row>
    <row r="23" ht="16.5" customHeight="1" spans="1:4">
      <c r="A23" s="193"/>
      <c r="B23" s="110"/>
      <c r="C23" s="97" t="s">
        <v>154</v>
      </c>
      <c r="D23" s="110"/>
    </row>
    <row r="24" ht="16.5" customHeight="1" spans="1:4">
      <c r="A24" s="193"/>
      <c r="B24" s="110"/>
      <c r="C24" s="97" t="s">
        <v>155</v>
      </c>
      <c r="D24" s="110"/>
    </row>
    <row r="25" ht="16.5" customHeight="1" spans="1:4">
      <c r="A25" s="193"/>
      <c r="B25" s="110"/>
      <c r="C25" s="97" t="s">
        <v>156</v>
      </c>
      <c r="D25" s="110">
        <v>111321</v>
      </c>
    </row>
    <row r="26" ht="16.5" customHeight="1" spans="1:4">
      <c r="A26" s="193"/>
      <c r="B26" s="110"/>
      <c r="C26" s="97" t="s">
        <v>157</v>
      </c>
      <c r="D26" s="110"/>
    </row>
    <row r="27" ht="16.5" customHeight="1" spans="1:4">
      <c r="A27" s="193"/>
      <c r="B27" s="110"/>
      <c r="C27" s="97" t="s">
        <v>158</v>
      </c>
      <c r="D27" s="110"/>
    </row>
    <row r="28" ht="16.5" customHeight="1" spans="1:4">
      <c r="A28" s="193"/>
      <c r="B28" s="110"/>
      <c r="C28" s="97" t="s">
        <v>159</v>
      </c>
      <c r="D28" s="110"/>
    </row>
    <row r="29" ht="16.5" customHeight="1" spans="1:4">
      <c r="A29" s="193"/>
      <c r="B29" s="110"/>
      <c r="C29" s="97" t="s">
        <v>160</v>
      </c>
      <c r="D29" s="110"/>
    </row>
    <row r="30" ht="16.5" customHeight="1" spans="1:4">
      <c r="A30" s="193"/>
      <c r="B30" s="110"/>
      <c r="C30" s="97" t="s">
        <v>161</v>
      </c>
      <c r="D30" s="110"/>
    </row>
    <row r="31" ht="16.5" customHeight="1" spans="1:4">
      <c r="A31" s="193"/>
      <c r="B31" s="110"/>
      <c r="C31" s="21" t="s">
        <v>162</v>
      </c>
      <c r="D31" s="110"/>
    </row>
    <row r="32" ht="16.5" customHeight="1" spans="1:4">
      <c r="A32" s="193"/>
      <c r="B32" s="110"/>
      <c r="C32" s="21" t="s">
        <v>163</v>
      </c>
      <c r="D32" s="110"/>
    </row>
    <row r="33" ht="16.5" customHeight="1" spans="1:4">
      <c r="A33" s="193"/>
      <c r="B33" s="110"/>
      <c r="C33" s="18" t="s">
        <v>164</v>
      </c>
      <c r="D33" s="110"/>
    </row>
    <row r="34" ht="15" customHeight="1" spans="1:4">
      <c r="A34" s="194" t="s">
        <v>50</v>
      </c>
      <c r="B34" s="195">
        <v>4855103</v>
      </c>
      <c r="C34" s="194" t="s">
        <v>51</v>
      </c>
      <c r="D34" s="195">
        <v>4855103</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A1" sqref="A1"/>
    </sheetView>
  </sheetViews>
  <sheetFormatPr defaultColWidth="8" defaultRowHeight="14.25" customHeight="1" outlineLevelCol="6"/>
  <cols>
    <col min="1" max="1" width="17.625" customWidth="1"/>
    <col min="2" max="2" width="38.5" customWidth="1"/>
    <col min="3" max="7" width="21.125" customWidth="1"/>
  </cols>
  <sheetData>
    <row r="1" customHeight="1" spans="4:7">
      <c r="D1" s="165"/>
      <c r="F1" s="99"/>
      <c r="G1" s="170" t="s">
        <v>165</v>
      </c>
    </row>
    <row r="2" ht="41.25" customHeight="1" spans="1:7">
      <c r="A2" s="154" t="str">
        <f>"2025"&amp;"年一般公共预算支出预算表（按功能科目分类）"</f>
        <v>2025年一般公共预算支出预算表（按功能科目分类）</v>
      </c>
      <c r="B2" s="154"/>
      <c r="C2" s="154"/>
      <c r="D2" s="154"/>
      <c r="E2" s="154"/>
      <c r="F2" s="154"/>
      <c r="G2" s="154"/>
    </row>
    <row r="3" ht="18" customHeight="1" spans="1:7">
      <c r="A3" s="44" t="str">
        <f>"单位名称："&amp;"石林彝族自治县残疾人联合会"</f>
        <v>单位名称：石林彝族自治县残疾人联合会</v>
      </c>
      <c r="F3" s="151"/>
      <c r="G3" s="170" t="s">
        <v>1</v>
      </c>
    </row>
    <row r="4" ht="20.25" customHeight="1" spans="1:7">
      <c r="A4" s="185" t="s">
        <v>166</v>
      </c>
      <c r="B4" s="186"/>
      <c r="C4" s="155" t="s">
        <v>55</v>
      </c>
      <c r="D4" s="177" t="s">
        <v>76</v>
      </c>
      <c r="E4" s="13"/>
      <c r="F4" s="36"/>
      <c r="G4" s="167" t="s">
        <v>77</v>
      </c>
    </row>
    <row r="5" ht="20.25" customHeight="1" spans="1:7">
      <c r="A5" s="187" t="s">
        <v>73</v>
      </c>
      <c r="B5" s="187" t="s">
        <v>74</v>
      </c>
      <c r="C5" s="55"/>
      <c r="D5" s="14" t="s">
        <v>57</v>
      </c>
      <c r="E5" s="14" t="s">
        <v>167</v>
      </c>
      <c r="F5" s="14" t="s">
        <v>168</v>
      </c>
      <c r="G5" s="169"/>
    </row>
    <row r="6" ht="15" customHeight="1" spans="1:7">
      <c r="A6" s="20" t="s">
        <v>83</v>
      </c>
      <c r="B6" s="20" t="s">
        <v>84</v>
      </c>
      <c r="C6" s="20" t="s">
        <v>85</v>
      </c>
      <c r="D6" s="20" t="s">
        <v>86</v>
      </c>
      <c r="E6" s="20" t="s">
        <v>87</v>
      </c>
      <c r="F6" s="20" t="s">
        <v>88</v>
      </c>
      <c r="G6" s="20" t="s">
        <v>89</v>
      </c>
    </row>
    <row r="7" ht="18" customHeight="1" spans="1:7">
      <c r="A7" s="18" t="s">
        <v>98</v>
      </c>
      <c r="B7" s="18" t="s">
        <v>99</v>
      </c>
      <c r="C7" s="110">
        <v>4618303</v>
      </c>
      <c r="D7" s="110">
        <v>1612575</v>
      </c>
      <c r="E7" s="110">
        <v>1484515</v>
      </c>
      <c r="F7" s="110">
        <v>128060</v>
      </c>
      <c r="G7" s="110">
        <v>3005728</v>
      </c>
    </row>
    <row r="8" ht="18" customHeight="1" spans="1:7">
      <c r="A8" s="163" t="s">
        <v>100</v>
      </c>
      <c r="B8" s="163" t="s">
        <v>101</v>
      </c>
      <c r="C8" s="110">
        <v>336109</v>
      </c>
      <c r="D8" s="110">
        <v>336109</v>
      </c>
      <c r="E8" s="110">
        <v>336109</v>
      </c>
      <c r="F8" s="110"/>
      <c r="G8" s="110"/>
    </row>
    <row r="9" ht="18" customHeight="1" spans="1:7">
      <c r="A9" s="164" t="s">
        <v>102</v>
      </c>
      <c r="B9" s="164" t="s">
        <v>103</v>
      </c>
      <c r="C9" s="110">
        <v>72000</v>
      </c>
      <c r="D9" s="110">
        <v>72000</v>
      </c>
      <c r="E9" s="110">
        <v>72000</v>
      </c>
      <c r="F9" s="110"/>
      <c r="G9" s="110"/>
    </row>
    <row r="10" ht="18" customHeight="1" spans="1:7">
      <c r="A10" s="164" t="s">
        <v>104</v>
      </c>
      <c r="B10" s="164" t="s">
        <v>105</v>
      </c>
      <c r="C10" s="110">
        <v>140721</v>
      </c>
      <c r="D10" s="110">
        <v>140721</v>
      </c>
      <c r="E10" s="110">
        <v>140721</v>
      </c>
      <c r="F10" s="110"/>
      <c r="G10" s="110"/>
    </row>
    <row r="11" ht="18" customHeight="1" spans="1:7">
      <c r="A11" s="164" t="s">
        <v>106</v>
      </c>
      <c r="B11" s="164" t="s">
        <v>107</v>
      </c>
      <c r="C11" s="110">
        <v>123388</v>
      </c>
      <c r="D11" s="110">
        <v>123388</v>
      </c>
      <c r="E11" s="110">
        <v>123388</v>
      </c>
      <c r="F11" s="110"/>
      <c r="G11" s="110"/>
    </row>
    <row r="12" ht="18" customHeight="1" spans="1:7">
      <c r="A12" s="163" t="s">
        <v>108</v>
      </c>
      <c r="B12" s="163" t="s">
        <v>109</v>
      </c>
      <c r="C12" s="110">
        <v>4282194</v>
      </c>
      <c r="D12" s="110">
        <v>1276466</v>
      </c>
      <c r="E12" s="110">
        <v>1148406</v>
      </c>
      <c r="F12" s="110">
        <v>128060</v>
      </c>
      <c r="G12" s="110">
        <v>3005728</v>
      </c>
    </row>
    <row r="13" ht="18" customHeight="1" spans="1:7">
      <c r="A13" s="164" t="s">
        <v>110</v>
      </c>
      <c r="B13" s="164" t="s">
        <v>111</v>
      </c>
      <c r="C13" s="110">
        <v>1276466</v>
      </c>
      <c r="D13" s="110">
        <v>1276466</v>
      </c>
      <c r="E13" s="110">
        <v>1148406</v>
      </c>
      <c r="F13" s="110">
        <v>128060</v>
      </c>
      <c r="G13" s="110"/>
    </row>
    <row r="14" ht="18" customHeight="1" spans="1:7">
      <c r="A14" s="164" t="s">
        <v>112</v>
      </c>
      <c r="B14" s="164" t="s">
        <v>113</v>
      </c>
      <c r="C14" s="110">
        <v>430000</v>
      </c>
      <c r="D14" s="110"/>
      <c r="E14" s="110"/>
      <c r="F14" s="110"/>
      <c r="G14" s="110">
        <v>430000</v>
      </c>
    </row>
    <row r="15" ht="18" customHeight="1" spans="1:7">
      <c r="A15" s="164" t="s">
        <v>114</v>
      </c>
      <c r="B15" s="164" t="s">
        <v>115</v>
      </c>
      <c r="C15" s="110">
        <v>2575728</v>
      </c>
      <c r="D15" s="110"/>
      <c r="E15" s="110"/>
      <c r="F15" s="110"/>
      <c r="G15" s="110">
        <v>2575728</v>
      </c>
    </row>
    <row r="16" ht="18" customHeight="1" spans="1:7">
      <c r="A16" s="18" t="s">
        <v>69</v>
      </c>
      <c r="B16" s="18" t="s">
        <v>116</v>
      </c>
      <c r="C16" s="110">
        <v>125479</v>
      </c>
      <c r="D16" s="110">
        <v>125479</v>
      </c>
      <c r="E16" s="110">
        <v>125479</v>
      </c>
      <c r="F16" s="110"/>
      <c r="G16" s="110"/>
    </row>
    <row r="17" ht="18" customHeight="1" spans="1:7">
      <c r="A17" s="163" t="s">
        <v>117</v>
      </c>
      <c r="B17" s="163" t="s">
        <v>118</v>
      </c>
      <c r="C17" s="110">
        <v>125479</v>
      </c>
      <c r="D17" s="110">
        <v>125479</v>
      </c>
      <c r="E17" s="110">
        <v>125479</v>
      </c>
      <c r="F17" s="110"/>
      <c r="G17" s="110"/>
    </row>
    <row r="18" ht="18" customHeight="1" spans="1:7">
      <c r="A18" s="164" t="s">
        <v>119</v>
      </c>
      <c r="B18" s="164" t="s">
        <v>120</v>
      </c>
      <c r="C18" s="110">
        <v>59003</v>
      </c>
      <c r="D18" s="110">
        <v>59003</v>
      </c>
      <c r="E18" s="110">
        <v>59003</v>
      </c>
      <c r="F18" s="110"/>
      <c r="G18" s="110"/>
    </row>
    <row r="19" ht="18" customHeight="1" spans="1:7">
      <c r="A19" s="164" t="s">
        <v>121</v>
      </c>
      <c r="B19" s="164" t="s">
        <v>122</v>
      </c>
      <c r="C19" s="110">
        <v>58515</v>
      </c>
      <c r="D19" s="110">
        <v>58515</v>
      </c>
      <c r="E19" s="110">
        <v>58515</v>
      </c>
      <c r="F19" s="110"/>
      <c r="G19" s="110"/>
    </row>
    <row r="20" ht="18" customHeight="1" spans="1:7">
      <c r="A20" s="164" t="s">
        <v>123</v>
      </c>
      <c r="B20" s="164" t="s">
        <v>124</v>
      </c>
      <c r="C20" s="110">
        <v>7961</v>
      </c>
      <c r="D20" s="110">
        <v>7961</v>
      </c>
      <c r="E20" s="110">
        <v>7961</v>
      </c>
      <c r="F20" s="110"/>
      <c r="G20" s="110"/>
    </row>
    <row r="21" ht="18" customHeight="1" spans="1:7">
      <c r="A21" s="18" t="s">
        <v>125</v>
      </c>
      <c r="B21" s="18" t="s">
        <v>126</v>
      </c>
      <c r="C21" s="110">
        <v>111321</v>
      </c>
      <c r="D21" s="110">
        <v>111321</v>
      </c>
      <c r="E21" s="110">
        <v>111321</v>
      </c>
      <c r="F21" s="110"/>
      <c r="G21" s="110"/>
    </row>
    <row r="22" ht="18" customHeight="1" spans="1:7">
      <c r="A22" s="163" t="s">
        <v>127</v>
      </c>
      <c r="B22" s="163" t="s">
        <v>128</v>
      </c>
      <c r="C22" s="110">
        <v>111321</v>
      </c>
      <c r="D22" s="110">
        <v>111321</v>
      </c>
      <c r="E22" s="110">
        <v>111321</v>
      </c>
      <c r="F22" s="110"/>
      <c r="G22" s="110"/>
    </row>
    <row r="23" ht="18" customHeight="1" spans="1:7">
      <c r="A23" s="164" t="s">
        <v>129</v>
      </c>
      <c r="B23" s="164" t="s">
        <v>130</v>
      </c>
      <c r="C23" s="110">
        <v>111321</v>
      </c>
      <c r="D23" s="110">
        <v>111321</v>
      </c>
      <c r="E23" s="110">
        <v>111321</v>
      </c>
      <c r="F23" s="110"/>
      <c r="G23" s="110"/>
    </row>
    <row r="24" ht="18" customHeight="1" spans="1:7">
      <c r="A24" s="108" t="s">
        <v>169</v>
      </c>
      <c r="B24" s="188" t="s">
        <v>169</v>
      </c>
      <c r="C24" s="110">
        <v>4855103</v>
      </c>
      <c r="D24" s="110">
        <v>1849375</v>
      </c>
      <c r="E24" s="110">
        <v>1721315</v>
      </c>
      <c r="F24" s="110">
        <v>128060</v>
      </c>
      <c r="G24" s="110">
        <v>3005728</v>
      </c>
    </row>
  </sheetData>
  <mergeCells count="6">
    <mergeCell ref="A2:G2"/>
    <mergeCell ref="A4:B4"/>
    <mergeCell ref="D4:F4"/>
    <mergeCell ref="A24:B24"/>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9.125" defaultRowHeight="14.25" customHeight="1" outlineLevelRow="6" outlineLevelCol="5"/>
  <cols>
    <col min="1" max="6" width="24.625" customWidth="1"/>
  </cols>
  <sheetData>
    <row r="1" customHeight="1" spans="1:6">
      <c r="A1" s="76"/>
      <c r="B1" s="76"/>
      <c r="C1" s="76"/>
      <c r="D1" s="76"/>
      <c r="E1" s="75"/>
      <c r="F1" s="181" t="s">
        <v>170</v>
      </c>
    </row>
    <row r="2" ht="41.25" customHeight="1" spans="1:6">
      <c r="A2" s="182" t="str">
        <f>"2025"&amp;"年一般公共预算“三公”经费支出预算表"</f>
        <v>2025年一般公共预算“三公”经费支出预算表</v>
      </c>
      <c r="B2" s="76"/>
      <c r="C2" s="76"/>
      <c r="D2" s="76"/>
      <c r="E2" s="75"/>
      <c r="F2" s="76"/>
    </row>
    <row r="3" customHeight="1" spans="1:6">
      <c r="A3" s="141" t="str">
        <f>"单位名称："&amp;"石林彝族自治县残疾人联合会"</f>
        <v>单位名称：石林彝族自治县残疾人联合会</v>
      </c>
      <c r="B3" s="183"/>
      <c r="D3" s="76"/>
      <c r="E3" s="75"/>
      <c r="F3" s="93" t="s">
        <v>1</v>
      </c>
    </row>
    <row r="4" ht="27" customHeight="1" spans="1:6">
      <c r="A4" s="80" t="s">
        <v>171</v>
      </c>
      <c r="B4" s="80" t="s">
        <v>172</v>
      </c>
      <c r="C4" s="82" t="s">
        <v>173</v>
      </c>
      <c r="D4" s="80"/>
      <c r="E4" s="81"/>
      <c r="F4" s="80" t="s">
        <v>174</v>
      </c>
    </row>
    <row r="5" ht="28.5" customHeight="1" spans="1:6">
      <c r="A5" s="184"/>
      <c r="B5" s="84"/>
      <c r="C5" s="81" t="s">
        <v>57</v>
      </c>
      <c r="D5" s="81" t="s">
        <v>175</v>
      </c>
      <c r="E5" s="81" t="s">
        <v>176</v>
      </c>
      <c r="F5" s="83"/>
    </row>
    <row r="6" ht="17.25" customHeight="1" spans="1:6">
      <c r="A6" s="86" t="s">
        <v>83</v>
      </c>
      <c r="B6" s="86" t="s">
        <v>84</v>
      </c>
      <c r="C6" s="86" t="s">
        <v>85</v>
      </c>
      <c r="D6" s="86" t="s">
        <v>86</v>
      </c>
      <c r="E6" s="86" t="s">
        <v>87</v>
      </c>
      <c r="F6" s="86" t="s">
        <v>88</v>
      </c>
    </row>
    <row r="7" ht="17.25" customHeight="1" spans="1:6">
      <c r="A7" s="110">
        <v>2800</v>
      </c>
      <c r="B7" s="110"/>
      <c r="C7" s="110"/>
      <c r="D7" s="110"/>
      <c r="E7" s="110"/>
      <c r="F7" s="110">
        <v>2800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0"/>
  <sheetViews>
    <sheetView showZeros="0" workbookViewId="0">
      <selection activeCell="A1" sqref="A1"/>
    </sheetView>
  </sheetViews>
  <sheetFormatPr defaultColWidth="8" defaultRowHeight="14.25" customHeight="1"/>
  <cols>
    <col min="1" max="2" width="28.75" customWidth="1"/>
    <col min="3" max="3" width="18.125" customWidth="1"/>
    <col min="4" max="4" width="27.375" customWidth="1"/>
    <col min="5" max="5" width="8.875" customWidth="1"/>
    <col min="6" max="6" width="15.375" customWidth="1"/>
    <col min="7" max="7" width="9" customWidth="1"/>
    <col min="8" max="8" width="20.125" customWidth="1"/>
    <col min="9" max="24" width="16.375" customWidth="1"/>
  </cols>
  <sheetData>
    <row r="1" ht="13.5" customHeight="1" spans="2:24">
      <c r="B1" s="165"/>
      <c r="C1" s="171"/>
      <c r="E1" s="172"/>
      <c r="F1" s="172"/>
      <c r="G1" s="172"/>
      <c r="H1" s="172"/>
      <c r="I1" s="111"/>
      <c r="J1" s="111"/>
      <c r="K1" s="111"/>
      <c r="L1" s="111"/>
      <c r="M1" s="111"/>
      <c r="N1" s="111"/>
      <c r="R1" s="111"/>
      <c r="V1" s="171"/>
      <c r="X1" s="42" t="s">
        <v>177</v>
      </c>
    </row>
    <row r="2" ht="45.75" customHeight="1" spans="1:24">
      <c r="A2" s="95" t="str">
        <f>"2025"&amp;"年部门基本支出预算表"</f>
        <v>2025年部门基本支出预算表</v>
      </c>
      <c r="B2" s="43"/>
      <c r="C2" s="95"/>
      <c r="D2" s="95"/>
      <c r="E2" s="95"/>
      <c r="F2" s="95"/>
      <c r="G2" s="95"/>
      <c r="H2" s="95"/>
      <c r="I2" s="95"/>
      <c r="J2" s="95"/>
      <c r="K2" s="95"/>
      <c r="L2" s="95"/>
      <c r="M2" s="95"/>
      <c r="N2" s="95"/>
      <c r="O2" s="43"/>
      <c r="P2" s="43"/>
      <c r="Q2" s="43"/>
      <c r="R2" s="95"/>
      <c r="S2" s="95"/>
      <c r="T2" s="95"/>
      <c r="U2" s="95"/>
      <c r="V2" s="95"/>
      <c r="W2" s="95"/>
      <c r="X2" s="95"/>
    </row>
    <row r="3" ht="18.75" customHeight="1" spans="1:24">
      <c r="A3" s="44" t="str">
        <f>"单位名称："&amp;"石林彝族自治县残疾人联合会"</f>
        <v>单位名称：石林彝族自治县残疾人联合会</v>
      </c>
      <c r="B3" s="45"/>
      <c r="C3" s="173"/>
      <c r="D3" s="173"/>
      <c r="E3" s="173"/>
      <c r="F3" s="173"/>
      <c r="G3" s="173"/>
      <c r="H3" s="173"/>
      <c r="I3" s="114"/>
      <c r="J3" s="114"/>
      <c r="K3" s="114"/>
      <c r="L3" s="114"/>
      <c r="M3" s="114"/>
      <c r="N3" s="114"/>
      <c r="O3" s="46"/>
      <c r="P3" s="46"/>
      <c r="Q3" s="46"/>
      <c r="R3" s="114"/>
      <c r="V3" s="171"/>
      <c r="X3" s="42" t="s">
        <v>1</v>
      </c>
    </row>
    <row r="4" ht="18" customHeight="1" spans="1:24">
      <c r="A4" s="48" t="s">
        <v>178</v>
      </c>
      <c r="B4" s="48" t="s">
        <v>179</v>
      </c>
      <c r="C4" s="48" t="s">
        <v>180</v>
      </c>
      <c r="D4" s="48" t="s">
        <v>181</v>
      </c>
      <c r="E4" s="48" t="s">
        <v>182</v>
      </c>
      <c r="F4" s="48" t="s">
        <v>183</v>
      </c>
      <c r="G4" s="48" t="s">
        <v>184</v>
      </c>
      <c r="H4" s="48" t="s">
        <v>185</v>
      </c>
      <c r="I4" s="177" t="s">
        <v>186</v>
      </c>
      <c r="J4" s="137" t="s">
        <v>186</v>
      </c>
      <c r="K4" s="137"/>
      <c r="L4" s="137"/>
      <c r="M4" s="137"/>
      <c r="N4" s="137"/>
      <c r="O4" s="13"/>
      <c r="P4" s="13"/>
      <c r="Q4" s="13"/>
      <c r="R4" s="130" t="s">
        <v>61</v>
      </c>
      <c r="S4" s="137" t="s">
        <v>62</v>
      </c>
      <c r="T4" s="137"/>
      <c r="U4" s="137"/>
      <c r="V4" s="137"/>
      <c r="W4" s="137"/>
      <c r="X4" s="138"/>
    </row>
    <row r="5" ht="18" customHeight="1" spans="1:24">
      <c r="A5" s="50"/>
      <c r="B5" s="63"/>
      <c r="C5" s="157"/>
      <c r="D5" s="50"/>
      <c r="E5" s="50"/>
      <c r="F5" s="50"/>
      <c r="G5" s="50"/>
      <c r="H5" s="50"/>
      <c r="I5" s="155" t="s">
        <v>187</v>
      </c>
      <c r="J5" s="177" t="s">
        <v>58</v>
      </c>
      <c r="K5" s="137"/>
      <c r="L5" s="137"/>
      <c r="M5" s="137"/>
      <c r="N5" s="138"/>
      <c r="O5" s="12" t="s">
        <v>188</v>
      </c>
      <c r="P5" s="13"/>
      <c r="Q5" s="36"/>
      <c r="R5" s="48" t="s">
        <v>61</v>
      </c>
      <c r="S5" s="177" t="s">
        <v>62</v>
      </c>
      <c r="T5" s="130" t="s">
        <v>64</v>
      </c>
      <c r="U5" s="137" t="s">
        <v>62</v>
      </c>
      <c r="V5" s="130" t="s">
        <v>66</v>
      </c>
      <c r="W5" s="130" t="s">
        <v>67</v>
      </c>
      <c r="X5" s="180" t="s">
        <v>68</v>
      </c>
    </row>
    <row r="6" ht="19.5" customHeight="1" spans="1:24">
      <c r="A6" s="63"/>
      <c r="B6" s="63"/>
      <c r="C6" s="63"/>
      <c r="D6" s="63"/>
      <c r="E6" s="63"/>
      <c r="F6" s="63"/>
      <c r="G6" s="63"/>
      <c r="H6" s="63"/>
      <c r="I6" s="63"/>
      <c r="J6" s="178" t="s">
        <v>189</v>
      </c>
      <c r="K6" s="48" t="s">
        <v>190</v>
      </c>
      <c r="L6" s="48" t="s">
        <v>191</v>
      </c>
      <c r="M6" s="48" t="s">
        <v>192</v>
      </c>
      <c r="N6" s="48" t="s">
        <v>193</v>
      </c>
      <c r="O6" s="48" t="s">
        <v>58</v>
      </c>
      <c r="P6" s="48" t="s">
        <v>59</v>
      </c>
      <c r="Q6" s="48" t="s">
        <v>60</v>
      </c>
      <c r="R6" s="63"/>
      <c r="S6" s="48" t="s">
        <v>57</v>
      </c>
      <c r="T6" s="48" t="s">
        <v>64</v>
      </c>
      <c r="U6" s="48" t="s">
        <v>194</v>
      </c>
      <c r="V6" s="48" t="s">
        <v>66</v>
      </c>
      <c r="W6" s="48" t="s">
        <v>67</v>
      </c>
      <c r="X6" s="48" t="s">
        <v>68</v>
      </c>
    </row>
    <row r="7" ht="37.5" customHeight="1" spans="1:24">
      <c r="A7" s="174"/>
      <c r="B7" s="55"/>
      <c r="C7" s="174"/>
      <c r="D7" s="174"/>
      <c r="E7" s="174"/>
      <c r="F7" s="174"/>
      <c r="G7" s="174"/>
      <c r="H7" s="174"/>
      <c r="I7" s="174"/>
      <c r="J7" s="179" t="s">
        <v>57</v>
      </c>
      <c r="K7" s="53" t="s">
        <v>195</v>
      </c>
      <c r="L7" s="53" t="s">
        <v>191</v>
      </c>
      <c r="M7" s="53" t="s">
        <v>192</v>
      </c>
      <c r="N7" s="53" t="s">
        <v>193</v>
      </c>
      <c r="O7" s="53" t="s">
        <v>191</v>
      </c>
      <c r="P7" s="53" t="s">
        <v>192</v>
      </c>
      <c r="Q7" s="53" t="s">
        <v>193</v>
      </c>
      <c r="R7" s="53" t="s">
        <v>61</v>
      </c>
      <c r="S7" s="53" t="s">
        <v>57</v>
      </c>
      <c r="T7" s="53" t="s">
        <v>64</v>
      </c>
      <c r="U7" s="53" t="s">
        <v>194</v>
      </c>
      <c r="V7" s="53" t="s">
        <v>66</v>
      </c>
      <c r="W7" s="53" t="s">
        <v>67</v>
      </c>
      <c r="X7" s="53" t="s">
        <v>68</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70</v>
      </c>
      <c r="B9" s="21" t="s">
        <v>70</v>
      </c>
      <c r="C9" s="21" t="s">
        <v>196</v>
      </c>
      <c r="D9" s="21" t="s">
        <v>197</v>
      </c>
      <c r="E9" s="21" t="s">
        <v>110</v>
      </c>
      <c r="F9" s="21" t="s">
        <v>111</v>
      </c>
      <c r="G9" s="21" t="s">
        <v>198</v>
      </c>
      <c r="H9" s="21" t="s">
        <v>199</v>
      </c>
      <c r="I9" s="110">
        <v>336720</v>
      </c>
      <c r="J9" s="110">
        <v>336720</v>
      </c>
      <c r="K9" s="110"/>
      <c r="L9" s="110"/>
      <c r="M9" s="110">
        <v>336720</v>
      </c>
      <c r="N9" s="110"/>
      <c r="O9" s="110"/>
      <c r="P9" s="110"/>
      <c r="Q9" s="110"/>
      <c r="R9" s="110"/>
      <c r="S9" s="110"/>
      <c r="T9" s="110"/>
      <c r="U9" s="110"/>
      <c r="V9" s="110"/>
      <c r="W9" s="110"/>
      <c r="X9" s="110"/>
    </row>
    <row r="10" ht="20.25" customHeight="1" spans="1:24">
      <c r="A10" s="21" t="s">
        <v>70</v>
      </c>
      <c r="B10" s="21" t="s">
        <v>70</v>
      </c>
      <c r="C10" s="21" t="s">
        <v>196</v>
      </c>
      <c r="D10" s="21" t="s">
        <v>197</v>
      </c>
      <c r="E10" s="21" t="s">
        <v>110</v>
      </c>
      <c r="F10" s="21" t="s">
        <v>111</v>
      </c>
      <c r="G10" s="21" t="s">
        <v>200</v>
      </c>
      <c r="H10" s="21" t="s">
        <v>201</v>
      </c>
      <c r="I10" s="110">
        <v>477084</v>
      </c>
      <c r="J10" s="110">
        <v>477084</v>
      </c>
      <c r="K10" s="26"/>
      <c r="L10" s="26"/>
      <c r="M10" s="110">
        <v>477084</v>
      </c>
      <c r="N10" s="26"/>
      <c r="O10" s="110"/>
      <c r="P10" s="110"/>
      <c r="Q10" s="110"/>
      <c r="R10" s="110"/>
      <c r="S10" s="110"/>
      <c r="T10" s="110"/>
      <c r="U10" s="110"/>
      <c r="V10" s="110"/>
      <c r="W10" s="110"/>
      <c r="X10" s="110"/>
    </row>
    <row r="11" ht="20.25" customHeight="1" spans="1:24">
      <c r="A11" s="21" t="s">
        <v>70</v>
      </c>
      <c r="B11" s="21" t="s">
        <v>70</v>
      </c>
      <c r="C11" s="21" t="s">
        <v>196</v>
      </c>
      <c r="D11" s="21" t="s">
        <v>197</v>
      </c>
      <c r="E11" s="21" t="s">
        <v>110</v>
      </c>
      <c r="F11" s="21" t="s">
        <v>111</v>
      </c>
      <c r="G11" s="21" t="s">
        <v>202</v>
      </c>
      <c r="H11" s="21" t="s">
        <v>203</v>
      </c>
      <c r="I11" s="110">
        <v>28060</v>
      </c>
      <c r="J11" s="110">
        <v>28060</v>
      </c>
      <c r="K11" s="26"/>
      <c r="L11" s="26"/>
      <c r="M11" s="110">
        <v>28060</v>
      </c>
      <c r="N11" s="26"/>
      <c r="O11" s="110"/>
      <c r="P11" s="110"/>
      <c r="Q11" s="110"/>
      <c r="R11" s="110"/>
      <c r="S11" s="110"/>
      <c r="T11" s="110"/>
      <c r="U11" s="110"/>
      <c r="V11" s="110"/>
      <c r="W11" s="110"/>
      <c r="X11" s="110"/>
    </row>
    <row r="12" ht="20.25" customHeight="1" spans="1:24">
      <c r="A12" s="21" t="s">
        <v>70</v>
      </c>
      <c r="B12" s="21" t="s">
        <v>70</v>
      </c>
      <c r="C12" s="21" t="s">
        <v>196</v>
      </c>
      <c r="D12" s="21" t="s">
        <v>197</v>
      </c>
      <c r="E12" s="21" t="s">
        <v>110</v>
      </c>
      <c r="F12" s="21" t="s">
        <v>111</v>
      </c>
      <c r="G12" s="21" t="s">
        <v>202</v>
      </c>
      <c r="H12" s="21" t="s">
        <v>203</v>
      </c>
      <c r="I12" s="110">
        <v>1500</v>
      </c>
      <c r="J12" s="110">
        <v>1500</v>
      </c>
      <c r="K12" s="26"/>
      <c r="L12" s="26"/>
      <c r="M12" s="110">
        <v>1500</v>
      </c>
      <c r="N12" s="26"/>
      <c r="O12" s="110"/>
      <c r="P12" s="110"/>
      <c r="Q12" s="110"/>
      <c r="R12" s="110"/>
      <c r="S12" s="110"/>
      <c r="T12" s="110"/>
      <c r="U12" s="110"/>
      <c r="V12" s="110"/>
      <c r="W12" s="110"/>
      <c r="X12" s="110"/>
    </row>
    <row r="13" ht="20.25" customHeight="1" spans="1:24">
      <c r="A13" s="21" t="s">
        <v>70</v>
      </c>
      <c r="B13" s="21" t="s">
        <v>70</v>
      </c>
      <c r="C13" s="21" t="s">
        <v>204</v>
      </c>
      <c r="D13" s="21" t="s">
        <v>130</v>
      </c>
      <c r="E13" s="21" t="s">
        <v>129</v>
      </c>
      <c r="F13" s="21" t="s">
        <v>130</v>
      </c>
      <c r="G13" s="21" t="s">
        <v>205</v>
      </c>
      <c r="H13" s="21" t="s">
        <v>130</v>
      </c>
      <c r="I13" s="110">
        <v>111321</v>
      </c>
      <c r="J13" s="110">
        <v>111321</v>
      </c>
      <c r="K13" s="26"/>
      <c r="L13" s="26"/>
      <c r="M13" s="110">
        <v>111321</v>
      </c>
      <c r="N13" s="26"/>
      <c r="O13" s="110"/>
      <c r="P13" s="110"/>
      <c r="Q13" s="110"/>
      <c r="R13" s="110"/>
      <c r="S13" s="110"/>
      <c r="T13" s="110"/>
      <c r="U13" s="110"/>
      <c r="V13" s="110"/>
      <c r="W13" s="110"/>
      <c r="X13" s="110"/>
    </row>
    <row r="14" ht="20.25" customHeight="1" spans="1:24">
      <c r="A14" s="21" t="s">
        <v>70</v>
      </c>
      <c r="B14" s="21" t="s">
        <v>70</v>
      </c>
      <c r="C14" s="21" t="s">
        <v>206</v>
      </c>
      <c r="D14" s="21" t="s">
        <v>174</v>
      </c>
      <c r="E14" s="21" t="s">
        <v>110</v>
      </c>
      <c r="F14" s="21" t="s">
        <v>111</v>
      </c>
      <c r="G14" s="21" t="s">
        <v>207</v>
      </c>
      <c r="H14" s="21" t="s">
        <v>174</v>
      </c>
      <c r="I14" s="110">
        <v>2800</v>
      </c>
      <c r="J14" s="110">
        <v>2800</v>
      </c>
      <c r="K14" s="26"/>
      <c r="L14" s="26"/>
      <c r="M14" s="110">
        <v>2800</v>
      </c>
      <c r="N14" s="26"/>
      <c r="O14" s="110"/>
      <c r="P14" s="110"/>
      <c r="Q14" s="110"/>
      <c r="R14" s="110"/>
      <c r="S14" s="110"/>
      <c r="T14" s="110"/>
      <c r="U14" s="110"/>
      <c r="V14" s="110"/>
      <c r="W14" s="110"/>
      <c r="X14" s="110"/>
    </row>
    <row r="15" ht="20.25" customHeight="1" spans="1:24">
      <c r="A15" s="21" t="s">
        <v>70</v>
      </c>
      <c r="B15" s="21" t="s">
        <v>70</v>
      </c>
      <c r="C15" s="21" t="s">
        <v>208</v>
      </c>
      <c r="D15" s="21" t="s">
        <v>209</v>
      </c>
      <c r="E15" s="21" t="s">
        <v>110</v>
      </c>
      <c r="F15" s="21" t="s">
        <v>111</v>
      </c>
      <c r="G15" s="21" t="s">
        <v>210</v>
      </c>
      <c r="H15" s="21" t="s">
        <v>211</v>
      </c>
      <c r="I15" s="110">
        <v>60600</v>
      </c>
      <c r="J15" s="110">
        <v>60600</v>
      </c>
      <c r="K15" s="26"/>
      <c r="L15" s="26"/>
      <c r="M15" s="110">
        <v>60600</v>
      </c>
      <c r="N15" s="26"/>
      <c r="O15" s="110"/>
      <c r="P15" s="110"/>
      <c r="Q15" s="110"/>
      <c r="R15" s="110"/>
      <c r="S15" s="110"/>
      <c r="T15" s="110"/>
      <c r="U15" s="110"/>
      <c r="V15" s="110"/>
      <c r="W15" s="110"/>
      <c r="X15" s="110"/>
    </row>
    <row r="16" ht="20.25" customHeight="1" spans="1:24">
      <c r="A16" s="21" t="s">
        <v>70</v>
      </c>
      <c r="B16" s="21" t="s">
        <v>70</v>
      </c>
      <c r="C16" s="21" t="s">
        <v>212</v>
      </c>
      <c r="D16" s="21" t="s">
        <v>213</v>
      </c>
      <c r="E16" s="21" t="s">
        <v>110</v>
      </c>
      <c r="F16" s="21" t="s">
        <v>111</v>
      </c>
      <c r="G16" s="21" t="s">
        <v>214</v>
      </c>
      <c r="H16" s="21" t="s">
        <v>213</v>
      </c>
      <c r="I16" s="110">
        <v>8120</v>
      </c>
      <c r="J16" s="110">
        <v>8120</v>
      </c>
      <c r="K16" s="26"/>
      <c r="L16" s="26"/>
      <c r="M16" s="110">
        <v>8120</v>
      </c>
      <c r="N16" s="26"/>
      <c r="O16" s="110"/>
      <c r="P16" s="110"/>
      <c r="Q16" s="110"/>
      <c r="R16" s="110"/>
      <c r="S16" s="110"/>
      <c r="T16" s="110"/>
      <c r="U16" s="110"/>
      <c r="V16" s="110"/>
      <c r="W16" s="110"/>
      <c r="X16" s="110"/>
    </row>
    <row r="17" ht="20.25" customHeight="1" spans="1:24">
      <c r="A17" s="21" t="s">
        <v>70</v>
      </c>
      <c r="B17" s="21" t="s">
        <v>70</v>
      </c>
      <c r="C17" s="21" t="s">
        <v>215</v>
      </c>
      <c r="D17" s="21" t="s">
        <v>216</v>
      </c>
      <c r="E17" s="21" t="s">
        <v>110</v>
      </c>
      <c r="F17" s="21" t="s">
        <v>111</v>
      </c>
      <c r="G17" s="21" t="s">
        <v>217</v>
      </c>
      <c r="H17" s="21" t="s">
        <v>218</v>
      </c>
      <c r="I17" s="110">
        <v>10500</v>
      </c>
      <c r="J17" s="110">
        <v>10500</v>
      </c>
      <c r="K17" s="26"/>
      <c r="L17" s="26"/>
      <c r="M17" s="110">
        <v>10500</v>
      </c>
      <c r="N17" s="26"/>
      <c r="O17" s="110"/>
      <c r="P17" s="110"/>
      <c r="Q17" s="110"/>
      <c r="R17" s="110"/>
      <c r="S17" s="110"/>
      <c r="T17" s="110"/>
      <c r="U17" s="110"/>
      <c r="V17" s="110"/>
      <c r="W17" s="110"/>
      <c r="X17" s="110"/>
    </row>
    <row r="18" ht="20.25" customHeight="1" spans="1:24">
      <c r="A18" s="21" t="s">
        <v>70</v>
      </c>
      <c r="B18" s="21" t="s">
        <v>70</v>
      </c>
      <c r="C18" s="21" t="s">
        <v>215</v>
      </c>
      <c r="D18" s="21" t="s">
        <v>216</v>
      </c>
      <c r="E18" s="21" t="s">
        <v>110</v>
      </c>
      <c r="F18" s="21" t="s">
        <v>111</v>
      </c>
      <c r="G18" s="21" t="s">
        <v>219</v>
      </c>
      <c r="H18" s="21" t="s">
        <v>220</v>
      </c>
      <c r="I18" s="110">
        <v>1400</v>
      </c>
      <c r="J18" s="110">
        <v>1400</v>
      </c>
      <c r="K18" s="26"/>
      <c r="L18" s="26"/>
      <c r="M18" s="110">
        <v>1400</v>
      </c>
      <c r="N18" s="26"/>
      <c r="O18" s="110"/>
      <c r="P18" s="110"/>
      <c r="Q18" s="110"/>
      <c r="R18" s="110"/>
      <c r="S18" s="110"/>
      <c r="T18" s="110"/>
      <c r="U18" s="110"/>
      <c r="V18" s="110"/>
      <c r="W18" s="110"/>
      <c r="X18" s="110"/>
    </row>
    <row r="19" ht="20.25" customHeight="1" spans="1:24">
      <c r="A19" s="21" t="s">
        <v>70</v>
      </c>
      <c r="B19" s="21" t="s">
        <v>70</v>
      </c>
      <c r="C19" s="21" t="s">
        <v>215</v>
      </c>
      <c r="D19" s="21" t="s">
        <v>216</v>
      </c>
      <c r="E19" s="21" t="s">
        <v>110</v>
      </c>
      <c r="F19" s="21" t="s">
        <v>111</v>
      </c>
      <c r="G19" s="21" t="s">
        <v>221</v>
      </c>
      <c r="H19" s="21" t="s">
        <v>222</v>
      </c>
      <c r="I19" s="110">
        <v>2100</v>
      </c>
      <c r="J19" s="110">
        <v>2100</v>
      </c>
      <c r="K19" s="26"/>
      <c r="L19" s="26"/>
      <c r="M19" s="110">
        <v>2100</v>
      </c>
      <c r="N19" s="26"/>
      <c r="O19" s="110"/>
      <c r="P19" s="110"/>
      <c r="Q19" s="110"/>
      <c r="R19" s="110"/>
      <c r="S19" s="110"/>
      <c r="T19" s="110"/>
      <c r="U19" s="110"/>
      <c r="V19" s="110"/>
      <c r="W19" s="110"/>
      <c r="X19" s="110"/>
    </row>
    <row r="20" ht="20.25" customHeight="1" spans="1:24">
      <c r="A20" s="21" t="s">
        <v>70</v>
      </c>
      <c r="B20" s="21" t="s">
        <v>70</v>
      </c>
      <c r="C20" s="21" t="s">
        <v>215</v>
      </c>
      <c r="D20" s="21" t="s">
        <v>216</v>
      </c>
      <c r="E20" s="21" t="s">
        <v>110</v>
      </c>
      <c r="F20" s="21" t="s">
        <v>111</v>
      </c>
      <c r="G20" s="21" t="s">
        <v>223</v>
      </c>
      <c r="H20" s="21" t="s">
        <v>224</v>
      </c>
      <c r="I20" s="110">
        <v>1400</v>
      </c>
      <c r="J20" s="110">
        <v>1400</v>
      </c>
      <c r="K20" s="26"/>
      <c r="L20" s="26"/>
      <c r="M20" s="110">
        <v>1400</v>
      </c>
      <c r="N20" s="26"/>
      <c r="O20" s="110"/>
      <c r="P20" s="110"/>
      <c r="Q20" s="110"/>
      <c r="R20" s="110"/>
      <c r="S20" s="110"/>
      <c r="T20" s="110"/>
      <c r="U20" s="110"/>
      <c r="V20" s="110"/>
      <c r="W20" s="110"/>
      <c r="X20" s="110"/>
    </row>
    <row r="21" ht="20.25" customHeight="1" spans="1:24">
      <c r="A21" s="21" t="s">
        <v>70</v>
      </c>
      <c r="B21" s="21" t="s">
        <v>70</v>
      </c>
      <c r="C21" s="21" t="s">
        <v>215</v>
      </c>
      <c r="D21" s="21" t="s">
        <v>216</v>
      </c>
      <c r="E21" s="21" t="s">
        <v>110</v>
      </c>
      <c r="F21" s="21" t="s">
        <v>111</v>
      </c>
      <c r="G21" s="21" t="s">
        <v>225</v>
      </c>
      <c r="H21" s="21" t="s">
        <v>226</v>
      </c>
      <c r="I21" s="110">
        <v>4900</v>
      </c>
      <c r="J21" s="110">
        <v>4900</v>
      </c>
      <c r="K21" s="26"/>
      <c r="L21" s="26"/>
      <c r="M21" s="110">
        <v>4900</v>
      </c>
      <c r="N21" s="26"/>
      <c r="O21" s="110"/>
      <c r="P21" s="110"/>
      <c r="Q21" s="110"/>
      <c r="R21" s="110"/>
      <c r="S21" s="110"/>
      <c r="T21" s="110"/>
      <c r="U21" s="110"/>
      <c r="V21" s="110"/>
      <c r="W21" s="110"/>
      <c r="X21" s="110"/>
    </row>
    <row r="22" ht="20.25" customHeight="1" spans="1:24">
      <c r="A22" s="21" t="s">
        <v>70</v>
      </c>
      <c r="B22" s="21" t="s">
        <v>70</v>
      </c>
      <c r="C22" s="21" t="s">
        <v>215</v>
      </c>
      <c r="D22" s="21" t="s">
        <v>216</v>
      </c>
      <c r="E22" s="21" t="s">
        <v>110</v>
      </c>
      <c r="F22" s="21" t="s">
        <v>111</v>
      </c>
      <c r="G22" s="21" t="s">
        <v>227</v>
      </c>
      <c r="H22" s="21" t="s">
        <v>228</v>
      </c>
      <c r="I22" s="110">
        <v>21000</v>
      </c>
      <c r="J22" s="110">
        <v>21000</v>
      </c>
      <c r="K22" s="26"/>
      <c r="L22" s="26"/>
      <c r="M22" s="110">
        <v>21000</v>
      </c>
      <c r="N22" s="26"/>
      <c r="O22" s="110"/>
      <c r="P22" s="110"/>
      <c r="Q22" s="110"/>
      <c r="R22" s="110"/>
      <c r="S22" s="110"/>
      <c r="T22" s="110"/>
      <c r="U22" s="110"/>
      <c r="V22" s="110"/>
      <c r="W22" s="110"/>
      <c r="X22" s="110"/>
    </row>
    <row r="23" ht="20.25" customHeight="1" spans="1:24">
      <c r="A23" s="21" t="s">
        <v>70</v>
      </c>
      <c r="B23" s="21" t="s">
        <v>70</v>
      </c>
      <c r="C23" s="21" t="s">
        <v>215</v>
      </c>
      <c r="D23" s="21" t="s">
        <v>216</v>
      </c>
      <c r="E23" s="21" t="s">
        <v>110</v>
      </c>
      <c r="F23" s="21" t="s">
        <v>111</v>
      </c>
      <c r="G23" s="21" t="s">
        <v>210</v>
      </c>
      <c r="H23" s="21" t="s">
        <v>211</v>
      </c>
      <c r="I23" s="110">
        <v>6060</v>
      </c>
      <c r="J23" s="110">
        <v>6060</v>
      </c>
      <c r="K23" s="26"/>
      <c r="L23" s="26"/>
      <c r="M23" s="110">
        <v>6060</v>
      </c>
      <c r="N23" s="26"/>
      <c r="O23" s="110"/>
      <c r="P23" s="110"/>
      <c r="Q23" s="110"/>
      <c r="R23" s="110"/>
      <c r="S23" s="110"/>
      <c r="T23" s="110"/>
      <c r="U23" s="110"/>
      <c r="V23" s="110"/>
      <c r="W23" s="110"/>
      <c r="X23" s="110"/>
    </row>
    <row r="24" ht="20.25" customHeight="1" spans="1:24">
      <c r="A24" s="21" t="s">
        <v>70</v>
      </c>
      <c r="B24" s="21" t="s">
        <v>70</v>
      </c>
      <c r="C24" s="21" t="s">
        <v>215</v>
      </c>
      <c r="D24" s="21" t="s">
        <v>216</v>
      </c>
      <c r="E24" s="21" t="s">
        <v>110</v>
      </c>
      <c r="F24" s="21" t="s">
        <v>111</v>
      </c>
      <c r="G24" s="21" t="s">
        <v>229</v>
      </c>
      <c r="H24" s="21" t="s">
        <v>230</v>
      </c>
      <c r="I24" s="110">
        <v>8700</v>
      </c>
      <c r="J24" s="110">
        <v>8700</v>
      </c>
      <c r="K24" s="26"/>
      <c r="L24" s="26"/>
      <c r="M24" s="110">
        <v>8700</v>
      </c>
      <c r="N24" s="26"/>
      <c r="O24" s="110"/>
      <c r="P24" s="110"/>
      <c r="Q24" s="110"/>
      <c r="R24" s="110"/>
      <c r="S24" s="110"/>
      <c r="T24" s="110"/>
      <c r="U24" s="110"/>
      <c r="V24" s="110"/>
      <c r="W24" s="110"/>
      <c r="X24" s="110"/>
    </row>
    <row r="25" ht="20.25" customHeight="1" spans="1:24">
      <c r="A25" s="21" t="s">
        <v>70</v>
      </c>
      <c r="B25" s="21" t="s">
        <v>70</v>
      </c>
      <c r="C25" s="21" t="s">
        <v>231</v>
      </c>
      <c r="D25" s="21" t="s">
        <v>232</v>
      </c>
      <c r="E25" s="21" t="s">
        <v>104</v>
      </c>
      <c r="F25" s="21" t="s">
        <v>105</v>
      </c>
      <c r="G25" s="21" t="s">
        <v>233</v>
      </c>
      <c r="H25" s="21" t="s">
        <v>234</v>
      </c>
      <c r="I25" s="110">
        <v>140721</v>
      </c>
      <c r="J25" s="110">
        <v>140721</v>
      </c>
      <c r="K25" s="26"/>
      <c r="L25" s="26"/>
      <c r="M25" s="110">
        <v>140721</v>
      </c>
      <c r="N25" s="26"/>
      <c r="O25" s="110"/>
      <c r="P25" s="110"/>
      <c r="Q25" s="110"/>
      <c r="R25" s="110"/>
      <c r="S25" s="110"/>
      <c r="T25" s="110"/>
      <c r="U25" s="110"/>
      <c r="V25" s="110"/>
      <c r="W25" s="110"/>
      <c r="X25" s="110"/>
    </row>
    <row r="26" ht="20.25" customHeight="1" spans="1:24">
      <c r="A26" s="21" t="s">
        <v>70</v>
      </c>
      <c r="B26" s="21" t="s">
        <v>70</v>
      </c>
      <c r="C26" s="21" t="s">
        <v>231</v>
      </c>
      <c r="D26" s="21" t="s">
        <v>232</v>
      </c>
      <c r="E26" s="21" t="s">
        <v>106</v>
      </c>
      <c r="F26" s="21" t="s">
        <v>107</v>
      </c>
      <c r="G26" s="21" t="s">
        <v>235</v>
      </c>
      <c r="H26" s="21" t="s">
        <v>236</v>
      </c>
      <c r="I26" s="110">
        <v>123388</v>
      </c>
      <c r="J26" s="110">
        <v>123388</v>
      </c>
      <c r="K26" s="26"/>
      <c r="L26" s="26"/>
      <c r="M26" s="110">
        <v>123388</v>
      </c>
      <c r="N26" s="26"/>
      <c r="O26" s="110"/>
      <c r="P26" s="110"/>
      <c r="Q26" s="110"/>
      <c r="R26" s="110"/>
      <c r="S26" s="110"/>
      <c r="T26" s="110"/>
      <c r="U26" s="110"/>
      <c r="V26" s="110"/>
      <c r="W26" s="110"/>
      <c r="X26" s="110"/>
    </row>
    <row r="27" ht="20.25" customHeight="1" spans="1:24">
      <c r="A27" s="21" t="s">
        <v>70</v>
      </c>
      <c r="B27" s="21" t="s">
        <v>70</v>
      </c>
      <c r="C27" s="21" t="s">
        <v>231</v>
      </c>
      <c r="D27" s="21" t="s">
        <v>232</v>
      </c>
      <c r="E27" s="21" t="s">
        <v>119</v>
      </c>
      <c r="F27" s="21" t="s">
        <v>120</v>
      </c>
      <c r="G27" s="21" t="s">
        <v>237</v>
      </c>
      <c r="H27" s="21" t="s">
        <v>238</v>
      </c>
      <c r="I27" s="110">
        <v>59003</v>
      </c>
      <c r="J27" s="110">
        <v>59003</v>
      </c>
      <c r="K27" s="26"/>
      <c r="L27" s="26"/>
      <c r="M27" s="110">
        <v>59003</v>
      </c>
      <c r="N27" s="26"/>
      <c r="O27" s="110"/>
      <c r="P27" s="110"/>
      <c r="Q27" s="110"/>
      <c r="R27" s="110"/>
      <c r="S27" s="110"/>
      <c r="T27" s="110"/>
      <c r="U27" s="110"/>
      <c r="V27" s="110"/>
      <c r="W27" s="110"/>
      <c r="X27" s="110"/>
    </row>
    <row r="28" ht="20.25" customHeight="1" spans="1:24">
      <c r="A28" s="21" t="s">
        <v>70</v>
      </c>
      <c r="B28" s="21" t="s">
        <v>70</v>
      </c>
      <c r="C28" s="21" t="s">
        <v>231</v>
      </c>
      <c r="D28" s="21" t="s">
        <v>232</v>
      </c>
      <c r="E28" s="21" t="s">
        <v>121</v>
      </c>
      <c r="F28" s="21" t="s">
        <v>122</v>
      </c>
      <c r="G28" s="21" t="s">
        <v>239</v>
      </c>
      <c r="H28" s="21" t="s">
        <v>240</v>
      </c>
      <c r="I28" s="110">
        <v>37345</v>
      </c>
      <c r="J28" s="110">
        <v>37345</v>
      </c>
      <c r="K28" s="26"/>
      <c r="L28" s="26"/>
      <c r="M28" s="110">
        <v>37345</v>
      </c>
      <c r="N28" s="26"/>
      <c r="O28" s="110"/>
      <c r="P28" s="110"/>
      <c r="Q28" s="110"/>
      <c r="R28" s="110"/>
      <c r="S28" s="110"/>
      <c r="T28" s="110"/>
      <c r="U28" s="110"/>
      <c r="V28" s="110"/>
      <c r="W28" s="110"/>
      <c r="X28" s="110"/>
    </row>
    <row r="29" ht="20.25" customHeight="1" spans="1:24">
      <c r="A29" s="21" t="s">
        <v>70</v>
      </c>
      <c r="B29" s="21" t="s">
        <v>70</v>
      </c>
      <c r="C29" s="21" t="s">
        <v>231</v>
      </c>
      <c r="D29" s="21" t="s">
        <v>232</v>
      </c>
      <c r="E29" s="21" t="s">
        <v>121</v>
      </c>
      <c r="F29" s="21" t="s">
        <v>122</v>
      </c>
      <c r="G29" s="21" t="s">
        <v>239</v>
      </c>
      <c r="H29" s="21" t="s">
        <v>240</v>
      </c>
      <c r="I29" s="110">
        <v>21170</v>
      </c>
      <c r="J29" s="110">
        <v>21170</v>
      </c>
      <c r="K29" s="26"/>
      <c r="L29" s="26"/>
      <c r="M29" s="110">
        <v>21170</v>
      </c>
      <c r="N29" s="26"/>
      <c r="O29" s="110"/>
      <c r="P29" s="110"/>
      <c r="Q29" s="110"/>
      <c r="R29" s="110"/>
      <c r="S29" s="110"/>
      <c r="T29" s="110"/>
      <c r="U29" s="110"/>
      <c r="V29" s="110"/>
      <c r="W29" s="110"/>
      <c r="X29" s="110"/>
    </row>
    <row r="30" ht="20.25" customHeight="1" spans="1:24">
      <c r="A30" s="21" t="s">
        <v>70</v>
      </c>
      <c r="B30" s="21" t="s">
        <v>70</v>
      </c>
      <c r="C30" s="21" t="s">
        <v>231</v>
      </c>
      <c r="D30" s="21" t="s">
        <v>232</v>
      </c>
      <c r="E30" s="21" t="s">
        <v>110</v>
      </c>
      <c r="F30" s="21" t="s">
        <v>111</v>
      </c>
      <c r="G30" s="21" t="s">
        <v>241</v>
      </c>
      <c r="H30" s="21" t="s">
        <v>242</v>
      </c>
      <c r="I30" s="110">
        <v>1454</v>
      </c>
      <c r="J30" s="110">
        <v>1454</v>
      </c>
      <c r="K30" s="26"/>
      <c r="L30" s="26"/>
      <c r="M30" s="110">
        <v>1454</v>
      </c>
      <c r="N30" s="26"/>
      <c r="O30" s="110"/>
      <c r="P30" s="110"/>
      <c r="Q30" s="110"/>
      <c r="R30" s="110"/>
      <c r="S30" s="110"/>
      <c r="T30" s="110"/>
      <c r="U30" s="110"/>
      <c r="V30" s="110"/>
      <c r="W30" s="110"/>
      <c r="X30" s="110"/>
    </row>
    <row r="31" ht="20.25" customHeight="1" spans="1:24">
      <c r="A31" s="21" t="s">
        <v>70</v>
      </c>
      <c r="B31" s="21" t="s">
        <v>70</v>
      </c>
      <c r="C31" s="21" t="s">
        <v>231</v>
      </c>
      <c r="D31" s="21" t="s">
        <v>232</v>
      </c>
      <c r="E31" s="21" t="s">
        <v>123</v>
      </c>
      <c r="F31" s="21" t="s">
        <v>124</v>
      </c>
      <c r="G31" s="21" t="s">
        <v>241</v>
      </c>
      <c r="H31" s="21" t="s">
        <v>242</v>
      </c>
      <c r="I31" s="110">
        <v>1757</v>
      </c>
      <c r="J31" s="110">
        <v>1757</v>
      </c>
      <c r="K31" s="26"/>
      <c r="L31" s="26"/>
      <c r="M31" s="110">
        <v>1757</v>
      </c>
      <c r="N31" s="26"/>
      <c r="O31" s="110"/>
      <c r="P31" s="110"/>
      <c r="Q31" s="110"/>
      <c r="R31" s="110"/>
      <c r="S31" s="110"/>
      <c r="T31" s="110"/>
      <c r="U31" s="110"/>
      <c r="V31" s="110"/>
      <c r="W31" s="110"/>
      <c r="X31" s="110"/>
    </row>
    <row r="32" ht="20.25" customHeight="1" spans="1:24">
      <c r="A32" s="21" t="s">
        <v>70</v>
      </c>
      <c r="B32" s="21" t="s">
        <v>70</v>
      </c>
      <c r="C32" s="21" t="s">
        <v>231</v>
      </c>
      <c r="D32" s="21" t="s">
        <v>232</v>
      </c>
      <c r="E32" s="21" t="s">
        <v>123</v>
      </c>
      <c r="F32" s="21" t="s">
        <v>124</v>
      </c>
      <c r="G32" s="21" t="s">
        <v>241</v>
      </c>
      <c r="H32" s="21" t="s">
        <v>242</v>
      </c>
      <c r="I32" s="110">
        <v>2585</v>
      </c>
      <c r="J32" s="110">
        <v>2585</v>
      </c>
      <c r="K32" s="26"/>
      <c r="L32" s="26"/>
      <c r="M32" s="110">
        <v>2585</v>
      </c>
      <c r="N32" s="26"/>
      <c r="O32" s="110"/>
      <c r="P32" s="110"/>
      <c r="Q32" s="110"/>
      <c r="R32" s="110"/>
      <c r="S32" s="110"/>
      <c r="T32" s="110"/>
      <c r="U32" s="110"/>
      <c r="V32" s="110"/>
      <c r="W32" s="110"/>
      <c r="X32" s="110"/>
    </row>
    <row r="33" ht="20.25" customHeight="1" spans="1:24">
      <c r="A33" s="21" t="s">
        <v>70</v>
      </c>
      <c r="B33" s="21" t="s">
        <v>70</v>
      </c>
      <c r="C33" s="21" t="s">
        <v>231</v>
      </c>
      <c r="D33" s="21" t="s">
        <v>232</v>
      </c>
      <c r="E33" s="21" t="s">
        <v>123</v>
      </c>
      <c r="F33" s="21" t="s">
        <v>124</v>
      </c>
      <c r="G33" s="21" t="s">
        <v>241</v>
      </c>
      <c r="H33" s="21" t="s">
        <v>242</v>
      </c>
      <c r="I33" s="110">
        <v>3619</v>
      </c>
      <c r="J33" s="110">
        <v>3619</v>
      </c>
      <c r="K33" s="26"/>
      <c r="L33" s="26"/>
      <c r="M33" s="110">
        <v>3619</v>
      </c>
      <c r="N33" s="26"/>
      <c r="O33" s="110"/>
      <c r="P33" s="110"/>
      <c r="Q33" s="110"/>
      <c r="R33" s="110"/>
      <c r="S33" s="110"/>
      <c r="T33" s="110"/>
      <c r="U33" s="110"/>
      <c r="V33" s="110"/>
      <c r="W33" s="110"/>
      <c r="X33" s="110"/>
    </row>
    <row r="34" ht="20.25" customHeight="1" spans="1:24">
      <c r="A34" s="21" t="s">
        <v>70</v>
      </c>
      <c r="B34" s="21" t="s">
        <v>70</v>
      </c>
      <c r="C34" s="21" t="s">
        <v>243</v>
      </c>
      <c r="D34" s="21" t="s">
        <v>244</v>
      </c>
      <c r="E34" s="21" t="s">
        <v>102</v>
      </c>
      <c r="F34" s="21" t="s">
        <v>103</v>
      </c>
      <c r="G34" s="21" t="s">
        <v>245</v>
      </c>
      <c r="H34" s="21" t="s">
        <v>246</v>
      </c>
      <c r="I34" s="110">
        <v>72000</v>
      </c>
      <c r="J34" s="110">
        <v>72000</v>
      </c>
      <c r="K34" s="26"/>
      <c r="L34" s="26"/>
      <c r="M34" s="110">
        <v>72000</v>
      </c>
      <c r="N34" s="26"/>
      <c r="O34" s="110"/>
      <c r="P34" s="110"/>
      <c r="Q34" s="110"/>
      <c r="R34" s="110"/>
      <c r="S34" s="110"/>
      <c r="T34" s="110"/>
      <c r="U34" s="110"/>
      <c r="V34" s="110"/>
      <c r="W34" s="110"/>
      <c r="X34" s="110"/>
    </row>
    <row r="35" ht="20.25" customHeight="1" spans="1:24">
      <c r="A35" s="21" t="s">
        <v>70</v>
      </c>
      <c r="B35" s="21" t="s">
        <v>70</v>
      </c>
      <c r="C35" s="21" t="s">
        <v>247</v>
      </c>
      <c r="D35" s="21" t="s">
        <v>248</v>
      </c>
      <c r="E35" s="21" t="s">
        <v>110</v>
      </c>
      <c r="F35" s="21" t="s">
        <v>111</v>
      </c>
      <c r="G35" s="21" t="s">
        <v>249</v>
      </c>
      <c r="H35" s="21" t="s">
        <v>250</v>
      </c>
      <c r="I35" s="110">
        <v>32256</v>
      </c>
      <c r="J35" s="110">
        <v>32256</v>
      </c>
      <c r="K35" s="26"/>
      <c r="L35" s="26"/>
      <c r="M35" s="110">
        <v>32256</v>
      </c>
      <c r="N35" s="26"/>
      <c r="O35" s="110"/>
      <c r="P35" s="110"/>
      <c r="Q35" s="110"/>
      <c r="R35" s="110"/>
      <c r="S35" s="110"/>
      <c r="T35" s="110"/>
      <c r="U35" s="110"/>
      <c r="V35" s="110"/>
      <c r="W35" s="110"/>
      <c r="X35" s="110"/>
    </row>
    <row r="36" ht="20.25" customHeight="1" spans="1:24">
      <c r="A36" s="21" t="s">
        <v>70</v>
      </c>
      <c r="B36" s="21" t="s">
        <v>70</v>
      </c>
      <c r="C36" s="21" t="s">
        <v>247</v>
      </c>
      <c r="D36" s="21" t="s">
        <v>248</v>
      </c>
      <c r="E36" s="21" t="s">
        <v>110</v>
      </c>
      <c r="F36" s="21" t="s">
        <v>111</v>
      </c>
      <c r="G36" s="21" t="s">
        <v>249</v>
      </c>
      <c r="H36" s="21" t="s">
        <v>250</v>
      </c>
      <c r="I36" s="110">
        <v>14772</v>
      </c>
      <c r="J36" s="110">
        <v>14772</v>
      </c>
      <c r="K36" s="26"/>
      <c r="L36" s="26"/>
      <c r="M36" s="110">
        <v>14772</v>
      </c>
      <c r="N36" s="26"/>
      <c r="O36" s="110"/>
      <c r="P36" s="110"/>
      <c r="Q36" s="110"/>
      <c r="R36" s="110"/>
      <c r="S36" s="110"/>
      <c r="T36" s="110"/>
      <c r="U36" s="110"/>
      <c r="V36" s="110"/>
      <c r="W36" s="110"/>
      <c r="X36" s="110"/>
    </row>
    <row r="37" ht="20.25" customHeight="1" spans="1:24">
      <c r="A37" s="21" t="s">
        <v>70</v>
      </c>
      <c r="B37" s="21" t="s">
        <v>70</v>
      </c>
      <c r="C37" s="21" t="s">
        <v>251</v>
      </c>
      <c r="D37" s="21" t="s">
        <v>252</v>
      </c>
      <c r="E37" s="21" t="s">
        <v>110</v>
      </c>
      <c r="F37" s="21" t="s">
        <v>111</v>
      </c>
      <c r="G37" s="21" t="s">
        <v>202</v>
      </c>
      <c r="H37" s="21" t="s">
        <v>203</v>
      </c>
      <c r="I37" s="110">
        <v>118320</v>
      </c>
      <c r="J37" s="110">
        <v>118320</v>
      </c>
      <c r="K37" s="26"/>
      <c r="L37" s="26"/>
      <c r="M37" s="110">
        <v>118320</v>
      </c>
      <c r="N37" s="26"/>
      <c r="O37" s="110"/>
      <c r="P37" s="110"/>
      <c r="Q37" s="110"/>
      <c r="R37" s="110"/>
      <c r="S37" s="110"/>
      <c r="T37" s="110"/>
      <c r="U37" s="110"/>
      <c r="V37" s="110"/>
      <c r="W37" s="110"/>
      <c r="X37" s="110"/>
    </row>
    <row r="38" ht="20.25" customHeight="1" spans="1:24">
      <c r="A38" s="21" t="s">
        <v>70</v>
      </c>
      <c r="B38" s="21" t="s">
        <v>70</v>
      </c>
      <c r="C38" s="21" t="s">
        <v>253</v>
      </c>
      <c r="D38" s="21" t="s">
        <v>254</v>
      </c>
      <c r="E38" s="21" t="s">
        <v>110</v>
      </c>
      <c r="F38" s="21" t="s">
        <v>111</v>
      </c>
      <c r="G38" s="21" t="s">
        <v>255</v>
      </c>
      <c r="H38" s="21" t="s">
        <v>256</v>
      </c>
      <c r="I38" s="110">
        <v>480</v>
      </c>
      <c r="J38" s="110">
        <v>480</v>
      </c>
      <c r="K38" s="26"/>
      <c r="L38" s="26"/>
      <c r="M38" s="110">
        <v>480</v>
      </c>
      <c r="N38" s="26"/>
      <c r="O38" s="110"/>
      <c r="P38" s="110"/>
      <c r="Q38" s="110"/>
      <c r="R38" s="110"/>
      <c r="S38" s="110"/>
      <c r="T38" s="110"/>
      <c r="U38" s="110"/>
      <c r="V38" s="110"/>
      <c r="W38" s="110"/>
      <c r="X38" s="110"/>
    </row>
    <row r="39" ht="20.25" customHeight="1" spans="1:24">
      <c r="A39" s="21" t="s">
        <v>70</v>
      </c>
      <c r="B39" s="21" t="s">
        <v>70</v>
      </c>
      <c r="C39" s="21" t="s">
        <v>257</v>
      </c>
      <c r="D39" s="21" t="s">
        <v>258</v>
      </c>
      <c r="E39" s="21" t="s">
        <v>110</v>
      </c>
      <c r="F39" s="21" t="s">
        <v>111</v>
      </c>
      <c r="G39" s="21" t="s">
        <v>245</v>
      </c>
      <c r="H39" s="21" t="s">
        <v>246</v>
      </c>
      <c r="I39" s="110">
        <v>138240</v>
      </c>
      <c r="J39" s="110">
        <v>138240</v>
      </c>
      <c r="K39" s="26"/>
      <c r="L39" s="26"/>
      <c r="M39" s="110">
        <v>138240</v>
      </c>
      <c r="N39" s="26"/>
      <c r="O39" s="110"/>
      <c r="P39" s="110"/>
      <c r="Q39" s="110"/>
      <c r="R39" s="110"/>
      <c r="S39" s="110"/>
      <c r="T39" s="110"/>
      <c r="U39" s="110"/>
      <c r="V39" s="110"/>
      <c r="W39" s="110"/>
      <c r="X39" s="110"/>
    </row>
    <row r="40" ht="17.25" customHeight="1" spans="1:24">
      <c r="A40" s="66" t="s">
        <v>169</v>
      </c>
      <c r="B40" s="67"/>
      <c r="C40" s="175"/>
      <c r="D40" s="175"/>
      <c r="E40" s="175"/>
      <c r="F40" s="175"/>
      <c r="G40" s="175"/>
      <c r="H40" s="176"/>
      <c r="I40" s="110">
        <v>1849375</v>
      </c>
      <c r="J40" s="110">
        <v>1849375</v>
      </c>
      <c r="K40" s="110"/>
      <c r="L40" s="110"/>
      <c r="M40" s="110">
        <v>1849375</v>
      </c>
      <c r="N40" s="110"/>
      <c r="O40" s="110"/>
      <c r="P40" s="110"/>
      <c r="Q40" s="110"/>
      <c r="R40" s="110"/>
      <c r="S40" s="110"/>
      <c r="T40" s="110"/>
      <c r="U40" s="110"/>
      <c r="V40" s="110"/>
      <c r="W40" s="110"/>
      <c r="X40" s="110"/>
    </row>
  </sheetData>
  <mergeCells count="31">
    <mergeCell ref="A2:X2"/>
    <mergeCell ref="A3:H3"/>
    <mergeCell ref="I4:X4"/>
    <mergeCell ref="J5:N5"/>
    <mergeCell ref="O5:Q5"/>
    <mergeCell ref="S5:X5"/>
    <mergeCell ref="A40:H4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topLeftCell="A2" workbookViewId="0">
      <selection activeCell="A1" sqref="A1"/>
    </sheetView>
  </sheetViews>
  <sheetFormatPr defaultColWidth="8" defaultRowHeight="14.25" customHeight="1"/>
  <cols>
    <col min="1" max="1" width="9" customWidth="1"/>
    <col min="2" max="2" width="11.75" customWidth="1"/>
    <col min="3" max="3" width="28.75" customWidth="1"/>
    <col min="4" max="4" width="20.875" customWidth="1"/>
    <col min="5" max="5" width="9.75" customWidth="1"/>
    <col min="6" max="6" width="15.5" customWidth="1"/>
    <col min="7" max="7" width="8.625" customWidth="1"/>
    <col min="8" max="8" width="15.5" customWidth="1"/>
    <col min="9" max="13" width="17.5" customWidth="1"/>
    <col min="14" max="14" width="10.75" customWidth="1"/>
    <col min="15" max="15" width="11.125" customWidth="1"/>
    <col min="16" max="16" width="9.75" customWidth="1"/>
    <col min="17" max="21" width="17.375" customWidth="1"/>
    <col min="22" max="22" width="17.5" customWidth="1"/>
    <col min="23" max="23" width="17.375" customWidth="1"/>
  </cols>
  <sheetData>
    <row r="1" ht="13.5" customHeight="1" spans="2:23">
      <c r="B1" s="165"/>
      <c r="E1" s="41"/>
      <c r="F1" s="41"/>
      <c r="G1" s="41"/>
      <c r="H1" s="41"/>
      <c r="U1" s="165"/>
      <c r="W1" s="170" t="s">
        <v>259</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"单位名称："&amp;"石林彝族自治县残疾人联合会"</f>
        <v>单位名称：石林彝族自治县残疾人联合会</v>
      </c>
      <c r="B3" s="45"/>
      <c r="C3" s="45"/>
      <c r="D3" s="45"/>
      <c r="E3" s="45"/>
      <c r="F3" s="45"/>
      <c r="G3" s="45"/>
      <c r="H3" s="45"/>
      <c r="I3" s="46"/>
      <c r="J3" s="46"/>
      <c r="K3" s="46"/>
      <c r="L3" s="46"/>
      <c r="M3" s="46"/>
      <c r="N3" s="46"/>
      <c r="O3" s="46"/>
      <c r="P3" s="46"/>
      <c r="Q3" s="46"/>
      <c r="U3" s="165"/>
      <c r="W3" s="148" t="s">
        <v>1</v>
      </c>
    </row>
    <row r="4" ht="21.75" customHeight="1" spans="1:23">
      <c r="A4" s="48" t="s">
        <v>260</v>
      </c>
      <c r="B4" s="49" t="s">
        <v>180</v>
      </c>
      <c r="C4" s="48" t="s">
        <v>181</v>
      </c>
      <c r="D4" s="48" t="s">
        <v>261</v>
      </c>
      <c r="E4" s="49" t="s">
        <v>182</v>
      </c>
      <c r="F4" s="49" t="s">
        <v>183</v>
      </c>
      <c r="G4" s="49" t="s">
        <v>262</v>
      </c>
      <c r="H4" s="49" t="s">
        <v>263</v>
      </c>
      <c r="I4" s="62" t="s">
        <v>55</v>
      </c>
      <c r="J4" s="12" t="s">
        <v>264</v>
      </c>
      <c r="K4" s="13"/>
      <c r="L4" s="13"/>
      <c r="M4" s="36"/>
      <c r="N4" s="12" t="s">
        <v>188</v>
      </c>
      <c r="O4" s="13"/>
      <c r="P4" s="36"/>
      <c r="Q4" s="49" t="s">
        <v>61</v>
      </c>
      <c r="R4" s="12" t="s">
        <v>62</v>
      </c>
      <c r="S4" s="13"/>
      <c r="T4" s="13"/>
      <c r="U4" s="13"/>
      <c r="V4" s="13"/>
      <c r="W4" s="36"/>
    </row>
    <row r="5" ht="21.75" customHeight="1" spans="1:23">
      <c r="A5" s="50"/>
      <c r="B5" s="63"/>
      <c r="C5" s="50"/>
      <c r="D5" s="50"/>
      <c r="E5" s="51"/>
      <c r="F5" s="51"/>
      <c r="G5" s="51"/>
      <c r="H5" s="51"/>
      <c r="I5" s="63"/>
      <c r="J5" s="166" t="s">
        <v>58</v>
      </c>
      <c r="K5" s="167"/>
      <c r="L5" s="49" t="s">
        <v>59</v>
      </c>
      <c r="M5" s="49" t="s">
        <v>60</v>
      </c>
      <c r="N5" s="49" t="s">
        <v>58</v>
      </c>
      <c r="O5" s="49" t="s">
        <v>59</v>
      </c>
      <c r="P5" s="49" t="s">
        <v>60</v>
      </c>
      <c r="Q5" s="51"/>
      <c r="R5" s="49" t="s">
        <v>57</v>
      </c>
      <c r="S5" s="49" t="s">
        <v>64</v>
      </c>
      <c r="T5" s="49" t="s">
        <v>194</v>
      </c>
      <c r="U5" s="49" t="s">
        <v>66</v>
      </c>
      <c r="V5" s="49" t="s">
        <v>67</v>
      </c>
      <c r="W5" s="49" t="s">
        <v>68</v>
      </c>
    </row>
    <row r="6" ht="21" customHeight="1" spans="1:23">
      <c r="A6" s="63"/>
      <c r="B6" s="63"/>
      <c r="C6" s="63"/>
      <c r="D6" s="63"/>
      <c r="E6" s="63"/>
      <c r="F6" s="63"/>
      <c r="G6" s="63"/>
      <c r="H6" s="63"/>
      <c r="I6" s="63"/>
      <c r="J6" s="168" t="s">
        <v>57</v>
      </c>
      <c r="K6" s="169"/>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265</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69">
        <v>12</v>
      </c>
      <c r="M8" s="69">
        <v>13</v>
      </c>
      <c r="N8" s="69">
        <v>14</v>
      </c>
      <c r="O8" s="69">
        <v>15</v>
      </c>
      <c r="P8" s="69">
        <v>16</v>
      </c>
      <c r="Q8" s="69">
        <v>17</v>
      </c>
      <c r="R8" s="69">
        <v>18</v>
      </c>
      <c r="S8" s="69">
        <v>19</v>
      </c>
      <c r="T8" s="69">
        <v>20</v>
      </c>
      <c r="U8" s="56">
        <v>21</v>
      </c>
      <c r="V8" s="69">
        <v>22</v>
      </c>
      <c r="W8" s="56">
        <v>23</v>
      </c>
    </row>
    <row r="9" ht="21.75" customHeight="1" spans="1:23">
      <c r="A9" s="97" t="s">
        <v>266</v>
      </c>
      <c r="B9" s="97" t="s">
        <v>267</v>
      </c>
      <c r="C9" s="97" t="s">
        <v>268</v>
      </c>
      <c r="D9" s="97" t="s">
        <v>70</v>
      </c>
      <c r="E9" s="97" t="s">
        <v>112</v>
      </c>
      <c r="F9" s="97" t="s">
        <v>113</v>
      </c>
      <c r="G9" s="97" t="s">
        <v>245</v>
      </c>
      <c r="H9" s="97" t="s">
        <v>246</v>
      </c>
      <c r="I9" s="110">
        <v>160000</v>
      </c>
      <c r="J9" s="110">
        <v>160000</v>
      </c>
      <c r="K9" s="110">
        <v>160000</v>
      </c>
      <c r="L9" s="110"/>
      <c r="M9" s="110"/>
      <c r="N9" s="110"/>
      <c r="O9" s="110"/>
      <c r="P9" s="110"/>
      <c r="Q9" s="110"/>
      <c r="R9" s="110"/>
      <c r="S9" s="110"/>
      <c r="T9" s="110"/>
      <c r="U9" s="110"/>
      <c r="V9" s="110"/>
      <c r="W9" s="110"/>
    </row>
    <row r="10" ht="21.75" customHeight="1" spans="1:23">
      <c r="A10" s="97" t="s">
        <v>266</v>
      </c>
      <c r="B10" s="97" t="s">
        <v>269</v>
      </c>
      <c r="C10" s="97" t="s">
        <v>270</v>
      </c>
      <c r="D10" s="97" t="s">
        <v>70</v>
      </c>
      <c r="E10" s="97" t="s">
        <v>114</v>
      </c>
      <c r="F10" s="97" t="s">
        <v>115</v>
      </c>
      <c r="G10" s="97" t="s">
        <v>271</v>
      </c>
      <c r="H10" s="97" t="s">
        <v>272</v>
      </c>
      <c r="I10" s="110">
        <v>100000</v>
      </c>
      <c r="J10" s="110">
        <v>100000</v>
      </c>
      <c r="K10" s="110">
        <v>100000</v>
      </c>
      <c r="L10" s="110"/>
      <c r="M10" s="110"/>
      <c r="N10" s="110"/>
      <c r="O10" s="110"/>
      <c r="P10" s="110"/>
      <c r="Q10" s="110"/>
      <c r="R10" s="110"/>
      <c r="S10" s="110"/>
      <c r="T10" s="110"/>
      <c r="U10" s="110"/>
      <c r="V10" s="110"/>
      <c r="W10" s="110"/>
    </row>
    <row r="11" ht="21.75" customHeight="1" spans="1:23">
      <c r="A11" s="97" t="s">
        <v>266</v>
      </c>
      <c r="B11" s="97" t="s">
        <v>273</v>
      </c>
      <c r="C11" s="97" t="s">
        <v>274</v>
      </c>
      <c r="D11" s="97" t="s">
        <v>70</v>
      </c>
      <c r="E11" s="97" t="s">
        <v>114</v>
      </c>
      <c r="F11" s="97" t="s">
        <v>115</v>
      </c>
      <c r="G11" s="97" t="s">
        <v>245</v>
      </c>
      <c r="H11" s="97" t="s">
        <v>246</v>
      </c>
      <c r="I11" s="110">
        <v>205000</v>
      </c>
      <c r="J11" s="110">
        <v>205000</v>
      </c>
      <c r="K11" s="110">
        <v>205000</v>
      </c>
      <c r="L11" s="110"/>
      <c r="M11" s="110"/>
      <c r="N11" s="110"/>
      <c r="O11" s="110"/>
      <c r="P11" s="110"/>
      <c r="Q11" s="110"/>
      <c r="R11" s="110"/>
      <c r="S11" s="110"/>
      <c r="T11" s="110"/>
      <c r="U11" s="110"/>
      <c r="V11" s="110"/>
      <c r="W11" s="110"/>
    </row>
    <row r="12" ht="21.75" customHeight="1" spans="1:23">
      <c r="A12" s="97" t="s">
        <v>266</v>
      </c>
      <c r="B12" s="97" t="s">
        <v>275</v>
      </c>
      <c r="C12" s="97" t="s">
        <v>276</v>
      </c>
      <c r="D12" s="97" t="s">
        <v>70</v>
      </c>
      <c r="E12" s="97" t="s">
        <v>114</v>
      </c>
      <c r="F12" s="97" t="s">
        <v>115</v>
      </c>
      <c r="G12" s="97" t="s">
        <v>277</v>
      </c>
      <c r="H12" s="97" t="s">
        <v>278</v>
      </c>
      <c r="I12" s="110">
        <v>250000</v>
      </c>
      <c r="J12" s="110">
        <v>250000</v>
      </c>
      <c r="K12" s="110">
        <v>250000</v>
      </c>
      <c r="L12" s="110"/>
      <c r="M12" s="110"/>
      <c r="N12" s="110"/>
      <c r="O12" s="110"/>
      <c r="P12" s="110"/>
      <c r="Q12" s="110"/>
      <c r="R12" s="110"/>
      <c r="S12" s="110"/>
      <c r="T12" s="110"/>
      <c r="U12" s="110"/>
      <c r="V12" s="110"/>
      <c r="W12" s="110"/>
    </row>
    <row r="13" ht="21.75" customHeight="1" spans="1:23">
      <c r="A13" s="97" t="s">
        <v>266</v>
      </c>
      <c r="B13" s="97" t="s">
        <v>279</v>
      </c>
      <c r="C13" s="97" t="s">
        <v>280</v>
      </c>
      <c r="D13" s="97" t="s">
        <v>70</v>
      </c>
      <c r="E13" s="97" t="s">
        <v>114</v>
      </c>
      <c r="F13" s="97" t="s">
        <v>115</v>
      </c>
      <c r="G13" s="97" t="s">
        <v>245</v>
      </c>
      <c r="H13" s="97" t="s">
        <v>246</v>
      </c>
      <c r="I13" s="110">
        <v>100000</v>
      </c>
      <c r="J13" s="110">
        <v>100000</v>
      </c>
      <c r="K13" s="110">
        <v>100000</v>
      </c>
      <c r="L13" s="110"/>
      <c r="M13" s="110"/>
      <c r="N13" s="110"/>
      <c r="O13" s="110"/>
      <c r="P13" s="110"/>
      <c r="Q13" s="110"/>
      <c r="R13" s="110"/>
      <c r="S13" s="110"/>
      <c r="T13" s="110"/>
      <c r="U13" s="110"/>
      <c r="V13" s="110"/>
      <c r="W13" s="110"/>
    </row>
    <row r="14" ht="21.75" customHeight="1" spans="1:23">
      <c r="A14" s="97" t="s">
        <v>266</v>
      </c>
      <c r="B14" s="97" t="s">
        <v>281</v>
      </c>
      <c r="C14" s="97" t="s">
        <v>282</v>
      </c>
      <c r="D14" s="97" t="s">
        <v>70</v>
      </c>
      <c r="E14" s="97" t="s">
        <v>114</v>
      </c>
      <c r="F14" s="97" t="s">
        <v>115</v>
      </c>
      <c r="G14" s="97" t="s">
        <v>217</v>
      </c>
      <c r="H14" s="97" t="s">
        <v>218</v>
      </c>
      <c r="I14" s="110">
        <v>180828</v>
      </c>
      <c r="J14" s="110">
        <v>180828</v>
      </c>
      <c r="K14" s="110">
        <v>180828</v>
      </c>
      <c r="L14" s="110"/>
      <c r="M14" s="110"/>
      <c r="N14" s="110"/>
      <c r="O14" s="110"/>
      <c r="P14" s="110"/>
      <c r="Q14" s="110"/>
      <c r="R14" s="110"/>
      <c r="S14" s="110"/>
      <c r="T14" s="110"/>
      <c r="U14" s="110"/>
      <c r="V14" s="110"/>
      <c r="W14" s="110"/>
    </row>
    <row r="15" ht="21.75" customHeight="1" spans="1:23">
      <c r="A15" s="97" t="s">
        <v>266</v>
      </c>
      <c r="B15" s="97" t="s">
        <v>283</v>
      </c>
      <c r="C15" s="97" t="s">
        <v>284</v>
      </c>
      <c r="D15" s="97" t="s">
        <v>70</v>
      </c>
      <c r="E15" s="97" t="s">
        <v>112</v>
      </c>
      <c r="F15" s="97" t="s">
        <v>113</v>
      </c>
      <c r="G15" s="97" t="s">
        <v>245</v>
      </c>
      <c r="H15" s="97" t="s">
        <v>246</v>
      </c>
      <c r="I15" s="110">
        <v>270000</v>
      </c>
      <c r="J15" s="110">
        <v>270000</v>
      </c>
      <c r="K15" s="110">
        <v>270000</v>
      </c>
      <c r="L15" s="110"/>
      <c r="M15" s="110"/>
      <c r="N15" s="110"/>
      <c r="O15" s="110"/>
      <c r="P15" s="110"/>
      <c r="Q15" s="110"/>
      <c r="R15" s="110"/>
      <c r="S15" s="110"/>
      <c r="T15" s="110"/>
      <c r="U15" s="110"/>
      <c r="V15" s="110"/>
      <c r="W15" s="110"/>
    </row>
    <row r="16" ht="21.75" customHeight="1" spans="1:23">
      <c r="A16" s="97" t="s">
        <v>266</v>
      </c>
      <c r="B16" s="97" t="s">
        <v>283</v>
      </c>
      <c r="C16" s="97" t="s">
        <v>284</v>
      </c>
      <c r="D16" s="97" t="s">
        <v>70</v>
      </c>
      <c r="E16" s="97" t="s">
        <v>114</v>
      </c>
      <c r="F16" s="97" t="s">
        <v>115</v>
      </c>
      <c r="G16" s="97" t="s">
        <v>245</v>
      </c>
      <c r="H16" s="97" t="s">
        <v>246</v>
      </c>
      <c r="I16" s="110">
        <v>7600</v>
      </c>
      <c r="J16" s="110">
        <v>7600</v>
      </c>
      <c r="K16" s="110">
        <v>7600</v>
      </c>
      <c r="L16" s="110"/>
      <c r="M16" s="110"/>
      <c r="N16" s="110"/>
      <c r="O16" s="110"/>
      <c r="P16" s="110"/>
      <c r="Q16" s="110"/>
      <c r="R16" s="110"/>
      <c r="S16" s="110"/>
      <c r="T16" s="110"/>
      <c r="U16" s="110"/>
      <c r="V16" s="110"/>
      <c r="W16" s="110"/>
    </row>
    <row r="17" ht="21.75" customHeight="1" spans="1:23">
      <c r="A17" s="97" t="s">
        <v>285</v>
      </c>
      <c r="B17" s="97" t="s">
        <v>286</v>
      </c>
      <c r="C17" s="97" t="s">
        <v>287</v>
      </c>
      <c r="D17" s="97" t="s">
        <v>70</v>
      </c>
      <c r="E17" s="97" t="s">
        <v>114</v>
      </c>
      <c r="F17" s="97" t="s">
        <v>115</v>
      </c>
      <c r="G17" s="97" t="s">
        <v>245</v>
      </c>
      <c r="H17" s="97" t="s">
        <v>246</v>
      </c>
      <c r="I17" s="110">
        <v>60000</v>
      </c>
      <c r="J17" s="110">
        <v>60000</v>
      </c>
      <c r="K17" s="110">
        <v>60000</v>
      </c>
      <c r="L17" s="110"/>
      <c r="M17" s="110"/>
      <c r="N17" s="110"/>
      <c r="O17" s="110"/>
      <c r="P17" s="110"/>
      <c r="Q17" s="110"/>
      <c r="R17" s="110"/>
      <c r="S17" s="110"/>
      <c r="T17" s="110"/>
      <c r="U17" s="110"/>
      <c r="V17" s="110"/>
      <c r="W17" s="110"/>
    </row>
    <row r="18" ht="21.75" customHeight="1" spans="1:23">
      <c r="A18" s="97" t="s">
        <v>285</v>
      </c>
      <c r="B18" s="97" t="s">
        <v>288</v>
      </c>
      <c r="C18" s="97" t="s">
        <v>289</v>
      </c>
      <c r="D18" s="97" t="s">
        <v>70</v>
      </c>
      <c r="E18" s="97" t="s">
        <v>114</v>
      </c>
      <c r="F18" s="97" t="s">
        <v>115</v>
      </c>
      <c r="G18" s="97" t="s">
        <v>290</v>
      </c>
      <c r="H18" s="97" t="s">
        <v>291</v>
      </c>
      <c r="I18" s="110">
        <v>1672300</v>
      </c>
      <c r="J18" s="110">
        <v>1672300</v>
      </c>
      <c r="K18" s="110">
        <v>1672300</v>
      </c>
      <c r="L18" s="110"/>
      <c r="M18" s="110"/>
      <c r="N18" s="110"/>
      <c r="O18" s="110"/>
      <c r="P18" s="110"/>
      <c r="Q18" s="110"/>
      <c r="R18" s="110"/>
      <c r="S18" s="110"/>
      <c r="T18" s="110"/>
      <c r="U18" s="110"/>
      <c r="V18" s="110"/>
      <c r="W18" s="110"/>
    </row>
    <row r="19" ht="18.75" customHeight="1" spans="1:23">
      <c r="A19" s="66" t="s">
        <v>169</v>
      </c>
      <c r="B19" s="67"/>
      <c r="C19" s="67"/>
      <c r="D19" s="67"/>
      <c r="E19" s="67"/>
      <c r="F19" s="67"/>
      <c r="G19" s="67"/>
      <c r="H19" s="68"/>
      <c r="I19" s="110">
        <v>3005728</v>
      </c>
      <c r="J19" s="110">
        <v>3005728</v>
      </c>
      <c r="K19" s="110">
        <v>3005728</v>
      </c>
      <c r="L19" s="110"/>
      <c r="M19" s="110"/>
      <c r="N19" s="110"/>
      <c r="O19" s="110"/>
      <c r="P19" s="110"/>
      <c r="Q19" s="110"/>
      <c r="R19" s="110"/>
      <c r="S19" s="110"/>
      <c r="T19" s="110"/>
      <c r="U19" s="110"/>
      <c r="V19" s="110"/>
      <c r="W19" s="110"/>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
  <sheetViews>
    <sheetView showZeros="0" topLeftCell="A8" workbookViewId="0">
      <selection activeCell="A1" sqref="A1"/>
    </sheetView>
  </sheetViews>
  <sheetFormatPr defaultColWidth="8" defaultRowHeight="12" customHeight="1"/>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16.5" customWidth="1"/>
  </cols>
  <sheetData>
    <row r="1" ht="18" customHeight="1" spans="10:10">
      <c r="J1" s="42" t="s">
        <v>292</v>
      </c>
    </row>
    <row r="2" ht="39.75" customHeight="1" spans="1:10">
      <c r="A2" s="94" t="str">
        <f>"2025"&amp;"年部门项目支出绩效目标表"</f>
        <v>2025年部门项目支出绩效目标表</v>
      </c>
      <c r="B2" s="43"/>
      <c r="C2" s="43"/>
      <c r="D2" s="43"/>
      <c r="E2" s="43"/>
      <c r="F2" s="95"/>
      <c r="G2" s="43"/>
      <c r="H2" s="95"/>
      <c r="I2" s="95"/>
      <c r="J2" s="43"/>
    </row>
    <row r="3" ht="17.25" customHeight="1" spans="1:1">
      <c r="A3" s="44" t="str">
        <f>"单位名称："&amp;"石林彝族自治县残疾人联合会"</f>
        <v>单位名称：石林彝族自治县残疾人联合会</v>
      </c>
    </row>
    <row r="4" ht="44.25" customHeight="1" spans="1:10">
      <c r="A4" s="17" t="s">
        <v>181</v>
      </c>
      <c r="B4" s="17" t="s">
        <v>293</v>
      </c>
      <c r="C4" s="17" t="s">
        <v>294</v>
      </c>
      <c r="D4" s="17" t="s">
        <v>295</v>
      </c>
      <c r="E4" s="17" t="s">
        <v>296</v>
      </c>
      <c r="F4" s="96" t="s">
        <v>297</v>
      </c>
      <c r="G4" s="17" t="s">
        <v>298</v>
      </c>
      <c r="H4" s="96" t="s">
        <v>299</v>
      </c>
      <c r="I4" s="96" t="s">
        <v>300</v>
      </c>
      <c r="J4" s="17" t="s">
        <v>301</v>
      </c>
    </row>
    <row r="5" ht="18.75" customHeight="1" spans="1:10">
      <c r="A5" s="162">
        <v>1</v>
      </c>
      <c r="B5" s="162">
        <v>2</v>
      </c>
      <c r="C5" s="162">
        <v>3</v>
      </c>
      <c r="D5" s="162">
        <v>4</v>
      </c>
      <c r="E5" s="162">
        <v>5</v>
      </c>
      <c r="F5" s="69">
        <v>6</v>
      </c>
      <c r="G5" s="162">
        <v>7</v>
      </c>
      <c r="H5" s="69">
        <v>8</v>
      </c>
      <c r="I5" s="69">
        <v>9</v>
      </c>
      <c r="J5" s="162">
        <v>10</v>
      </c>
    </row>
    <row r="6" ht="42" customHeight="1" spans="1:10">
      <c r="A6" s="18" t="s">
        <v>70</v>
      </c>
      <c r="B6" s="97"/>
      <c r="C6" s="97"/>
      <c r="D6" s="97"/>
      <c r="E6" s="34"/>
      <c r="F6" s="98"/>
      <c r="G6" s="34"/>
      <c r="H6" s="98"/>
      <c r="I6" s="98"/>
      <c r="J6" s="34"/>
    </row>
    <row r="7" ht="42" customHeight="1" spans="1:10">
      <c r="A7" s="163" t="s">
        <v>70</v>
      </c>
      <c r="B7" s="33"/>
      <c r="C7" s="33"/>
      <c r="D7" s="33"/>
      <c r="E7" s="18"/>
      <c r="F7" s="33"/>
      <c r="G7" s="18"/>
      <c r="H7" s="33"/>
      <c r="I7" s="33"/>
      <c r="J7" s="18"/>
    </row>
    <row r="8" ht="42" customHeight="1" spans="1:10">
      <c r="A8" s="164" t="s">
        <v>274</v>
      </c>
      <c r="B8" s="33" t="s">
        <v>302</v>
      </c>
      <c r="C8" s="33" t="s">
        <v>303</v>
      </c>
      <c r="D8" s="33" t="s">
        <v>304</v>
      </c>
      <c r="E8" s="18" t="s">
        <v>305</v>
      </c>
      <c r="F8" s="33" t="s">
        <v>306</v>
      </c>
      <c r="G8" s="18" t="s">
        <v>307</v>
      </c>
      <c r="H8" s="33" t="s">
        <v>308</v>
      </c>
      <c r="I8" s="33" t="s">
        <v>309</v>
      </c>
      <c r="J8" s="18" t="s">
        <v>310</v>
      </c>
    </row>
    <row r="9" ht="42" customHeight="1" spans="1:10">
      <c r="A9" s="164" t="s">
        <v>274</v>
      </c>
      <c r="B9" s="33" t="s">
        <v>302</v>
      </c>
      <c r="C9" s="33" t="s">
        <v>311</v>
      </c>
      <c r="D9" s="33" t="s">
        <v>312</v>
      </c>
      <c r="E9" s="18" t="s">
        <v>313</v>
      </c>
      <c r="F9" s="33" t="s">
        <v>306</v>
      </c>
      <c r="G9" s="18" t="s">
        <v>307</v>
      </c>
      <c r="H9" s="33" t="s">
        <v>308</v>
      </c>
      <c r="I9" s="33" t="s">
        <v>309</v>
      </c>
      <c r="J9" s="18" t="s">
        <v>314</v>
      </c>
    </row>
    <row r="10" ht="75" customHeight="1" spans="1:10">
      <c r="A10" s="164" t="s">
        <v>274</v>
      </c>
      <c r="B10" s="33" t="s">
        <v>302</v>
      </c>
      <c r="C10" s="33" t="s">
        <v>315</v>
      </c>
      <c r="D10" s="33" t="s">
        <v>316</v>
      </c>
      <c r="E10" s="18" t="s">
        <v>317</v>
      </c>
      <c r="F10" s="33" t="s">
        <v>306</v>
      </c>
      <c r="G10" s="18" t="s">
        <v>318</v>
      </c>
      <c r="H10" s="33" t="s">
        <v>319</v>
      </c>
      <c r="I10" s="33" t="s">
        <v>309</v>
      </c>
      <c r="J10" s="18" t="s">
        <v>320</v>
      </c>
    </row>
    <row r="11" ht="42" customHeight="1" spans="1:10">
      <c r="A11" s="164" t="s">
        <v>276</v>
      </c>
      <c r="B11" s="33" t="s">
        <v>321</v>
      </c>
      <c r="C11" s="33" t="s">
        <v>303</v>
      </c>
      <c r="D11" s="33" t="s">
        <v>304</v>
      </c>
      <c r="E11" s="18" t="s">
        <v>322</v>
      </c>
      <c r="F11" s="33" t="s">
        <v>323</v>
      </c>
      <c r="G11" s="18" t="s">
        <v>324</v>
      </c>
      <c r="H11" s="33" t="s">
        <v>325</v>
      </c>
      <c r="I11" s="33" t="s">
        <v>309</v>
      </c>
      <c r="J11" s="18" t="s">
        <v>322</v>
      </c>
    </row>
    <row r="12" ht="42" customHeight="1" spans="1:10">
      <c r="A12" s="164" t="s">
        <v>276</v>
      </c>
      <c r="B12" s="33" t="s">
        <v>321</v>
      </c>
      <c r="C12" s="33" t="s">
        <v>311</v>
      </c>
      <c r="D12" s="33" t="s">
        <v>312</v>
      </c>
      <c r="E12" s="18" t="s">
        <v>326</v>
      </c>
      <c r="F12" s="33" t="s">
        <v>306</v>
      </c>
      <c r="G12" s="18" t="s">
        <v>327</v>
      </c>
      <c r="H12" s="33" t="s">
        <v>328</v>
      </c>
      <c r="I12" s="33" t="s">
        <v>309</v>
      </c>
      <c r="J12" s="18" t="s">
        <v>329</v>
      </c>
    </row>
    <row r="13" ht="42" customHeight="1" spans="1:10">
      <c r="A13" s="164" t="s">
        <v>276</v>
      </c>
      <c r="B13" s="33" t="s">
        <v>321</v>
      </c>
      <c r="C13" s="33" t="s">
        <v>315</v>
      </c>
      <c r="D13" s="33" t="s">
        <v>316</v>
      </c>
      <c r="E13" s="18" t="s">
        <v>330</v>
      </c>
      <c r="F13" s="33" t="s">
        <v>306</v>
      </c>
      <c r="G13" s="18" t="s">
        <v>318</v>
      </c>
      <c r="H13" s="33" t="s">
        <v>319</v>
      </c>
      <c r="I13" s="33" t="s">
        <v>309</v>
      </c>
      <c r="J13" s="18" t="s">
        <v>330</v>
      </c>
    </row>
    <row r="14" ht="42" customHeight="1" spans="1:10">
      <c r="A14" s="164" t="s">
        <v>289</v>
      </c>
      <c r="B14" s="33" t="s">
        <v>331</v>
      </c>
      <c r="C14" s="33" t="s">
        <v>303</v>
      </c>
      <c r="D14" s="33" t="s">
        <v>304</v>
      </c>
      <c r="E14" s="18" t="s">
        <v>305</v>
      </c>
      <c r="F14" s="33" t="s">
        <v>306</v>
      </c>
      <c r="G14" s="18" t="s">
        <v>332</v>
      </c>
      <c r="H14" s="33" t="s">
        <v>308</v>
      </c>
      <c r="I14" s="33" t="s">
        <v>309</v>
      </c>
      <c r="J14" s="18" t="s">
        <v>310</v>
      </c>
    </row>
    <row r="15" ht="42" customHeight="1" spans="1:10">
      <c r="A15" s="164" t="s">
        <v>289</v>
      </c>
      <c r="B15" s="33" t="s">
        <v>331</v>
      </c>
      <c r="C15" s="33" t="s">
        <v>311</v>
      </c>
      <c r="D15" s="33" t="s">
        <v>312</v>
      </c>
      <c r="E15" s="18" t="s">
        <v>313</v>
      </c>
      <c r="F15" s="33" t="s">
        <v>306</v>
      </c>
      <c r="G15" s="18" t="s">
        <v>333</v>
      </c>
      <c r="H15" s="33" t="s">
        <v>334</v>
      </c>
      <c r="I15" s="33" t="s">
        <v>309</v>
      </c>
      <c r="J15" s="18" t="s">
        <v>314</v>
      </c>
    </row>
    <row r="16" ht="81" customHeight="1" spans="1:10">
      <c r="A16" s="164" t="s">
        <v>289</v>
      </c>
      <c r="B16" s="33" t="s">
        <v>331</v>
      </c>
      <c r="C16" s="33" t="s">
        <v>315</v>
      </c>
      <c r="D16" s="33" t="s">
        <v>316</v>
      </c>
      <c r="E16" s="18" t="s">
        <v>317</v>
      </c>
      <c r="F16" s="33" t="s">
        <v>306</v>
      </c>
      <c r="G16" s="18" t="s">
        <v>318</v>
      </c>
      <c r="H16" s="33" t="s">
        <v>319</v>
      </c>
      <c r="I16" s="33" t="s">
        <v>309</v>
      </c>
      <c r="J16" s="18" t="s">
        <v>335</v>
      </c>
    </row>
    <row r="17" ht="42" customHeight="1" spans="1:10">
      <c r="A17" s="164" t="s">
        <v>270</v>
      </c>
      <c r="B17" s="33" t="s">
        <v>336</v>
      </c>
      <c r="C17" s="33" t="s">
        <v>303</v>
      </c>
      <c r="D17" s="33" t="s">
        <v>304</v>
      </c>
      <c r="E17" s="18" t="s">
        <v>337</v>
      </c>
      <c r="F17" s="33" t="s">
        <v>306</v>
      </c>
      <c r="G17" s="18" t="s">
        <v>324</v>
      </c>
      <c r="H17" s="33" t="s">
        <v>338</v>
      </c>
      <c r="I17" s="33" t="s">
        <v>309</v>
      </c>
      <c r="J17" s="18" t="s">
        <v>337</v>
      </c>
    </row>
    <row r="18" ht="42" customHeight="1" spans="1:10">
      <c r="A18" s="164" t="s">
        <v>270</v>
      </c>
      <c r="B18" s="33" t="s">
        <v>336</v>
      </c>
      <c r="C18" s="33" t="s">
        <v>311</v>
      </c>
      <c r="D18" s="33" t="s">
        <v>312</v>
      </c>
      <c r="E18" s="18" t="s">
        <v>339</v>
      </c>
      <c r="F18" s="33" t="s">
        <v>306</v>
      </c>
      <c r="G18" s="18" t="s">
        <v>318</v>
      </c>
      <c r="H18" s="33" t="s">
        <v>319</v>
      </c>
      <c r="I18" s="33" t="s">
        <v>309</v>
      </c>
      <c r="J18" s="18" t="s">
        <v>339</v>
      </c>
    </row>
    <row r="19" ht="42" customHeight="1" spans="1:10">
      <c r="A19" s="164" t="s">
        <v>270</v>
      </c>
      <c r="B19" s="33" t="s">
        <v>336</v>
      </c>
      <c r="C19" s="33" t="s">
        <v>315</v>
      </c>
      <c r="D19" s="33" t="s">
        <v>316</v>
      </c>
      <c r="E19" s="18" t="s">
        <v>316</v>
      </c>
      <c r="F19" s="33" t="s">
        <v>306</v>
      </c>
      <c r="G19" s="18" t="s">
        <v>318</v>
      </c>
      <c r="H19" s="33" t="s">
        <v>319</v>
      </c>
      <c r="I19" s="33" t="s">
        <v>309</v>
      </c>
      <c r="J19" s="18" t="s">
        <v>316</v>
      </c>
    </row>
    <row r="20" ht="42" customHeight="1" spans="1:10">
      <c r="A20" s="164" t="s">
        <v>282</v>
      </c>
      <c r="B20" s="33" t="s">
        <v>340</v>
      </c>
      <c r="C20" s="33" t="s">
        <v>303</v>
      </c>
      <c r="D20" s="33" t="s">
        <v>304</v>
      </c>
      <c r="E20" s="18" t="s">
        <v>341</v>
      </c>
      <c r="F20" s="33" t="s">
        <v>306</v>
      </c>
      <c r="G20" s="18" t="s">
        <v>324</v>
      </c>
      <c r="H20" s="33" t="s">
        <v>308</v>
      </c>
      <c r="I20" s="33" t="s">
        <v>309</v>
      </c>
      <c r="J20" s="18" t="s">
        <v>342</v>
      </c>
    </row>
    <row r="21" ht="42" customHeight="1" spans="1:10">
      <c r="A21" s="164" t="s">
        <v>282</v>
      </c>
      <c r="B21" s="33" t="s">
        <v>340</v>
      </c>
      <c r="C21" s="33" t="s">
        <v>311</v>
      </c>
      <c r="D21" s="33" t="s">
        <v>312</v>
      </c>
      <c r="E21" s="18" t="s">
        <v>313</v>
      </c>
      <c r="F21" s="33" t="s">
        <v>306</v>
      </c>
      <c r="G21" s="18" t="s">
        <v>324</v>
      </c>
      <c r="H21" s="33" t="s">
        <v>308</v>
      </c>
      <c r="I21" s="33" t="s">
        <v>309</v>
      </c>
      <c r="J21" s="18" t="s">
        <v>343</v>
      </c>
    </row>
    <row r="22" ht="42" customHeight="1" spans="1:10">
      <c r="A22" s="164" t="s">
        <v>282</v>
      </c>
      <c r="B22" s="33" t="s">
        <v>340</v>
      </c>
      <c r="C22" s="33" t="s">
        <v>315</v>
      </c>
      <c r="D22" s="33" t="s">
        <v>316</v>
      </c>
      <c r="E22" s="18" t="s">
        <v>344</v>
      </c>
      <c r="F22" s="33" t="s">
        <v>306</v>
      </c>
      <c r="G22" s="18" t="s">
        <v>318</v>
      </c>
      <c r="H22" s="33" t="s">
        <v>319</v>
      </c>
      <c r="I22" s="33" t="s">
        <v>309</v>
      </c>
      <c r="J22" s="18" t="s">
        <v>345</v>
      </c>
    </row>
    <row r="23" ht="53" customHeight="1" spans="1:10">
      <c r="A23" s="164" t="s">
        <v>268</v>
      </c>
      <c r="B23" s="33" t="s">
        <v>346</v>
      </c>
      <c r="C23" s="33" t="s">
        <v>303</v>
      </c>
      <c r="D23" s="33" t="s">
        <v>304</v>
      </c>
      <c r="E23" s="18" t="s">
        <v>341</v>
      </c>
      <c r="F23" s="33" t="s">
        <v>306</v>
      </c>
      <c r="G23" s="18" t="s">
        <v>307</v>
      </c>
      <c r="H23" s="33" t="s">
        <v>338</v>
      </c>
      <c r="I23" s="33" t="s">
        <v>309</v>
      </c>
      <c r="J23" s="18" t="s">
        <v>347</v>
      </c>
    </row>
    <row r="24" ht="42" customHeight="1" spans="1:10">
      <c r="A24" s="164" t="s">
        <v>268</v>
      </c>
      <c r="B24" s="33" t="s">
        <v>346</v>
      </c>
      <c r="C24" s="33" t="s">
        <v>311</v>
      </c>
      <c r="D24" s="33" t="s">
        <v>312</v>
      </c>
      <c r="E24" s="18" t="s">
        <v>313</v>
      </c>
      <c r="F24" s="33" t="s">
        <v>306</v>
      </c>
      <c r="G24" s="18" t="s">
        <v>318</v>
      </c>
      <c r="H24" s="33" t="s">
        <v>319</v>
      </c>
      <c r="I24" s="33" t="s">
        <v>309</v>
      </c>
      <c r="J24" s="18" t="s">
        <v>343</v>
      </c>
    </row>
    <row r="25" ht="42" customHeight="1" spans="1:10">
      <c r="A25" s="164" t="s">
        <v>268</v>
      </c>
      <c r="B25" s="33" t="s">
        <v>346</v>
      </c>
      <c r="C25" s="33" t="s">
        <v>315</v>
      </c>
      <c r="D25" s="33" t="s">
        <v>316</v>
      </c>
      <c r="E25" s="18" t="s">
        <v>344</v>
      </c>
      <c r="F25" s="33" t="s">
        <v>306</v>
      </c>
      <c r="G25" s="18" t="s">
        <v>318</v>
      </c>
      <c r="H25" s="33" t="s">
        <v>319</v>
      </c>
      <c r="I25" s="33" t="s">
        <v>309</v>
      </c>
      <c r="J25" s="18" t="s">
        <v>345</v>
      </c>
    </row>
    <row r="26" ht="42" customHeight="1" spans="1:10">
      <c r="A26" s="164" t="s">
        <v>284</v>
      </c>
      <c r="B26" s="33" t="s">
        <v>348</v>
      </c>
      <c r="C26" s="33" t="s">
        <v>303</v>
      </c>
      <c r="D26" s="33" t="s">
        <v>304</v>
      </c>
      <c r="E26" s="18" t="s">
        <v>349</v>
      </c>
      <c r="F26" s="33" t="s">
        <v>306</v>
      </c>
      <c r="G26" s="18" t="s">
        <v>350</v>
      </c>
      <c r="H26" s="33" t="s">
        <v>319</v>
      </c>
      <c r="I26" s="33" t="s">
        <v>309</v>
      </c>
      <c r="J26" s="18" t="s">
        <v>349</v>
      </c>
    </row>
    <row r="27" ht="42" customHeight="1" spans="1:10">
      <c r="A27" s="164" t="s">
        <v>284</v>
      </c>
      <c r="B27" s="33" t="s">
        <v>348</v>
      </c>
      <c r="C27" s="33" t="s">
        <v>303</v>
      </c>
      <c r="D27" s="33" t="s">
        <v>351</v>
      </c>
      <c r="E27" s="18" t="s">
        <v>352</v>
      </c>
      <c r="F27" s="33" t="s">
        <v>353</v>
      </c>
      <c r="G27" s="18" t="s">
        <v>354</v>
      </c>
      <c r="H27" s="33" t="s">
        <v>355</v>
      </c>
      <c r="I27" s="33" t="s">
        <v>309</v>
      </c>
      <c r="J27" s="18" t="s">
        <v>356</v>
      </c>
    </row>
    <row r="28" ht="42" customHeight="1" spans="1:10">
      <c r="A28" s="164" t="s">
        <v>284</v>
      </c>
      <c r="B28" s="33" t="s">
        <v>348</v>
      </c>
      <c r="C28" s="33" t="s">
        <v>311</v>
      </c>
      <c r="D28" s="33" t="s">
        <v>312</v>
      </c>
      <c r="E28" s="18" t="s">
        <v>357</v>
      </c>
      <c r="F28" s="33" t="s">
        <v>306</v>
      </c>
      <c r="G28" s="18" t="s">
        <v>358</v>
      </c>
      <c r="H28" s="33" t="s">
        <v>334</v>
      </c>
      <c r="I28" s="33" t="s">
        <v>309</v>
      </c>
      <c r="J28" s="18" t="s">
        <v>357</v>
      </c>
    </row>
    <row r="29" ht="42" customHeight="1" spans="1:10">
      <c r="A29" s="164" t="s">
        <v>284</v>
      </c>
      <c r="B29" s="33" t="s">
        <v>348</v>
      </c>
      <c r="C29" s="33" t="s">
        <v>311</v>
      </c>
      <c r="D29" s="33" t="s">
        <v>312</v>
      </c>
      <c r="E29" s="18" t="s">
        <v>359</v>
      </c>
      <c r="F29" s="33" t="s">
        <v>306</v>
      </c>
      <c r="G29" s="18" t="s">
        <v>358</v>
      </c>
      <c r="H29" s="33" t="s">
        <v>334</v>
      </c>
      <c r="I29" s="33" t="s">
        <v>309</v>
      </c>
      <c r="J29" s="18" t="s">
        <v>359</v>
      </c>
    </row>
    <row r="30" ht="42" customHeight="1" spans="1:10">
      <c r="A30" s="164" t="s">
        <v>284</v>
      </c>
      <c r="B30" s="33" t="s">
        <v>348</v>
      </c>
      <c r="C30" s="33" t="s">
        <v>315</v>
      </c>
      <c r="D30" s="33" t="s">
        <v>316</v>
      </c>
      <c r="E30" s="18" t="s">
        <v>360</v>
      </c>
      <c r="F30" s="33" t="s">
        <v>306</v>
      </c>
      <c r="G30" s="18" t="s">
        <v>318</v>
      </c>
      <c r="H30" s="33" t="s">
        <v>319</v>
      </c>
      <c r="I30" s="33" t="s">
        <v>309</v>
      </c>
      <c r="J30" s="18" t="s">
        <v>360</v>
      </c>
    </row>
    <row r="31" ht="42" customHeight="1" spans="1:10">
      <c r="A31" s="164" t="s">
        <v>280</v>
      </c>
      <c r="B31" s="33" t="s">
        <v>361</v>
      </c>
      <c r="C31" s="33" t="s">
        <v>303</v>
      </c>
      <c r="D31" s="33" t="s">
        <v>304</v>
      </c>
      <c r="E31" s="18" t="s">
        <v>362</v>
      </c>
      <c r="F31" s="33" t="s">
        <v>306</v>
      </c>
      <c r="G31" s="18" t="s">
        <v>324</v>
      </c>
      <c r="H31" s="33" t="s">
        <v>308</v>
      </c>
      <c r="I31" s="33" t="s">
        <v>309</v>
      </c>
      <c r="J31" s="18" t="s">
        <v>363</v>
      </c>
    </row>
    <row r="32" ht="42" customHeight="1" spans="1:10">
      <c r="A32" s="164" t="s">
        <v>280</v>
      </c>
      <c r="B32" s="33" t="s">
        <v>361</v>
      </c>
      <c r="C32" s="33" t="s">
        <v>311</v>
      </c>
      <c r="D32" s="33" t="s">
        <v>312</v>
      </c>
      <c r="E32" s="18" t="s">
        <v>364</v>
      </c>
      <c r="F32" s="33" t="s">
        <v>306</v>
      </c>
      <c r="G32" s="18" t="s">
        <v>365</v>
      </c>
      <c r="H32" s="33" t="s">
        <v>334</v>
      </c>
      <c r="I32" s="33" t="s">
        <v>309</v>
      </c>
      <c r="J32" s="18" t="s">
        <v>364</v>
      </c>
    </row>
    <row r="33" ht="42" customHeight="1" spans="1:10">
      <c r="A33" s="164" t="s">
        <v>280</v>
      </c>
      <c r="B33" s="33" t="s">
        <v>361</v>
      </c>
      <c r="C33" s="33" t="s">
        <v>315</v>
      </c>
      <c r="D33" s="33" t="s">
        <v>316</v>
      </c>
      <c r="E33" s="18" t="s">
        <v>366</v>
      </c>
      <c r="F33" s="33" t="s">
        <v>306</v>
      </c>
      <c r="G33" s="18" t="s">
        <v>318</v>
      </c>
      <c r="H33" s="33" t="s">
        <v>319</v>
      </c>
      <c r="I33" s="33" t="s">
        <v>309</v>
      </c>
      <c r="J33" s="18" t="s">
        <v>366</v>
      </c>
    </row>
    <row r="34" ht="42" customHeight="1" spans="1:10">
      <c r="A34" s="164" t="s">
        <v>287</v>
      </c>
      <c r="B34" s="33" t="s">
        <v>367</v>
      </c>
      <c r="C34" s="33" t="s">
        <v>303</v>
      </c>
      <c r="D34" s="33" t="s">
        <v>304</v>
      </c>
      <c r="E34" s="18" t="s">
        <v>305</v>
      </c>
      <c r="F34" s="33" t="s">
        <v>323</v>
      </c>
      <c r="G34" s="18" t="s">
        <v>368</v>
      </c>
      <c r="H34" s="33" t="s">
        <v>308</v>
      </c>
      <c r="I34" s="33" t="s">
        <v>309</v>
      </c>
      <c r="J34" s="18" t="s">
        <v>310</v>
      </c>
    </row>
    <row r="35" ht="42" customHeight="1" spans="1:10">
      <c r="A35" s="164" t="s">
        <v>287</v>
      </c>
      <c r="B35" s="33" t="s">
        <v>367</v>
      </c>
      <c r="C35" s="33" t="s">
        <v>311</v>
      </c>
      <c r="D35" s="33" t="s">
        <v>312</v>
      </c>
      <c r="E35" s="18" t="s">
        <v>313</v>
      </c>
      <c r="F35" s="33" t="s">
        <v>306</v>
      </c>
      <c r="G35" s="18" t="s">
        <v>333</v>
      </c>
      <c r="H35" s="33" t="s">
        <v>334</v>
      </c>
      <c r="I35" s="33" t="s">
        <v>309</v>
      </c>
      <c r="J35" s="18" t="s">
        <v>314</v>
      </c>
    </row>
    <row r="36" ht="75" customHeight="1" spans="1:10">
      <c r="A36" s="164" t="s">
        <v>287</v>
      </c>
      <c r="B36" s="33" t="s">
        <v>367</v>
      </c>
      <c r="C36" s="33" t="s">
        <v>315</v>
      </c>
      <c r="D36" s="33" t="s">
        <v>316</v>
      </c>
      <c r="E36" s="18" t="s">
        <v>317</v>
      </c>
      <c r="F36" s="33" t="s">
        <v>306</v>
      </c>
      <c r="G36" s="18" t="s">
        <v>318</v>
      </c>
      <c r="H36" s="33" t="s">
        <v>319</v>
      </c>
      <c r="I36" s="33" t="s">
        <v>309</v>
      </c>
      <c r="J36" s="18" t="s">
        <v>335</v>
      </c>
    </row>
  </sheetData>
  <mergeCells count="20">
    <mergeCell ref="A2:J2"/>
    <mergeCell ref="A3:H3"/>
    <mergeCell ref="A8:A10"/>
    <mergeCell ref="A11:A13"/>
    <mergeCell ref="A14:A16"/>
    <mergeCell ref="A17:A19"/>
    <mergeCell ref="A20:A22"/>
    <mergeCell ref="A23:A25"/>
    <mergeCell ref="A26:A30"/>
    <mergeCell ref="A31:A33"/>
    <mergeCell ref="A34:A36"/>
    <mergeCell ref="B8:B10"/>
    <mergeCell ref="B11:B13"/>
    <mergeCell ref="B14:B16"/>
    <mergeCell ref="B17:B19"/>
    <mergeCell ref="B20:B22"/>
    <mergeCell ref="B23:B25"/>
    <mergeCell ref="B26:B30"/>
    <mergeCell ref="B31:B33"/>
    <mergeCell ref="B34:B3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钱丽辉</cp:lastModifiedBy>
  <dcterms:created xsi:type="dcterms:W3CDTF">2025-03-18T06:32:00Z</dcterms:created>
  <dcterms:modified xsi:type="dcterms:W3CDTF">2025-03-18T01:53:20Z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D00AB29850B7415EB4C2696CE98AEF51_13</vt:lpwstr>
  </property>
  <property fmtid="{D5CDD505-2E9C-101B-9397-08002B2CF9AE}" pid="3" name="KSOProductBuildVer">
    <vt:lpwstr>2052-12.1.0.17827</vt:lpwstr>
  </property>
</Properties>
</file>