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15" firstSheet="14"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 name="部门整体支出绩效目标表13" sheetId="18" r:id="rId18"/>
    <sheet name="Sheet1" sheetId="19" r:id="rId19"/>
    <sheet name="Sheet2" sheetId="20" r:id="rId20"/>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<sst xmlns="http://schemas.openxmlformats.org/spreadsheetml/2006/main" count="1247" uniqueCount="439">
  <si>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</si>
  <si>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</si>
  <si>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</si>
  <si>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</si>
  <si>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</si>
  <si>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</si>
  <si>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</si>
  <si>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</si>
  <si>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</si>
  <si>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</si>
  <si>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</si>
  <si>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</si>
  <si>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</si>
  <si>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</si>
  <si>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</si>
  <si>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</si>
  <si>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</si>
  <si>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</si>
  <si>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</si>
  <si>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</si>
  <si>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</si>
  <si>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</si>
  <si>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</si>
  <si>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</si>
  <si>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</si>
  <si>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</si>
  <si>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</si>
  <si>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</si>
  <si>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</si>
  <si>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</si>
  <si>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</si>
  <si>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</si>
  <si>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</si>
  <si>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</si>
  <si>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</si>
  <si>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</si>
  <si>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</si>
  <si>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</si>
  <si>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</si>
  <si>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</si>
  <si>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</si>
  <si>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</si>
  <si>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</si>
  <si>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</si>
  <si>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</si>
  <si>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</si>
  <si>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</si>
  <si>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</si>
  <si>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</si>
  <si>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</si>
  <si>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</si>
  <si>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</si>
  <si>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</si>
  <si>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</si>
  <si>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</si>
  <si>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</si>
  <si>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</si>
  <si>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</si>
  <si>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</si>
  <si>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</si>
  <si>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</si>
  <si>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</si>
  <si>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</si>
  <si>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</si>
  <si>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</si>
  <si>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</si>
  <si>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</si>
  <si>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</si>
  <si>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</si>
  <si>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201</t>
  </si>
  <si>
    <t>石林彝族自治县总工会</t>
  </si>
  <si>
    <t>201001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</si>
  <si>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</si>
  <si>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</si>
  <si>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</si>
  <si>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</si>
  <si>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</si>
  <si>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</si>
  <si>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</si>
  <si>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</si>
  <si>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</si>
  <si>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</si>
  <si>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</si>
  <si>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</si>
  <si>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</si>
  <si>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</si>
  <si>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</si>
  <si>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</si>
  <si>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</si>
  <si>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</si>
  <si>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</si>
  <si>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</si>
  <si>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</si>
  <si>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</si>
  <si>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</si>
  <si>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</si>
  <si>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</si>
  <si>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</si>
  <si>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一般公共服务支出</t>
  </si>
  <si>
    <t>20129</t>
  </si>
  <si>
    <t>群众团体事务</t>
  </si>
  <si>
    <t>2012901</t>
  </si>
  <si>
    <t>行政运行</t>
  </si>
  <si>
    <t>2012950</t>
  </si>
  <si>
    <t>事业运行</t>
  </si>
  <si>
    <t>2012999</t>
  </si>
  <si>
    <t>其他群众团体事务支出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</si>
  <si>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</si>
  <si>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</si>
  <si>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</si>
  <si>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</si>
  <si>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</si>
  <si>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</si>
  <si>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</si>
  <si>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</si>
  <si>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</si>
  <si>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</si>
  <si>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</si>
  <si>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</si>
  <si>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</si>
  <si>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</si>
  <si>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</si>
  <si>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</si>
  <si>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</si>
  <si>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</si>
  <si>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</si>
  <si>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</si>
  <si>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</si>
  <si>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</si>
  <si>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</si>
  <si>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</si>
  <si>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</si>
  <si>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</si>
  <si>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</si>
  <si>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</si>
  <si>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</si>
  <si>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</si>
  <si>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</si>
  <si>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</si>
  <si>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</si>
  <si>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</si>
  <si>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</si>
  <si>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</si>
  <si>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</si>
  <si>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</si>
  <si>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</si>
  <si>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</si>
  <si>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</si>
  <si>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</si>
  <si>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</si>
  <si>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</si>
  <si>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</si>
  <si>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</si>
  <si>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</si>
  <si>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</si>
  <si>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</si>
  <si>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</si>
  <si>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</si>
  <si>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</si>
  <si>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</si>
  <si>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</si>
  <si>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</si>
  <si>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</si>
  <si>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</si>
  <si>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</si>
  <si>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</si>
  <si>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</si>
  <si>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</si>
  <si>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</si>
  <si>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</si>
  <si>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</si>
  <si>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</si>
  <si>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</si>
  <si>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</si>
  <si>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</si>
  <si>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</si>
  <si>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</si>
  <si>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</si>
  <si>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</si>
  <si>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</si>
  <si>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</si>
  <si>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</si>
  <si>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</si>
  <si>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</si>
  <si>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</si>
  <si>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</si>
  <si>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</si>
  <si>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</si>
  <si>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</si>
  <si>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</si>
  <si>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</si>
  <si>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</si>
  <si>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</si>
  <si>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</si>
  <si>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</si>
  <si>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</si>
  <si>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</si>
  <si>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</si>
  <si>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</si>
  <si>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</si>
  <si>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</si>
  <si>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</si>
  <si>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530126210000000001557</t>
  </si>
  <si>
    <t>行政人员支出工资</t>
  </si>
  <si>
    <t>30101</t>
  </si>
  <si>
    <t>基本工资</t>
  </si>
  <si>
    <t>30102</t>
  </si>
  <si>
    <t>津贴补贴</t>
  </si>
  <si>
    <t>30103</t>
  </si>
  <si>
    <t>奖金</t>
  </si>
  <si>
    <t>530126210000000001558</t>
  </si>
  <si>
    <t>事业人员支出工资</t>
  </si>
  <si>
    <t>30107</t>
  </si>
  <si>
    <t>绩效工资</t>
  </si>
  <si>
    <t>530126210000000001559</t>
  </si>
  <si>
    <t>社会保障缴费</t>
  </si>
  <si>
    <t>30108</t>
  </si>
  <si>
    <t>机关事业单位基本养老保险缴费</t>
  </si>
  <si>
    <t>30110</t>
  </si>
  <si>
    <t>职工基本医疗保险缴费</t>
  </si>
  <si>
    <t>30111</t>
  </si>
  <si>
    <t>公务员医疗补助缴费</t>
  </si>
  <si>
    <t>30112</t>
  </si>
  <si>
    <t>其他社会保障缴费</t>
  </si>
  <si>
    <t>530126210000000001560</t>
  </si>
  <si>
    <t>30113</t>
  </si>
  <si>
    <t>530126210000000001563</t>
  </si>
  <si>
    <t>30217</t>
  </si>
  <si>
    <t>530126210000000001564</t>
  </si>
  <si>
    <t>行政人员公务交通补贴</t>
  </si>
  <si>
    <t>30239</t>
  </si>
  <si>
    <t>其他交通费用</t>
  </si>
  <si>
    <t>530126210000000001565</t>
  </si>
  <si>
    <t>工会经费</t>
  </si>
  <si>
    <t>30228</t>
  </si>
  <si>
    <t>530126210000000001566</t>
  </si>
  <si>
    <t>一般公用经费</t>
  </si>
  <si>
    <t>30201</t>
  </si>
  <si>
    <t>办公费</t>
  </si>
  <si>
    <t>30205</t>
  </si>
  <si>
    <t>水费</t>
  </si>
  <si>
    <t>30206</t>
  </si>
  <si>
    <t>电费</t>
  </si>
  <si>
    <t>30207</t>
  </si>
  <si>
    <t>邮电费</t>
  </si>
  <si>
    <t>30211</t>
  </si>
  <si>
    <t>差旅费</t>
  </si>
  <si>
    <t>30229</t>
  </si>
  <si>
    <t>福利费</t>
  </si>
  <si>
    <t>30299</t>
  </si>
  <si>
    <t>其他商品和服务支出</t>
  </si>
  <si>
    <t>530126231100001584779</t>
  </si>
  <si>
    <t>行政人员绩效奖励</t>
  </si>
  <si>
    <t>530126231100001584780</t>
  </si>
  <si>
    <t>离退休人员支出</t>
  </si>
  <si>
    <t>30305</t>
  </si>
  <si>
    <t>生活补助</t>
  </si>
  <si>
    <t>530126231100001584781</t>
  </si>
  <si>
    <t>遗属生活补助</t>
  </si>
  <si>
    <t>预算05-1表</t>
  </si>
  <si>
    <t>项目分类</t>
  </si>
  <si>
    <t>项目单位</t>
  </si>
  <si>
    <t>经济科目编码</t>
  </si>
  <si>
    <t>经济科目名称</t>
  </si>
  <si>
    <t>本年拨款</t>
  </si>
  <si>
    <t>其中：本次下达</t>
  </si>
  <si>
    <t>民生类</t>
  </si>
  <si>
    <t>530126221100000689566</t>
  </si>
  <si>
    <t>困难帮扶送温暖专项资金</t>
  </si>
  <si>
    <t>事业发展类</t>
  </si>
  <si>
    <t>530126221100000689610</t>
  </si>
  <si>
    <t>工会专项业务费专项经费</t>
  </si>
  <si>
    <t>预算05-2表</t>
  </si>
  <si>
    <t>项目年度绩效目标</t>
  </si>
  <si>
    <t>一级指标</t>
  </si>
  <si>
    <t>二级指标</t>
  </si>
  <si>
    <t>三级指标</t>
  </si>
  <si>
    <t>指标性质</t>
  </si>
  <si>
    <t>指标值</t>
  </si>
  <si>
    <t>度量单位</t>
  </si>
  <si>
    <t>指标属性</t>
  </si>
  <si>
    <t>指标内容</t>
  </si>
  <si>
    <t>开展好困难职工维权、服务、职工技术技能大练兵、法律援助、日常送温暖、大病救助、小额担保贷款等工作，充分发挥工会是党联系职工群众的桥梁纽带作用。</t>
  </si>
  <si>
    <t>产出指标</t>
  </si>
  <si>
    <t>数量指标</t>
  </si>
  <si>
    <t>组织培训期数</t>
  </si>
  <si>
    <t>&gt;=</t>
  </si>
  <si>
    <t>次</t>
  </si>
  <si>
    <t>定量指标</t>
  </si>
  <si>
    <t>反映预算部门（单位）组织开展各类培训的期数。</t>
  </si>
  <si>
    <t>培训参加人次</t>
  </si>
  <si>
    <t>250</t>
  </si>
  <si>
    <t>人次</t>
  </si>
  <si>
    <t>反映预算部门（单位）组织开展各类培训的人次。</t>
  </si>
  <si>
    <t>质量指标</t>
  </si>
  <si>
    <t>培训人员合格率</t>
  </si>
  <si>
    <t>98</t>
  </si>
  <si>
    <t>%</t>
  </si>
  <si>
    <t>反映预算部门（单位）组织开展各类培训的质量。
培训人员合格率=（合格的学员数量/培训总学员数量）*100%。</t>
  </si>
  <si>
    <t>培训出勤率</t>
  </si>
  <si>
    <t>95</t>
  </si>
  <si>
    <t>反映预算部门（单位）组织开展各类培训中参训人员的出勤情况。
培训出勤率=（实际出勤学员数量/参加培训学员数量）*100%。</t>
  </si>
  <si>
    <t>参训率</t>
  </si>
  <si>
    <t>100</t>
  </si>
  <si>
    <t>反映预算部门（单位）组织开展各类培训中预计参训情况。
参训率=（年参训人数/应参训人数）*100%。</t>
  </si>
  <si>
    <t>效益指标</t>
  </si>
  <si>
    <t>社会效益</t>
  </si>
  <si>
    <t>职工业务素质提升，社会和谐稳定。</t>
  </si>
  <si>
    <t>反预算部门业务培训内容。</t>
  </si>
  <si>
    <t>满意度指标</t>
  </si>
  <si>
    <t>服务对象满意度</t>
  </si>
  <si>
    <t>参训人员满意度</t>
  </si>
  <si>
    <t>反映参训人员对培训内容、讲师授课、课程设置和培训效果等的满意度。
参训人员满意度=（对培训整体满意的参训人数/参训总人数）*100%</t>
  </si>
  <si>
    <t>1.加强政治思想建设，把学习党的二十大精神和习近平关于工人阶级的重要论述不断引向深入；
2.开展好日常送温暖、大病职工救助、“金秋助学”、职工医疗互助等品牌服务工程，为更多的职工会员竭诚服务；
3.促进社会和谐稳定，职工整体素质提升，困难职工群体减少。
4.完善建档困难职工的日常管理。
5.完成县委、县人民政府各项工作任务。</t>
  </si>
  <si>
    <t>获补对象数</t>
  </si>
  <si>
    <t>300</t>
  </si>
  <si>
    <t>人(人次、家)</t>
  </si>
  <si>
    <t>反映获补助人员、企业的数量情况，也适用补贴、资助等形式的补助。</t>
  </si>
  <si>
    <t>政策宣传次数</t>
  </si>
  <si>
    <t>反映补助政策的宣传力度情况。即通过门户网站、报刊、通信、电视、户外广告等对补助政策进行宣传的次数。</t>
  </si>
  <si>
    <t>获补对象准确率</t>
  </si>
  <si>
    <t>=</t>
  </si>
  <si>
    <t>反映获补助对象认定的准确性情况。
获补对象准确率=抽检符合标准的补助对象数/抽检实际补助对象数*100%</t>
  </si>
  <si>
    <t>兑现准确率</t>
  </si>
  <si>
    <t>反映补助准确发放的情况。
补助兑现准确率=补助兑付额/应付额*100%</t>
  </si>
  <si>
    <t>补助社会化发放率</t>
  </si>
  <si>
    <t>反映补助资金社会化发放的比例情况。
补助社会化发放率=采用社会化发放的补助资金数/发放补助资金总额*100%</t>
  </si>
  <si>
    <t>获补覆盖率</t>
  </si>
  <si>
    <t>获补覆盖率=实际获得补助人数（企业数）/申请符合标准人数（企业数）*100%</t>
  </si>
  <si>
    <t>补助事项公示度</t>
  </si>
  <si>
    <t>反映补助事项在特定办事大厅、官网、媒体或其他渠道按规定进行公示的情况。
补助事项公示度=按规定公布事项/按规定应公布事项*100%</t>
  </si>
  <si>
    <t>时效指标</t>
  </si>
  <si>
    <t>发放及时率</t>
  </si>
  <si>
    <t>反映发放单位及时发放补助资金的情况。
发放及时率=在时限内发放资金/应发放资金*100%</t>
  </si>
  <si>
    <t>经济效益</t>
  </si>
  <si>
    <t>带动人均增收</t>
  </si>
  <si>
    <t>元</t>
  </si>
  <si>
    <t>反映补助带动人均增收的情况。</t>
  </si>
  <si>
    <t>降低企业成本</t>
  </si>
  <si>
    <t>反映补助有效降低受助企业平均成本的情况。</t>
  </si>
  <si>
    <t>政策知晓率</t>
  </si>
  <si>
    <t>反映补助政策的宣传效果情况。
政策知晓率=调查中补助政策知晓人数/调查总人数*100%</t>
  </si>
  <si>
    <t>生活状况改善</t>
  </si>
  <si>
    <t>50</t>
  </si>
  <si>
    <t>反映补助促进受助对象生活状况改善的情况。</t>
  </si>
  <si>
    <t>经营状况改善</t>
  </si>
  <si>
    <t>反映补助促进受助企业经营状况改善的情况。</t>
  </si>
  <si>
    <t>生产生活能力提高</t>
  </si>
  <si>
    <t>反映补助促进受助对象生产生活能力提高的情况。</t>
  </si>
  <si>
    <t>受益对象满意度</t>
  </si>
  <si>
    <t>反映获补助受益对象的满意程度。</t>
  </si>
  <si>
    <t>预算06表</t>
  </si>
  <si>
    <t>政府性基金预算支出预算表</t>
  </si>
  <si>
    <t>单位名称：昆明市发展和改革委员会</t>
  </si>
  <si>
    <t>政府性基金预算支出</t>
  </si>
  <si>
    <t>说明：石林彝族自治县总工会2025年无部门政府性基金预算支出预算表，故此表无数据。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</si>
  <si>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</si>
  <si>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</si>
  <si>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</si>
  <si>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</si>
  <si>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</si>
  <si>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</si>
  <si>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</si>
  <si>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</si>
  <si>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</si>
  <si>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</si>
  <si>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</si>
  <si>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</si>
  <si>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说明：石林彝族自治县总工会2025年无部门政府采购预算表，故此表无数据。</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</si>
  <si>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</si>
  <si>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</si>
  <si>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</si>
  <si>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</si>
  <si>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</si>
  <si>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</si>
  <si>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</si>
  <si>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</si>
  <si>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</si>
  <si>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</si>
  <si>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说明：石林彝族自治县总工会2025年无对下转移支付预算，故此表无数据。</t>
  </si>
  <si>
    <t>预算09-2表</t>
  </si>
  <si>
    <t>说明：石林彝族自治县总工会2025年无对下转移支付绩效目标表，此表无数据。</t>
  </si>
  <si>
    <t xml:space="preserve">预算10表
</t>
  </si>
  <si>
    <t>资产类别</t>
  </si>
  <si>
    <t>资产分类代码.名称</t>
  </si>
  <si>
    <t>资产名称</t>
  </si>
  <si>
    <t>计量单位</t>
  </si>
  <si>
    <t>财政部门批复数（元）</t>
  </si>
  <si>
    <t>单价</t>
  </si>
  <si>
    <t>金额</t>
  </si>
  <si>
    <t>说明：石林彝族自治县总工会2025年新增资产配置预算表，故此表无数据。</t>
  </si>
  <si>
    <t>预算11表</t>
  </si>
  <si>
    <t>上级补助</t>
  </si>
  <si>
    <t>说明：石林彝族自治县总工会2025年无上级转移支付补助项目支出预算，故此表无数据。</t>
  </si>
  <si>
    <t>预算12表</t>
  </si>
  <si>
    <t>项目级次</t>
  </si>
  <si>
    <t>312 民生类</t>
  </si>
  <si>
    <t>本级</t>
  </si>
  <si>
    <t>313 事业发展类</t>
  </si>
  <si>
    <t/>
  </si>
  <si>
    <t>预算13表</t>
  </si>
  <si>
    <t>部门编码</t>
  </si>
  <si>
    <t>部门名称</t>
  </si>
  <si>
    <t>内容</t>
  </si>
  <si>
    <t>说明</t>
  </si>
  <si>
    <t>部门总体目标</t>
  </si>
  <si>
    <t>部门职责</t>
  </si>
  <si>
    <t>在县委和昆明市总工会的领导下，依据《中华人民共和国工会法》和《中国工会章程》规定，省、市总工会工作要求，紧紧围绕全县工作大局，以组建为重点，以维权为纽带，以活动为载体，组织和指导全县各级工会切实履行“维护、建设、参与、教育”等社会职能，积极开展职工维权、帮扶、教育培训、职工职业技能竞赛、劳动竞赛、厂务公开民主管理、劳模管理及工会组建、工会组织规范化建设、乡村振兴等各项工作。</t>
  </si>
  <si>
    <t>根据三定方案归纳</t>
  </si>
  <si>
    <t>基本支出：保障县总工会机关运行和工作的正常开展，经费包括工资福利支出、商品和服务支出、对个人和家庭补助支出。项目支出：各部门业务工作正常开展，包括元旦春节送温暖专项资金、工会专项业务费、困难职工帮扶资金等业务专项经费。充你好发挥工会服务职工的职责职能，主动用为，积极做好工会基层组织建设、职工之家、女职工规范化、维权维稳、职工技能技术大练兵、精准帮等工作，在失去石林高质量发展中展现工人主力军作用。</t>
  </si>
  <si>
    <t>根据部门职责，中长期规划，各级党委，各级政府要求归纳</t>
  </si>
  <si>
    <t>部门年度目标</t>
  </si>
  <si>
    <t>贯彻执行党的路线、方针、政策和国家有关法律、法规，贯彻执行县委和上级工会的工作部署；依照《工会法》《中国工会章程》独立自主开展工作，组织和指导地方各级基层工会和产业工会工作；依法维护职工女职工特殊权益，协助县委和政府做好全县产业工人队伍建设改革工作，推进全县产业工人队伍建设。
1.结合工会工作职能，做好各项工作
2.突出困难职工解困脱困，积极构建以精准帮扶为重点的服务职工工作体系。
3.继续开展保障农民工工资支付、企业集体协商、职工维权、化解劳动纠纷 。
4.深入推进产业工人队伍建设改革，开展好“72行大练兵.360行出状元技能竞赛岗位练兵”技能竞赛活动。</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</si>
  <si>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</si>
  <si>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</si>
  <si>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</si>
  <si>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</si>
  <si>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</si>
  <si>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</si>
  <si>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</si>
  <si>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</si>
  <si>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</si>
  <si>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贯彻执行党的路线、方针、政策和国家有关法律、法规，贯彻执行县委和上级工会的工作部署；依照《工会法》《中国工会章程》独立自主开展工作，组织和指导地方各级基层工会和产业工会工作；依法维护职工女职工特殊权益，协助县委和政府做好全县产业工人队伍建设改革工作，推进全县产业工人队伍建设。
1.加快推进石林县工人文化宫项目建设，当好全县广大职工真正的娘家人。
2.突出困难职工解困脱困，积极构建以精准帮扶为重点的服务职工工作体系。
3.继续开展保障农民工工资支付、企业集体协商、职工维权、化解劳动纠纷 。
4.深入推进产业工人队伍建设改革，开展好“72行大练兵.360行出状元技能竞赛岗位练兵”技能竞赛活动</t>
  </si>
  <si>
    <t>贯彻执行党的路线、方针、政策和国家有关法律、法规，贯彻执行县委和上级工会的工作部署；依照《工会法》《中国工会章程》独立自主开展工作，组织和指导地方各级基层工会和产业工会工作；依法维护职工女职工特殊权益，协助县委和政府做好全县产业工人队伍建设改革工作，推进全县产业工人队伍建设。保障县总工会机关运行和工作的正常开展，经费包括工资福利支出、商品和服务支出、对个人和家庭补助支出。</t>
  </si>
  <si>
    <t>三、部门整体支出绩效指标</t>
  </si>
  <si>
    <t>绩效指标</t>
  </si>
  <si>
    <t>评（扣）分标准</t>
  </si>
  <si>
    <t>绩效指标设定依据及指标值数据来源</t>
  </si>
  <si>
    <t xml:space="preserve">二级指标 </t>
  </si>
  <si>
    <t>完成在职人员经费的支出确保机构运转，完成民生资金元发放工作，应保尽保工会工作保障对象</t>
  </si>
  <si>
    <t>完成得满分10分，反之，不得分。</t>
  </si>
  <si>
    <t>反映保障县总工会基本民生职能工作，对保障职工维权维稳、服务职工促进社会和谐稳定发挥重要作用。</t>
  </si>
  <si>
    <t>财政年度预算编制方案</t>
  </si>
  <si>
    <t>开展工会业务工作准确率</t>
  </si>
  <si>
    <t>春节、中秋国庆两节慰问中获补助对象认定的准确性情况。</t>
  </si>
  <si>
    <t>工会业务覆盖率</t>
  </si>
  <si>
    <t>反映工会业务开展覆盖率</t>
  </si>
  <si>
    <t>反映工会对慰问对象各种补助发放的及时性</t>
  </si>
  <si>
    <t>反映获工会各项业务支持的受益对象的满意程度。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</si>
</sst>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9">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5" borderId="18" applyNumberFormat="0" applyAlignment="0" applyProtection="0">
      <alignment vertical="center"/>
    </xf>
    <xf numFmtId="0" fontId="28" fillId="6" borderId="19" applyNumberFormat="0" applyAlignment="0" applyProtection="0">
      <alignment vertical="center"/>
    </xf>
    <xf numFmtId="0" fontId="29" fillId="6" borderId="18" applyNumberFormat="0" applyAlignment="0" applyProtection="0">
      <alignment vertical="center"/>
    </xf>
    <xf numFmtId="0" fontId="30" fillId="7"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176" fontId="38" fillId="0" borderId="1">
      <alignment horizontal="right" vertical="center"/>
    </xf>
    <xf numFmtId="49" fontId="38" fillId="0" borderId="1">
      <alignment horizontal="left" vertical="center" wrapText="1"/>
    </xf>
    <xf numFmtId="176" fontId="38" fillId="0" borderId="1">
      <alignment horizontal="right" vertical="center"/>
    </xf>
    <xf numFmtId="177" fontId="38" fillId="0" borderId="1">
      <alignment horizontal="right" vertical="center"/>
    </xf>
    <xf numFmtId="178" fontId="38" fillId="0" borderId="1">
      <alignment horizontal="right" vertical="center"/>
    </xf>
    <xf numFmtId="179" fontId="38" fillId="0" borderId="1">
      <alignment horizontal="right" vertical="center"/>
    </xf>
    <xf numFmtId="10" fontId="38" fillId="0" borderId="1">
      <alignment horizontal="right" vertical="center"/>
    </xf>
    <xf numFmtId="180" fontId="38" fillId="0" borderId="1">
      <alignment horizontal="right" vertical="center"/>
    </xf>
  </cellStyleXfs>
  <cellXfs count="237">
    <xf numFmtId="0" fontId="0" fillId="0" borderId="0" xfId="0" applyFont="1" applyBorder="1"/>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8"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49" fontId="9" fillId="0" borderId="1"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0" fillId="0" borderId="0" xfId="0" applyFont="1" applyBorder="1" applyAlignment="1">
      <alignment horizontal="left" vertical="center"/>
    </xf>
    <xf numFmtId="0" fontId="3" fillId="0" borderId="1" xfId="0" applyFont="1" applyBorder="1" applyAlignment="1" applyProtection="1">
      <alignment horizontal="center" vertical="center"/>
      <protection locked="0"/>
    </xf>
    <xf numFmtId="4" fontId="9" fillId="0" borderId="1"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10" fillId="0" borderId="0" xfId="0" applyFont="1" applyBorder="1" applyAlignment="1" applyProtection="1">
      <alignment vertical="top"/>
      <protection locked="0"/>
    </xf>
    <xf numFmtId="0" fontId="10" fillId="0" borderId="0" xfId="0" applyFont="1" applyBorder="1" applyAlignment="1">
      <alignment vertical="top"/>
    </xf>
    <xf numFmtId="0" fontId="11"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0" fillId="0" borderId="0" xfId="0" applyFont="1" applyAlignment="1">
      <alignment horizontal="left" vertical="center"/>
    </xf>
    <xf numFmtId="0" fontId="2" fillId="2" borderId="0" xfId="0" applyFont="1" applyFill="1" applyBorder="1" applyAlignment="1" applyProtection="1">
      <alignment horizontal="right" vertical="center" wrapText="1"/>
      <protection locked="0"/>
    </xf>
    <xf numFmtId="0" fontId="0" fillId="0" borderId="0" xfId="0" applyFont="1" applyBorder="1" applyAlignment="1">
      <alignment vertical="center"/>
    </xf>
    <xf numFmtId="0" fontId="12"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0" fillId="0" borderId="0" xfId="0" applyFont="1" applyBorder="1" applyAlignment="1">
      <alignment horizontal="center"/>
    </xf>
    <xf numFmtId="0" fontId="12" fillId="0" borderId="0" xfId="0" applyFont="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2" fillId="0" borderId="1" xfId="0" applyFont="1" applyFill="1" applyBorder="1" applyAlignment="1">
      <alignment horizontal="left" vertical="center" wrapText="1"/>
    </xf>
    <xf numFmtId="176" fontId="9" fillId="0" borderId="1" xfId="51" applyNumberFormat="1" applyFont="1" applyBorder="1">
      <alignment horizontal="right" vertical="center"/>
    </xf>
    <xf numFmtId="0" fontId="0" fillId="0" borderId="0" xfId="0" applyFont="1" applyBorder="1" applyAlignment="1">
      <alignment horizontal="left"/>
    </xf>
    <xf numFmtId="0" fontId="3" fillId="0" borderId="0" xfId="0" applyFont="1" applyBorder="1" applyProtection="1">
      <protection locked="0"/>
    </xf>
    <xf numFmtId="0" fontId="12" fillId="0" borderId="0" xfId="0" applyFont="1" applyBorder="1" applyAlignment="1">
      <alignment horizontal="center" vertical="center" wrapText="1"/>
    </xf>
    <xf numFmtId="0" fontId="8" fillId="0" borderId="0" xfId="0" applyFont="1" applyBorder="1" applyAlignment="1">
      <alignment horizontal="center" vertical="center" wrapText="1"/>
    </xf>
    <xf numFmtId="0" fontId="5" fillId="0" borderId="0" xfId="0" applyFont="1" applyBorder="1" applyProtection="1">
      <protection locked="0"/>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13" xfId="0" applyFont="1" applyBorder="1" applyAlignment="1">
      <alignment horizontal="center" vertical="center" wrapText="1"/>
    </xf>
    <xf numFmtId="0" fontId="2" fillId="0" borderId="7" xfId="0" applyFont="1" applyBorder="1" applyAlignment="1">
      <alignment horizontal="left" vertical="center" wrapText="1"/>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wrapText="1"/>
    </xf>
    <xf numFmtId="0" fontId="2" fillId="0" borderId="10"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176" fontId="9" fillId="0" borderId="1" xfId="0" applyNumberFormat="1" applyFont="1" applyBorder="1" applyAlignment="1">
      <alignment horizontal="right" vertical="center"/>
    </xf>
    <xf numFmtId="0" fontId="2" fillId="2" borderId="13"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0" fillId="0" borderId="0" xfId="0" applyFont="1" applyBorder="1" applyAlignment="1">
      <alignment vertical="center"/>
    </xf>
    <xf numFmtId="0" fontId="2" fillId="0" borderId="0" xfId="0" applyFont="1" applyBorder="1" applyAlignment="1">
      <alignment horizontal="left" vertical="center"/>
    </xf>
    <xf numFmtId="180" fontId="9" fillId="0" borderId="1" xfId="56" applyNumberFormat="1" applyFont="1" applyBorder="1" applyAlignment="1">
      <alignment horizontal="center" vertical="center"/>
    </xf>
    <xf numFmtId="180" fontId="9" fillId="0" borderId="1" xfId="0" applyNumberFormat="1" applyFont="1" applyBorder="1" applyAlignment="1">
      <alignment horizontal="center" vertical="center"/>
    </xf>
    <xf numFmtId="3" fontId="2" fillId="0" borderId="13" xfId="0" applyNumberFormat="1" applyFont="1" applyBorder="1" applyAlignment="1">
      <alignment horizontal="right" vertical="center"/>
    </xf>
    <xf numFmtId="0" fontId="2" fillId="2" borderId="13"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9" fillId="0" borderId="0" xfId="0" applyNumberFormat="1" applyFont="1" applyBorder="1" applyAlignment="1">
      <alignment horizontal="left" vertical="center"/>
    </xf>
    <xf numFmtId="0" fontId="2" fillId="0" borderId="0" xfId="0" applyFont="1" applyBorder="1" applyAlignment="1">
      <alignment horizontal="right"/>
    </xf>
    <xf numFmtId="0" fontId="13" fillId="0" borderId="0" xfId="0" applyFont="1" applyBorder="1" applyAlignment="1" applyProtection="1">
      <alignment horizontal="right"/>
      <protection locked="0"/>
    </xf>
    <xf numFmtId="49" fontId="13" fillId="0" borderId="0" xfId="0" applyNumberFormat="1" applyFont="1" applyBorder="1" applyProtection="1">
      <protection locked="0"/>
    </xf>
    <xf numFmtId="0" fontId="3" fillId="0" borderId="0" xfId="0" applyFont="1" applyBorder="1" applyAlignment="1">
      <alignment horizontal="right"/>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0" fillId="2" borderId="0"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7" fillId="0" borderId="1" xfId="0" applyFont="1" applyBorder="1" applyAlignment="1">
      <alignment horizontal="center" vertical="center"/>
    </xf>
    <xf numFmtId="0" fontId="17" fillId="0" borderId="1" xfId="0" applyFont="1" applyBorder="1" applyAlignment="1" applyProtection="1">
      <alignment horizontal="center" vertical="center" wrapText="1"/>
      <protection locked="0"/>
    </xf>
    <xf numFmtId="176" fontId="18" fillId="0" borderId="1" xfId="0" applyNumberFormat="1" applyFont="1" applyBorder="1" applyAlignment="1">
      <alignment horizontal="right" vertical="center"/>
    </xf>
    <xf numFmtId="0" fontId="16" fillId="2" borderId="5"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2" borderId="7" xfId="0" applyFont="1" applyFill="1" applyBorder="1" applyAlignment="1" applyProtection="1">
      <alignment horizontal="center" vertical="center" wrapText="1"/>
      <protection locked="0"/>
    </xf>
    <xf numFmtId="0" fontId="16" fillId="0" borderId="7"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0" fontId="10"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protection locked="0"/>
    </xf>
    <xf numFmtId="0" fontId="3" fillId="0" borderId="1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2" fillId="2" borderId="13"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B27" sqref="B27"/>
    </sheetView>
  </sheetViews>
  <sheetFormatPr defaultColWidth="8.575" defaultRowHeight="12.75" customHeight="1" outlineLevelCol="3"/>
  <cols>
    <col min="1" max="4" width="41" customWidth="1"/>
  </cols>
  <sheetData>
    <row r="1" ht="15" customHeight="1" spans="1:4">
      <c r="A1" s="80"/>
      <c r="B1" s="80"/>
      <c r="C1" s="80"/>
      <c r="D1" s="95" t="s">
        <v>0</v>
      </c>
    </row>
    <row r="2" ht="41.25" customHeight="1" spans="1:1">
      <c r="A2" s="75" t="str">
        <f>"2025"&amp;"年部门财务收支预算总表"</f>
        <v>2025年部门财务收支预算总表</v>
      </c>
    </row>
    <row r="3" ht="17.25" customHeight="1" spans="1:4">
      <c r="A3" s="78" t="str">
        <f>"单位名称："&amp;"石林彝族自治县总工会"</f>
        <v>单位名称：石林彝族自治县总工会</v>
      </c>
      <c r="B3" s="201"/>
      <c r="D3" s="181" t="s">
        <v>1</v>
      </c>
    </row>
    <row r="4" ht="23.25" customHeight="1" spans="1:4">
      <c r="A4" s="202" t="s">
        <v>2</v>
      </c>
      <c r="B4" s="203"/>
      <c r="C4" s="202" t="s">
        <v>3</v>
      </c>
      <c r="D4" s="203"/>
    </row>
    <row r="5" ht="24" customHeight="1" spans="1:4">
      <c r="A5" s="202" t="s">
        <v>4</v>
      </c>
      <c r="B5" s="202" t="s">
        <v>5</v>
      </c>
      <c r="C5" s="202" t="s">
        <v>6</v>
      </c>
      <c r="D5" s="202" t="s">
        <v>5</v>
      </c>
    </row>
    <row r="6" ht="17.25" customHeight="1" spans="1:4">
      <c r="A6" s="204" t="s">
        <v>7</v>
      </c>
      <c r="B6" s="141">
        <v>3582332</v>
      </c>
      <c r="C6" s="204" t="s">
        <v>8</v>
      </c>
      <c r="D6" s="141">
        <v>2866041</v>
      </c>
    </row>
    <row r="7" ht="17.25" customHeight="1" spans="1:4">
      <c r="A7" s="204" t="s">
        <v>9</v>
      </c>
      <c r="B7" s="141"/>
      <c r="C7" s="204" t="s">
        <v>10</v>
      </c>
      <c r="D7" s="141"/>
    </row>
    <row r="8" ht="17.25" customHeight="1" spans="1:4">
      <c r="A8" s="204" t="s">
        <v>11</v>
      </c>
      <c r="B8" s="141"/>
      <c r="C8" s="236" t="s">
        <v>12</v>
      </c>
      <c r="D8" s="141"/>
    </row>
    <row r="9" ht="17.25" customHeight="1" spans="1:4">
      <c r="A9" s="204" t="s">
        <v>13</v>
      </c>
      <c r="B9" s="141"/>
      <c r="C9" s="236" t="s">
        <v>14</v>
      </c>
      <c r="D9" s="141"/>
    </row>
    <row r="10" ht="17.25" customHeight="1" spans="1:4">
      <c r="A10" s="204" t="s">
        <v>15</v>
      </c>
      <c r="B10" s="141"/>
      <c r="C10" s="236" t="s">
        <v>16</v>
      </c>
      <c r="D10" s="141"/>
    </row>
    <row r="11" ht="17.25" customHeight="1" spans="1:4">
      <c r="A11" s="204" t="s">
        <v>17</v>
      </c>
      <c r="B11" s="141"/>
      <c r="C11" s="236" t="s">
        <v>18</v>
      </c>
      <c r="D11" s="141"/>
    </row>
    <row r="12" ht="17.25" customHeight="1" spans="1:4">
      <c r="A12" s="204" t="s">
        <v>19</v>
      </c>
      <c r="B12" s="141"/>
      <c r="C12" s="65" t="s">
        <v>20</v>
      </c>
      <c r="D12" s="141"/>
    </row>
    <row r="13" ht="17.25" customHeight="1" spans="1:4">
      <c r="A13" s="204" t="s">
        <v>21</v>
      </c>
      <c r="B13" s="141"/>
      <c r="C13" s="65" t="s">
        <v>22</v>
      </c>
      <c r="D13" s="141">
        <v>348249</v>
      </c>
    </row>
    <row r="14" ht="17.25" customHeight="1" spans="1:4">
      <c r="A14" s="204" t="s">
        <v>23</v>
      </c>
      <c r="B14" s="141"/>
      <c r="C14" s="65" t="s">
        <v>24</v>
      </c>
      <c r="D14" s="141">
        <v>193109</v>
      </c>
    </row>
    <row r="15" ht="17.25" customHeight="1" spans="1:4">
      <c r="A15" s="204" t="s">
        <v>25</v>
      </c>
      <c r="B15" s="141"/>
      <c r="C15" s="65" t="s">
        <v>26</v>
      </c>
      <c r="D15" s="141"/>
    </row>
    <row r="16" ht="17.25" customHeight="1" spans="1:4">
      <c r="A16" s="21"/>
      <c r="B16" s="141"/>
      <c r="C16" s="65" t="s">
        <v>27</v>
      </c>
      <c r="D16" s="141"/>
    </row>
    <row r="17" ht="17.25" customHeight="1" spans="1:4">
      <c r="A17" s="205"/>
      <c r="B17" s="141"/>
      <c r="C17" s="65" t="s">
        <v>28</v>
      </c>
      <c r="D17" s="141"/>
    </row>
    <row r="18" ht="17.25" customHeight="1" spans="1:4">
      <c r="A18" s="205"/>
      <c r="B18" s="141"/>
      <c r="C18" s="65" t="s">
        <v>29</v>
      </c>
      <c r="D18" s="141"/>
    </row>
    <row r="19" ht="17.25" customHeight="1" spans="1:4">
      <c r="A19" s="205"/>
      <c r="B19" s="141"/>
      <c r="C19" s="65" t="s">
        <v>30</v>
      </c>
      <c r="D19" s="141"/>
    </row>
    <row r="20" ht="17.25" customHeight="1" spans="1:4">
      <c r="A20" s="205"/>
      <c r="B20" s="141"/>
      <c r="C20" s="65" t="s">
        <v>31</v>
      </c>
      <c r="D20" s="141"/>
    </row>
    <row r="21" ht="17.25" customHeight="1" spans="1:4">
      <c r="A21" s="205"/>
      <c r="B21" s="141"/>
      <c r="C21" s="65" t="s">
        <v>32</v>
      </c>
      <c r="D21" s="141"/>
    </row>
    <row r="22" ht="17.25" customHeight="1" spans="1:4">
      <c r="A22" s="205"/>
      <c r="B22" s="141"/>
      <c r="C22" s="65" t="s">
        <v>33</v>
      </c>
      <c r="D22" s="141"/>
    </row>
    <row r="23" ht="17.25" customHeight="1" spans="1:4">
      <c r="A23" s="205"/>
      <c r="B23" s="141"/>
      <c r="C23" s="65" t="s">
        <v>34</v>
      </c>
      <c r="D23" s="141"/>
    </row>
    <row r="24" ht="17.25" customHeight="1" spans="1:4">
      <c r="A24" s="205"/>
      <c r="B24" s="141"/>
      <c r="C24" s="65" t="s">
        <v>35</v>
      </c>
      <c r="D24" s="141">
        <v>174933</v>
      </c>
    </row>
    <row r="25" ht="17.25" customHeight="1" spans="1:4">
      <c r="A25" s="205"/>
      <c r="B25" s="141"/>
      <c r="C25" s="65" t="s">
        <v>36</v>
      </c>
      <c r="D25" s="141"/>
    </row>
    <row r="26" ht="17.25" customHeight="1" spans="1:4">
      <c r="A26" s="205"/>
      <c r="B26" s="141"/>
      <c r="C26" s="21" t="s">
        <v>37</v>
      </c>
      <c r="D26" s="141"/>
    </row>
    <row r="27" ht="17.25" customHeight="1" spans="1:4">
      <c r="A27" s="205"/>
      <c r="B27" s="141"/>
      <c r="C27" s="65" t="s">
        <v>38</v>
      </c>
      <c r="D27" s="141"/>
    </row>
    <row r="28" ht="16.5" customHeight="1" spans="1:4">
      <c r="A28" s="205"/>
      <c r="B28" s="141"/>
      <c r="C28" s="65" t="s">
        <v>39</v>
      </c>
      <c r="D28" s="141"/>
    </row>
    <row r="29" ht="16.5" customHeight="1" spans="1:4">
      <c r="A29" s="205"/>
      <c r="B29" s="141"/>
      <c r="C29" s="21" t="s">
        <v>40</v>
      </c>
      <c r="D29" s="141"/>
    </row>
    <row r="30" ht="17.25" customHeight="1" spans="1:4">
      <c r="A30" s="205"/>
      <c r="B30" s="141"/>
      <c r="C30" s="21" t="s">
        <v>41</v>
      </c>
      <c r="D30" s="141"/>
    </row>
    <row r="31" ht="17.25" customHeight="1" spans="1:4">
      <c r="A31" s="205"/>
      <c r="B31" s="141"/>
      <c r="C31" s="65" t="s">
        <v>42</v>
      </c>
      <c r="D31" s="141"/>
    </row>
    <row r="32" ht="16.5" customHeight="1" spans="1:4">
      <c r="A32" s="205" t="s">
        <v>43</v>
      </c>
      <c r="B32" s="141">
        <v>3582332</v>
      </c>
      <c r="C32" s="205" t="s">
        <v>44</v>
      </c>
      <c r="D32" s="141">
        <v>3582332</v>
      </c>
    </row>
    <row r="33" ht="16.5" customHeight="1" spans="1:4">
      <c r="A33" s="21" t="s">
        <v>45</v>
      </c>
      <c r="B33" s="141"/>
      <c r="C33" s="21" t="s">
        <v>46</v>
      </c>
      <c r="D33" s="141"/>
    </row>
    <row r="34" ht="16.5" customHeight="1" spans="1:4">
      <c r="A34" s="65" t="s">
        <v>47</v>
      </c>
      <c r="B34" s="141"/>
      <c r="C34" s="65" t="s">
        <v>47</v>
      </c>
      <c r="D34" s="141"/>
    </row>
    <row r="35" ht="16.5" customHeight="1" spans="1:4">
      <c r="A35" s="65" t="s">
        <v>48</v>
      </c>
      <c r="B35" s="141"/>
      <c r="C35" s="65" t="s">
        <v>49</v>
      </c>
      <c r="D35" s="141"/>
    </row>
    <row r="36" ht="16.5" customHeight="1" spans="1:4">
      <c r="A36" s="206" t="s">
        <v>50</v>
      </c>
      <c r="B36" s="141">
        <v>3582332</v>
      </c>
      <c r="C36" s="206" t="s">
        <v>51</v>
      </c>
      <c r="D36" s="141">
        <v>3582332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95" t="s">
        <v>52</v>
      </c>
    </row>
    <row r="2" ht="41.25" customHeight="1" spans="1:1">
      <c r="A2" s="75" t="str">
        <f>"2025"&amp;"年部门收入预算表"</f>
        <v>2025年部门收入预算表</v>
      </c>
    </row>
    <row r="3" ht="17.25" customHeight="1" spans="1:19">
      <c r="A3" s="78" t="str">
        <f>"单位名称："&amp;"石林彝族自治县总工会"</f>
        <v>单位名称：石林彝族自治县总工会</v>
      </c>
      <c r="S3" s="80" t="s">
        <v>1</v>
      </c>
    </row>
    <row r="4" ht="21.75" customHeight="1" spans="1:19">
      <c r="A4" s="222" t="s">
        <v>53</v>
      </c>
      <c r="B4" s="223" t="s">
        <v>54</v>
      </c>
      <c r="C4" s="223" t="s">
        <v>55</v>
      </c>
      <c r="D4" s="224" t="s">
        <v>56</v>
      </c>
      <c r="E4" s="224"/>
      <c r="F4" s="224"/>
      <c r="G4" s="224"/>
      <c r="H4" s="224"/>
      <c r="I4" s="171"/>
      <c r="J4" s="224"/>
      <c r="K4" s="224"/>
      <c r="L4" s="224"/>
      <c r="M4" s="224"/>
      <c r="N4" s="231"/>
      <c r="O4" s="224" t="s">
        <v>45</v>
      </c>
      <c r="P4" s="224"/>
      <c r="Q4" s="224"/>
      <c r="R4" s="224"/>
      <c r="S4" s="231"/>
    </row>
    <row r="5" ht="27" customHeight="1" spans="1:19">
      <c r="A5" s="225"/>
      <c r="B5" s="226"/>
      <c r="C5" s="226"/>
      <c r="D5" s="226" t="s">
        <v>57</v>
      </c>
      <c r="E5" s="226" t="s">
        <v>58</v>
      </c>
      <c r="F5" s="226" t="s">
        <v>59</v>
      </c>
      <c r="G5" s="226" t="s">
        <v>60</v>
      </c>
      <c r="H5" s="226" t="s">
        <v>61</v>
      </c>
      <c r="I5" s="232" t="s">
        <v>62</v>
      </c>
      <c r="J5" s="233"/>
      <c r="K5" s="233"/>
      <c r="L5" s="233"/>
      <c r="M5" s="233"/>
      <c r="N5" s="234"/>
      <c r="O5" s="226" t="s">
        <v>57</v>
      </c>
      <c r="P5" s="226" t="s">
        <v>58</v>
      </c>
      <c r="Q5" s="226" t="s">
        <v>59</v>
      </c>
      <c r="R5" s="226" t="s">
        <v>60</v>
      </c>
      <c r="S5" s="226" t="s">
        <v>63</v>
      </c>
    </row>
    <row r="6" ht="30" customHeight="1" spans="1:19">
      <c r="A6" s="227"/>
      <c r="B6" s="142"/>
      <c r="C6" s="154"/>
      <c r="D6" s="154"/>
      <c r="E6" s="154"/>
      <c r="F6" s="154"/>
      <c r="G6" s="154"/>
      <c r="H6" s="154"/>
      <c r="I6" s="101" t="s">
        <v>57</v>
      </c>
      <c r="J6" s="234" t="s">
        <v>64</v>
      </c>
      <c r="K6" s="234" t="s">
        <v>65</v>
      </c>
      <c r="L6" s="234" t="s">
        <v>66</v>
      </c>
      <c r="M6" s="234" t="s">
        <v>67</v>
      </c>
      <c r="N6" s="234" t="s">
        <v>68</v>
      </c>
      <c r="O6" s="235"/>
      <c r="P6" s="235"/>
      <c r="Q6" s="235"/>
      <c r="R6" s="235"/>
      <c r="S6" s="154"/>
    </row>
    <row r="7" ht="15" customHeight="1" spans="1:19">
      <c r="A7" s="228">
        <v>1</v>
      </c>
      <c r="B7" s="228">
        <v>2</v>
      </c>
      <c r="C7" s="228">
        <v>3</v>
      </c>
      <c r="D7" s="228">
        <v>4</v>
      </c>
      <c r="E7" s="228">
        <v>5</v>
      </c>
      <c r="F7" s="228">
        <v>6</v>
      </c>
      <c r="G7" s="228">
        <v>7</v>
      </c>
      <c r="H7" s="228">
        <v>8</v>
      </c>
      <c r="I7" s="101">
        <v>9</v>
      </c>
      <c r="J7" s="228">
        <v>10</v>
      </c>
      <c r="K7" s="228">
        <v>11</v>
      </c>
      <c r="L7" s="228">
        <v>12</v>
      </c>
      <c r="M7" s="228">
        <v>13</v>
      </c>
      <c r="N7" s="228">
        <v>14</v>
      </c>
      <c r="O7" s="228">
        <v>15</v>
      </c>
      <c r="P7" s="228">
        <v>16</v>
      </c>
      <c r="Q7" s="228">
        <v>17</v>
      </c>
      <c r="R7" s="228">
        <v>18</v>
      </c>
      <c r="S7" s="228">
        <v>19</v>
      </c>
    </row>
    <row r="8" ht="18" customHeight="1" spans="1:19">
      <c r="A8" s="32" t="s">
        <v>69</v>
      </c>
      <c r="B8" s="32" t="s">
        <v>70</v>
      </c>
      <c r="C8" s="141">
        <v>3582332</v>
      </c>
      <c r="D8" s="141">
        <v>3582332</v>
      </c>
      <c r="E8" s="141">
        <v>3582332</v>
      </c>
      <c r="F8" s="141"/>
      <c r="G8" s="141"/>
      <c r="H8" s="141"/>
      <c r="I8" s="141"/>
      <c r="J8" s="141"/>
      <c r="K8" s="141"/>
      <c r="L8" s="141"/>
      <c r="M8" s="141"/>
      <c r="N8" s="141"/>
      <c r="O8" s="141"/>
      <c r="P8" s="141"/>
      <c r="Q8" s="141"/>
      <c r="R8" s="141"/>
      <c r="S8" s="141"/>
    </row>
    <row r="9" ht="18" customHeight="1" spans="1:19">
      <c r="A9" s="229" t="s">
        <v>71</v>
      </c>
      <c r="B9" s="229" t="s">
        <v>70</v>
      </c>
      <c r="C9" s="141">
        <v>3582332</v>
      </c>
      <c r="D9" s="141">
        <v>3582332</v>
      </c>
      <c r="E9" s="141">
        <v>3582332</v>
      </c>
      <c r="F9" s="141"/>
      <c r="G9" s="141"/>
      <c r="H9" s="141"/>
      <c r="I9" s="141"/>
      <c r="J9" s="141"/>
      <c r="K9" s="141"/>
      <c r="L9" s="141"/>
      <c r="M9" s="141"/>
      <c r="N9" s="141"/>
      <c r="O9" s="141"/>
      <c r="P9" s="141"/>
      <c r="Q9" s="141"/>
      <c r="R9" s="141"/>
      <c r="S9" s="141"/>
    </row>
    <row r="10" ht="18" customHeight="1" spans="1:19">
      <c r="A10" s="83" t="s">
        <v>55</v>
      </c>
      <c r="B10" s="230"/>
      <c r="C10" s="141">
        <v>3582332</v>
      </c>
      <c r="D10" s="141">
        <v>3582332</v>
      </c>
      <c r="E10" s="141">
        <v>3582332</v>
      </c>
      <c r="F10" s="141"/>
      <c r="G10" s="141"/>
      <c r="H10" s="141"/>
      <c r="I10" s="141"/>
      <c r="J10" s="141"/>
      <c r="K10" s="141"/>
      <c r="L10" s="141"/>
      <c r="M10" s="141"/>
      <c r="N10" s="141"/>
      <c r="O10" s="141"/>
      <c r="P10" s="141"/>
      <c r="Q10" s="141"/>
      <c r="R10" s="141"/>
      <c r="S10" s="141"/>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80" t="s">
        <v>72</v>
      </c>
    </row>
    <row r="2" ht="41.25" customHeight="1" spans="1:1">
      <c r="A2" s="75" t="str">
        <f>"2025"&amp;"年部门支出预算表"</f>
        <v>2025年部门支出预算表</v>
      </c>
    </row>
    <row r="3" ht="17.25" customHeight="1" spans="1:15">
      <c r="A3" s="78" t="str">
        <f>"单位名称："&amp;"石林彝族自治县总工会"</f>
        <v>单位名称：石林彝族自治县总工会</v>
      </c>
      <c r="O3" s="80" t="s">
        <v>1</v>
      </c>
    </row>
    <row r="4" ht="27" customHeight="1" spans="1:15">
      <c r="A4" s="208" t="s">
        <v>73</v>
      </c>
      <c r="B4" s="208" t="s">
        <v>74</v>
      </c>
      <c r="C4" s="208" t="s">
        <v>55</v>
      </c>
      <c r="D4" s="209" t="s">
        <v>58</v>
      </c>
      <c r="E4" s="210"/>
      <c r="F4" s="211"/>
      <c r="G4" s="212" t="s">
        <v>59</v>
      </c>
      <c r="H4" s="212" t="s">
        <v>60</v>
      </c>
      <c r="I4" s="212" t="s">
        <v>75</v>
      </c>
      <c r="J4" s="209" t="s">
        <v>62</v>
      </c>
      <c r="K4" s="210"/>
      <c r="L4" s="210"/>
      <c r="M4" s="210"/>
      <c r="N4" s="219"/>
      <c r="O4" s="220"/>
    </row>
    <row r="5" ht="42" customHeight="1" spans="1:15">
      <c r="A5" s="213"/>
      <c r="B5" s="213"/>
      <c r="C5" s="214"/>
      <c r="D5" s="215" t="s">
        <v>57</v>
      </c>
      <c r="E5" s="215" t="s">
        <v>76</v>
      </c>
      <c r="F5" s="215" t="s">
        <v>77</v>
      </c>
      <c r="G5" s="214"/>
      <c r="H5" s="214"/>
      <c r="I5" s="221"/>
      <c r="J5" s="215" t="s">
        <v>57</v>
      </c>
      <c r="K5" s="202" t="s">
        <v>78</v>
      </c>
      <c r="L5" s="202" t="s">
        <v>79</v>
      </c>
      <c r="M5" s="202" t="s">
        <v>80</v>
      </c>
      <c r="N5" s="202" t="s">
        <v>81</v>
      </c>
      <c r="O5" s="202" t="s">
        <v>82</v>
      </c>
    </row>
    <row r="6" ht="18" customHeight="1" spans="1:15">
      <c r="A6" s="86" t="s">
        <v>83</v>
      </c>
      <c r="B6" s="86" t="s">
        <v>84</v>
      </c>
      <c r="C6" s="86" t="s">
        <v>85</v>
      </c>
      <c r="D6" s="87" t="s">
        <v>86</v>
      </c>
      <c r="E6" s="87" t="s">
        <v>87</v>
      </c>
      <c r="F6" s="87" t="s">
        <v>88</v>
      </c>
      <c r="G6" s="87" t="s">
        <v>89</v>
      </c>
      <c r="H6" s="87" t="s">
        <v>90</v>
      </c>
      <c r="I6" s="87" t="s">
        <v>91</v>
      </c>
      <c r="J6" s="87" t="s">
        <v>92</v>
      </c>
      <c r="K6" s="87" t="s">
        <v>93</v>
      </c>
      <c r="L6" s="87" t="s">
        <v>94</v>
      </c>
      <c r="M6" s="87" t="s">
        <v>95</v>
      </c>
      <c r="N6" s="86" t="s">
        <v>96</v>
      </c>
      <c r="O6" s="87" t="s">
        <v>97</v>
      </c>
    </row>
    <row r="7" ht="21" customHeight="1" spans="1:15">
      <c r="A7" s="88" t="s">
        <v>69</v>
      </c>
      <c r="B7" s="88" t="s">
        <v>98</v>
      </c>
      <c r="C7" s="141">
        <v>2866041</v>
      </c>
      <c r="D7" s="141">
        <v>2866041</v>
      </c>
      <c r="E7" s="141">
        <v>2706041</v>
      </c>
      <c r="F7" s="141">
        <v>160000</v>
      </c>
      <c r="G7" s="141"/>
      <c r="H7" s="141"/>
      <c r="I7" s="141"/>
      <c r="J7" s="141"/>
      <c r="K7" s="141"/>
      <c r="L7" s="141"/>
      <c r="M7" s="141"/>
      <c r="N7" s="141"/>
      <c r="O7" s="141"/>
    </row>
    <row r="8" ht="21" customHeight="1" spans="1:15">
      <c r="A8" s="216" t="s">
        <v>99</v>
      </c>
      <c r="B8" s="216" t="s">
        <v>100</v>
      </c>
      <c r="C8" s="141">
        <v>2866041</v>
      </c>
      <c r="D8" s="141">
        <v>2866041</v>
      </c>
      <c r="E8" s="141">
        <v>2706041</v>
      </c>
      <c r="F8" s="141">
        <v>160000</v>
      </c>
      <c r="G8" s="141"/>
      <c r="H8" s="141"/>
      <c r="I8" s="141"/>
      <c r="J8" s="141"/>
      <c r="K8" s="141"/>
      <c r="L8" s="141"/>
      <c r="M8" s="141"/>
      <c r="N8" s="141"/>
      <c r="O8" s="141"/>
    </row>
    <row r="9" ht="21" customHeight="1" spans="1:15">
      <c r="A9" s="217" t="s">
        <v>101</v>
      </c>
      <c r="B9" s="217" t="s">
        <v>102</v>
      </c>
      <c r="C9" s="141">
        <v>2063858</v>
      </c>
      <c r="D9" s="141">
        <v>2063858</v>
      </c>
      <c r="E9" s="141">
        <v>2063858</v>
      </c>
      <c r="F9" s="141"/>
      <c r="G9" s="141"/>
      <c r="H9" s="141"/>
      <c r="I9" s="141"/>
      <c r="J9" s="141"/>
      <c r="K9" s="141"/>
      <c r="L9" s="141"/>
      <c r="M9" s="141"/>
      <c r="N9" s="141"/>
      <c r="O9" s="141"/>
    </row>
    <row r="10" ht="21" customHeight="1" spans="1:15">
      <c r="A10" s="217" t="s">
        <v>103</v>
      </c>
      <c r="B10" s="217" t="s">
        <v>104</v>
      </c>
      <c r="C10" s="141">
        <v>642183</v>
      </c>
      <c r="D10" s="141">
        <v>642183</v>
      </c>
      <c r="E10" s="141">
        <v>642183</v>
      </c>
      <c r="F10" s="141"/>
      <c r="G10" s="141"/>
      <c r="H10" s="141"/>
      <c r="I10" s="141"/>
      <c r="J10" s="141"/>
      <c r="K10" s="141"/>
      <c r="L10" s="141"/>
      <c r="M10" s="141"/>
      <c r="N10" s="141"/>
      <c r="O10" s="141"/>
    </row>
    <row r="11" ht="21" customHeight="1" spans="1:15">
      <c r="A11" s="217" t="s">
        <v>105</v>
      </c>
      <c r="B11" s="217" t="s">
        <v>106</v>
      </c>
      <c r="C11" s="141">
        <v>160000</v>
      </c>
      <c r="D11" s="141">
        <v>160000</v>
      </c>
      <c r="E11" s="141"/>
      <c r="F11" s="141">
        <v>160000</v>
      </c>
      <c r="G11" s="141"/>
      <c r="H11" s="141"/>
      <c r="I11" s="141"/>
      <c r="J11" s="141"/>
      <c r="K11" s="141"/>
      <c r="L11" s="141"/>
      <c r="M11" s="141"/>
      <c r="N11" s="141"/>
      <c r="O11" s="141"/>
    </row>
    <row r="12" ht="21" customHeight="1" spans="1:15">
      <c r="A12" s="88" t="s">
        <v>107</v>
      </c>
      <c r="B12" s="88" t="s">
        <v>108</v>
      </c>
      <c r="C12" s="141">
        <v>348249</v>
      </c>
      <c r="D12" s="141">
        <v>348249</v>
      </c>
      <c r="E12" s="141">
        <v>348249</v>
      </c>
      <c r="F12" s="141"/>
      <c r="G12" s="141"/>
      <c r="H12" s="141"/>
      <c r="I12" s="141"/>
      <c r="J12" s="141"/>
      <c r="K12" s="141"/>
      <c r="L12" s="141"/>
      <c r="M12" s="141"/>
      <c r="N12" s="141"/>
      <c r="O12" s="141"/>
    </row>
    <row r="13" ht="21" customHeight="1" spans="1:15">
      <c r="A13" s="216" t="s">
        <v>109</v>
      </c>
      <c r="B13" s="216" t="s">
        <v>110</v>
      </c>
      <c r="C13" s="141">
        <v>321933</v>
      </c>
      <c r="D13" s="141">
        <v>321933</v>
      </c>
      <c r="E13" s="141">
        <v>321933</v>
      </c>
      <c r="F13" s="141"/>
      <c r="G13" s="141"/>
      <c r="H13" s="141"/>
      <c r="I13" s="141"/>
      <c r="J13" s="141"/>
      <c r="K13" s="141"/>
      <c r="L13" s="141"/>
      <c r="M13" s="141"/>
      <c r="N13" s="141"/>
      <c r="O13" s="141"/>
    </row>
    <row r="14" ht="21" customHeight="1" spans="1:15">
      <c r="A14" s="217" t="s">
        <v>111</v>
      </c>
      <c r="B14" s="217" t="s">
        <v>112</v>
      </c>
      <c r="C14" s="141">
        <v>100800</v>
      </c>
      <c r="D14" s="141">
        <v>100800</v>
      </c>
      <c r="E14" s="141">
        <v>100800</v>
      </c>
      <c r="F14" s="141"/>
      <c r="G14" s="141"/>
      <c r="H14" s="141"/>
      <c r="I14" s="141"/>
      <c r="J14" s="141"/>
      <c r="K14" s="141"/>
      <c r="L14" s="141"/>
      <c r="M14" s="141"/>
      <c r="N14" s="141"/>
      <c r="O14" s="141"/>
    </row>
    <row r="15" ht="21" customHeight="1" spans="1:15">
      <c r="A15" s="217" t="s">
        <v>113</v>
      </c>
      <c r="B15" s="217" t="s">
        <v>114</v>
      </c>
      <c r="C15" s="141">
        <v>221133</v>
      </c>
      <c r="D15" s="141">
        <v>221133</v>
      </c>
      <c r="E15" s="141">
        <v>221133</v>
      </c>
      <c r="F15" s="141"/>
      <c r="G15" s="141"/>
      <c r="H15" s="141"/>
      <c r="I15" s="141"/>
      <c r="J15" s="141"/>
      <c r="K15" s="141"/>
      <c r="L15" s="141"/>
      <c r="M15" s="141"/>
      <c r="N15" s="141"/>
      <c r="O15" s="141"/>
    </row>
    <row r="16" ht="21" customHeight="1" spans="1:15">
      <c r="A16" s="216" t="s">
        <v>115</v>
      </c>
      <c r="B16" s="216" t="s">
        <v>116</v>
      </c>
      <c r="C16" s="141">
        <v>26316</v>
      </c>
      <c r="D16" s="141">
        <v>26316</v>
      </c>
      <c r="E16" s="141">
        <v>26316</v>
      </c>
      <c r="F16" s="141"/>
      <c r="G16" s="141"/>
      <c r="H16" s="141"/>
      <c r="I16" s="141"/>
      <c r="J16" s="141"/>
      <c r="K16" s="141"/>
      <c r="L16" s="141"/>
      <c r="M16" s="141"/>
      <c r="N16" s="141"/>
      <c r="O16" s="141"/>
    </row>
    <row r="17" ht="21" customHeight="1" spans="1:15">
      <c r="A17" s="217" t="s">
        <v>117</v>
      </c>
      <c r="B17" s="217" t="s">
        <v>118</v>
      </c>
      <c r="C17" s="141">
        <v>26316</v>
      </c>
      <c r="D17" s="141">
        <v>26316</v>
      </c>
      <c r="E17" s="141">
        <v>26316</v>
      </c>
      <c r="F17" s="141"/>
      <c r="G17" s="141"/>
      <c r="H17" s="141"/>
      <c r="I17" s="141"/>
      <c r="J17" s="141"/>
      <c r="K17" s="141"/>
      <c r="L17" s="141"/>
      <c r="M17" s="141"/>
      <c r="N17" s="141"/>
      <c r="O17" s="141"/>
    </row>
    <row r="18" ht="21" customHeight="1" spans="1:15">
      <c r="A18" s="88" t="s">
        <v>119</v>
      </c>
      <c r="B18" s="88" t="s">
        <v>120</v>
      </c>
      <c r="C18" s="141">
        <v>193109</v>
      </c>
      <c r="D18" s="141">
        <v>193109</v>
      </c>
      <c r="E18" s="141">
        <v>193109</v>
      </c>
      <c r="F18" s="141"/>
      <c r="G18" s="141"/>
      <c r="H18" s="141"/>
      <c r="I18" s="141"/>
      <c r="J18" s="141"/>
      <c r="K18" s="141"/>
      <c r="L18" s="141"/>
      <c r="M18" s="141"/>
      <c r="N18" s="141"/>
      <c r="O18" s="141"/>
    </row>
    <row r="19" ht="21" customHeight="1" spans="1:15">
      <c r="A19" s="216" t="s">
        <v>121</v>
      </c>
      <c r="B19" s="216" t="s">
        <v>122</v>
      </c>
      <c r="C19" s="141">
        <v>193109</v>
      </c>
      <c r="D19" s="141">
        <v>193109</v>
      </c>
      <c r="E19" s="141">
        <v>193109</v>
      </c>
      <c r="F19" s="141"/>
      <c r="G19" s="141"/>
      <c r="H19" s="141"/>
      <c r="I19" s="141"/>
      <c r="J19" s="141"/>
      <c r="K19" s="141"/>
      <c r="L19" s="141"/>
      <c r="M19" s="141"/>
      <c r="N19" s="141"/>
      <c r="O19" s="141"/>
    </row>
    <row r="20" ht="21" customHeight="1" spans="1:15">
      <c r="A20" s="217" t="s">
        <v>123</v>
      </c>
      <c r="B20" s="217" t="s">
        <v>124</v>
      </c>
      <c r="C20" s="141">
        <v>42145</v>
      </c>
      <c r="D20" s="141">
        <v>42145</v>
      </c>
      <c r="E20" s="141">
        <v>42145</v>
      </c>
      <c r="F20" s="141"/>
      <c r="G20" s="141"/>
      <c r="H20" s="141"/>
      <c r="I20" s="141"/>
      <c r="J20" s="141"/>
      <c r="K20" s="141"/>
      <c r="L20" s="141"/>
      <c r="M20" s="141"/>
      <c r="N20" s="141"/>
      <c r="O20" s="141"/>
    </row>
    <row r="21" ht="21" customHeight="1" spans="1:15">
      <c r="A21" s="217" t="s">
        <v>125</v>
      </c>
      <c r="B21" s="217" t="s">
        <v>126</v>
      </c>
      <c r="C21" s="141">
        <v>50574</v>
      </c>
      <c r="D21" s="141">
        <v>50574</v>
      </c>
      <c r="E21" s="141">
        <v>50574</v>
      </c>
      <c r="F21" s="141"/>
      <c r="G21" s="141"/>
      <c r="H21" s="141"/>
      <c r="I21" s="141"/>
      <c r="J21" s="141"/>
      <c r="K21" s="141"/>
      <c r="L21" s="141"/>
      <c r="M21" s="141"/>
      <c r="N21" s="141"/>
      <c r="O21" s="141"/>
    </row>
    <row r="22" ht="21" customHeight="1" spans="1:15">
      <c r="A22" s="217" t="s">
        <v>127</v>
      </c>
      <c r="B22" s="217" t="s">
        <v>128</v>
      </c>
      <c r="C22" s="141">
        <v>88323</v>
      </c>
      <c r="D22" s="141">
        <v>88323</v>
      </c>
      <c r="E22" s="141">
        <v>88323</v>
      </c>
      <c r="F22" s="141"/>
      <c r="G22" s="141"/>
      <c r="H22" s="141"/>
      <c r="I22" s="141"/>
      <c r="J22" s="141"/>
      <c r="K22" s="141"/>
      <c r="L22" s="141"/>
      <c r="M22" s="141"/>
      <c r="N22" s="141"/>
      <c r="O22" s="141"/>
    </row>
    <row r="23" ht="21" customHeight="1" spans="1:15">
      <c r="A23" s="217" t="s">
        <v>129</v>
      </c>
      <c r="B23" s="217" t="s">
        <v>130</v>
      </c>
      <c r="C23" s="141">
        <v>12067</v>
      </c>
      <c r="D23" s="141">
        <v>12067</v>
      </c>
      <c r="E23" s="141">
        <v>12067</v>
      </c>
      <c r="F23" s="141"/>
      <c r="G23" s="141"/>
      <c r="H23" s="141"/>
      <c r="I23" s="141"/>
      <c r="J23" s="141"/>
      <c r="K23" s="141"/>
      <c r="L23" s="141"/>
      <c r="M23" s="141"/>
      <c r="N23" s="141"/>
      <c r="O23" s="141"/>
    </row>
    <row r="24" ht="21" customHeight="1" spans="1:15">
      <c r="A24" s="88" t="s">
        <v>131</v>
      </c>
      <c r="B24" s="88" t="s">
        <v>132</v>
      </c>
      <c r="C24" s="141">
        <v>174933</v>
      </c>
      <c r="D24" s="141">
        <v>174933</v>
      </c>
      <c r="E24" s="141">
        <v>174933</v>
      </c>
      <c r="F24" s="141"/>
      <c r="G24" s="141"/>
      <c r="H24" s="141"/>
      <c r="I24" s="141"/>
      <c r="J24" s="141"/>
      <c r="K24" s="141"/>
      <c r="L24" s="141"/>
      <c r="M24" s="141"/>
      <c r="N24" s="141"/>
      <c r="O24" s="141"/>
    </row>
    <row r="25" ht="21" customHeight="1" spans="1:15">
      <c r="A25" s="216" t="s">
        <v>133</v>
      </c>
      <c r="B25" s="216" t="s">
        <v>134</v>
      </c>
      <c r="C25" s="141">
        <v>174933</v>
      </c>
      <c r="D25" s="141">
        <v>174933</v>
      </c>
      <c r="E25" s="141">
        <v>174933</v>
      </c>
      <c r="F25" s="141"/>
      <c r="G25" s="141"/>
      <c r="H25" s="141"/>
      <c r="I25" s="141"/>
      <c r="J25" s="141"/>
      <c r="K25" s="141"/>
      <c r="L25" s="141"/>
      <c r="M25" s="141"/>
      <c r="N25" s="141"/>
      <c r="O25" s="141"/>
    </row>
    <row r="26" ht="21" customHeight="1" spans="1:15">
      <c r="A26" s="217" t="s">
        <v>135</v>
      </c>
      <c r="B26" s="217" t="s">
        <v>136</v>
      </c>
      <c r="C26" s="141">
        <v>174933</v>
      </c>
      <c r="D26" s="141">
        <v>174933</v>
      </c>
      <c r="E26" s="141">
        <v>174933</v>
      </c>
      <c r="F26" s="141"/>
      <c r="G26" s="141"/>
      <c r="H26" s="141"/>
      <c r="I26" s="141"/>
      <c r="J26" s="141"/>
      <c r="K26" s="141"/>
      <c r="L26" s="141"/>
      <c r="M26" s="141"/>
      <c r="N26" s="141"/>
      <c r="O26" s="141"/>
    </row>
    <row r="27" ht="21" customHeight="1" spans="1:15">
      <c r="A27" s="218" t="s">
        <v>55</v>
      </c>
      <c r="B27" s="68"/>
      <c r="C27" s="141">
        <v>3582332</v>
      </c>
      <c r="D27" s="141">
        <v>3582332</v>
      </c>
      <c r="E27" s="141">
        <v>3422332</v>
      </c>
      <c r="F27" s="141">
        <v>160000</v>
      </c>
      <c r="G27" s="141"/>
      <c r="H27" s="141"/>
      <c r="I27" s="141"/>
      <c r="J27" s="141"/>
      <c r="K27" s="141"/>
      <c r="L27" s="141"/>
      <c r="M27" s="141"/>
      <c r="N27" s="141"/>
      <c r="O27" s="141"/>
    </row>
  </sheetData>
  <mergeCells count="12">
    <mergeCell ref="A1:O1"/>
    <mergeCell ref="A2:O2"/>
    <mergeCell ref="A3:B3"/>
    <mergeCell ref="D4:F4"/>
    <mergeCell ref="J4:O4"/>
    <mergeCell ref="A27:B27"/>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76"/>
      <c r="B1" s="80"/>
      <c r="C1" s="80"/>
      <c r="D1" s="80" t="s">
        <v>137</v>
      </c>
    </row>
    <row r="2" ht="41.25" customHeight="1" spans="1:1">
      <c r="A2" s="75" t="str">
        <f>"2025"&amp;"年部门财政拨款收支预算总表"</f>
        <v>2025年部门财政拨款收支预算总表</v>
      </c>
    </row>
    <row r="3" ht="17.25" customHeight="1" spans="1:4">
      <c r="A3" s="78" t="str">
        <f>"单位名称："&amp;"石林彝族自治县总工会"</f>
        <v>单位名称：石林彝族自治县总工会</v>
      </c>
      <c r="B3" s="201"/>
      <c r="D3" s="80" t="s">
        <v>1</v>
      </c>
    </row>
    <row r="4" ht="17.25" customHeight="1" spans="1:4">
      <c r="A4" s="202" t="s">
        <v>2</v>
      </c>
      <c r="B4" s="203"/>
      <c r="C4" s="202" t="s">
        <v>3</v>
      </c>
      <c r="D4" s="203"/>
    </row>
    <row r="5" ht="18.75" customHeight="1" spans="1:4">
      <c r="A5" s="202" t="s">
        <v>4</v>
      </c>
      <c r="B5" s="202" t="s">
        <v>5</v>
      </c>
      <c r="C5" s="202" t="s">
        <v>6</v>
      </c>
      <c r="D5" s="202" t="s">
        <v>5</v>
      </c>
    </row>
    <row r="6" ht="16.5" customHeight="1" spans="1:4">
      <c r="A6" s="204" t="s">
        <v>138</v>
      </c>
      <c r="B6" s="141">
        <v>3582332</v>
      </c>
      <c r="C6" s="204" t="s">
        <v>139</v>
      </c>
      <c r="D6" s="141">
        <v>3582332</v>
      </c>
    </row>
    <row r="7" ht="16.5" customHeight="1" spans="1:4">
      <c r="A7" s="204" t="s">
        <v>140</v>
      </c>
      <c r="B7" s="141">
        <v>3582332</v>
      </c>
      <c r="C7" s="204" t="s">
        <v>141</v>
      </c>
      <c r="D7" s="141">
        <v>2866041</v>
      </c>
    </row>
    <row r="8" ht="16.5" customHeight="1" spans="1:4">
      <c r="A8" s="204" t="s">
        <v>142</v>
      </c>
      <c r="B8" s="141"/>
      <c r="C8" s="204" t="s">
        <v>143</v>
      </c>
      <c r="D8" s="141"/>
    </row>
    <row r="9" ht="16.5" customHeight="1" spans="1:4">
      <c r="A9" s="204" t="s">
        <v>144</v>
      </c>
      <c r="B9" s="141"/>
      <c r="C9" s="204" t="s">
        <v>145</v>
      </c>
      <c r="D9" s="141"/>
    </row>
    <row r="10" ht="16.5" customHeight="1" spans="1:4">
      <c r="A10" s="204" t="s">
        <v>146</v>
      </c>
      <c r="B10" s="141"/>
      <c r="C10" s="204" t="s">
        <v>147</v>
      </c>
      <c r="D10" s="141"/>
    </row>
    <row r="11" ht="16.5" customHeight="1" spans="1:4">
      <c r="A11" s="204" t="s">
        <v>140</v>
      </c>
      <c r="B11" s="141"/>
      <c r="C11" s="204" t="s">
        <v>148</v>
      </c>
      <c r="D11" s="141"/>
    </row>
    <row r="12" ht="16.5" customHeight="1" spans="1:4">
      <c r="A12" s="21" t="s">
        <v>142</v>
      </c>
      <c r="B12" s="141"/>
      <c r="C12" s="100" t="s">
        <v>149</v>
      </c>
      <c r="D12" s="141"/>
    </row>
    <row r="13" ht="16.5" customHeight="1" spans="1:4">
      <c r="A13" s="21" t="s">
        <v>144</v>
      </c>
      <c r="B13" s="141"/>
      <c r="C13" s="100" t="s">
        <v>150</v>
      </c>
      <c r="D13" s="141"/>
    </row>
    <row r="14" ht="16.5" customHeight="1" spans="1:4">
      <c r="A14" s="205"/>
      <c r="B14" s="141"/>
      <c r="C14" s="100" t="s">
        <v>151</v>
      </c>
      <c r="D14" s="141">
        <v>348249</v>
      </c>
    </row>
    <row r="15" ht="16.5" customHeight="1" spans="1:4">
      <c r="A15" s="205"/>
      <c r="B15" s="141"/>
      <c r="C15" s="100" t="s">
        <v>152</v>
      </c>
      <c r="D15" s="141">
        <v>193109</v>
      </c>
    </row>
    <row r="16" ht="16.5" customHeight="1" spans="1:4">
      <c r="A16" s="205"/>
      <c r="B16" s="141"/>
      <c r="C16" s="100" t="s">
        <v>153</v>
      </c>
      <c r="D16" s="141"/>
    </row>
    <row r="17" ht="16.5" customHeight="1" spans="1:4">
      <c r="A17" s="205"/>
      <c r="B17" s="141"/>
      <c r="C17" s="100" t="s">
        <v>154</v>
      </c>
      <c r="D17" s="141"/>
    </row>
    <row r="18" ht="16.5" customHeight="1" spans="1:4">
      <c r="A18" s="205"/>
      <c r="B18" s="141"/>
      <c r="C18" s="100" t="s">
        <v>155</v>
      </c>
      <c r="D18" s="141"/>
    </row>
    <row r="19" ht="16.5" customHeight="1" spans="1:4">
      <c r="A19" s="205"/>
      <c r="B19" s="141"/>
      <c r="C19" s="100" t="s">
        <v>156</v>
      </c>
      <c r="D19" s="141"/>
    </row>
    <row r="20" ht="16.5" customHeight="1" spans="1:4">
      <c r="A20" s="205"/>
      <c r="B20" s="141"/>
      <c r="C20" s="100" t="s">
        <v>157</v>
      </c>
      <c r="D20" s="141"/>
    </row>
    <row r="21" ht="16.5" customHeight="1" spans="1:4">
      <c r="A21" s="205"/>
      <c r="B21" s="141"/>
      <c r="C21" s="100" t="s">
        <v>158</v>
      </c>
      <c r="D21" s="141"/>
    </row>
    <row r="22" ht="16.5" customHeight="1" spans="1:4">
      <c r="A22" s="205"/>
      <c r="B22" s="141"/>
      <c r="C22" s="100" t="s">
        <v>159</v>
      </c>
      <c r="D22" s="141"/>
    </row>
    <row r="23" ht="16.5" customHeight="1" spans="1:4">
      <c r="A23" s="205"/>
      <c r="B23" s="141"/>
      <c r="C23" s="100" t="s">
        <v>160</v>
      </c>
      <c r="D23" s="141"/>
    </row>
    <row r="24" ht="16.5" customHeight="1" spans="1:4">
      <c r="A24" s="205"/>
      <c r="B24" s="141"/>
      <c r="C24" s="100" t="s">
        <v>161</v>
      </c>
      <c r="D24" s="141"/>
    </row>
    <row r="25" ht="16.5" customHeight="1" spans="1:4">
      <c r="A25" s="205"/>
      <c r="B25" s="141"/>
      <c r="C25" s="100" t="s">
        <v>162</v>
      </c>
      <c r="D25" s="141">
        <v>174933</v>
      </c>
    </row>
    <row r="26" ht="16.5" customHeight="1" spans="1:4">
      <c r="A26" s="205"/>
      <c r="B26" s="141"/>
      <c r="C26" s="100" t="s">
        <v>163</v>
      </c>
      <c r="D26" s="141"/>
    </row>
    <row r="27" ht="16.5" customHeight="1" spans="1:4">
      <c r="A27" s="205"/>
      <c r="B27" s="141"/>
      <c r="C27" s="100" t="s">
        <v>164</v>
      </c>
      <c r="D27" s="141"/>
    </row>
    <row r="28" ht="16.5" customHeight="1" spans="1:4">
      <c r="A28" s="205"/>
      <c r="B28" s="141"/>
      <c r="C28" s="100" t="s">
        <v>165</v>
      </c>
      <c r="D28" s="141"/>
    </row>
    <row r="29" ht="16.5" customHeight="1" spans="1:4">
      <c r="A29" s="205"/>
      <c r="B29" s="141"/>
      <c r="C29" s="100" t="s">
        <v>166</v>
      </c>
      <c r="D29" s="141"/>
    </row>
    <row r="30" ht="16.5" customHeight="1" spans="1:4">
      <c r="A30" s="205"/>
      <c r="B30" s="141"/>
      <c r="C30" s="100" t="s">
        <v>167</v>
      </c>
      <c r="D30" s="141"/>
    </row>
    <row r="31" ht="16.5" customHeight="1" spans="1:4">
      <c r="A31" s="205"/>
      <c r="B31" s="141"/>
      <c r="C31" s="21" t="s">
        <v>168</v>
      </c>
      <c r="D31" s="141"/>
    </row>
    <row r="32" ht="16.5" customHeight="1" spans="1:4">
      <c r="A32" s="205"/>
      <c r="B32" s="141"/>
      <c r="C32" s="21" t="s">
        <v>169</v>
      </c>
      <c r="D32" s="141"/>
    </row>
    <row r="33" ht="16.5" customHeight="1" spans="1:4">
      <c r="A33" s="205"/>
      <c r="B33" s="141"/>
      <c r="C33" s="18" t="s">
        <v>170</v>
      </c>
      <c r="D33" s="141"/>
    </row>
    <row r="34" ht="15" customHeight="1" spans="1:4">
      <c r="A34" s="206" t="s">
        <v>50</v>
      </c>
      <c r="B34" s="207">
        <v>3582332</v>
      </c>
      <c r="C34" s="206" t="s">
        <v>51</v>
      </c>
      <c r="D34" s="207">
        <v>3582332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76"/>
      <c r="F1" s="102"/>
      <c r="G1" s="181" t="s">
        <v>171</v>
      </c>
    </row>
    <row r="2" ht="41.25" customHeight="1" spans="1:7">
      <c r="A2" s="165" t="str">
        <f>"2025"&amp;"年一般公共预算支出预算表（按功能科目分类）"</f>
        <v>2025年一般公共预算支出预算表（按功能科目分类）</v>
      </c>
      <c r="B2" s="165"/>
      <c r="C2" s="165"/>
      <c r="D2" s="165"/>
      <c r="E2" s="165"/>
      <c r="F2" s="165"/>
      <c r="G2" s="165"/>
    </row>
    <row r="3" ht="18" customHeight="1" spans="1:7">
      <c r="A3" s="43" t="str">
        <f>"单位名称："&amp;"石林彝族自治县总工会"</f>
        <v>单位名称：石林彝族自治县总工会</v>
      </c>
      <c r="F3" s="162"/>
      <c r="G3" s="181" t="s">
        <v>1</v>
      </c>
    </row>
    <row r="4" ht="20.25" customHeight="1" spans="1:7">
      <c r="A4" s="196" t="s">
        <v>172</v>
      </c>
      <c r="B4" s="197"/>
      <c r="C4" s="166" t="s">
        <v>55</v>
      </c>
      <c r="D4" s="188" t="s">
        <v>76</v>
      </c>
      <c r="E4" s="13"/>
      <c r="F4" s="35"/>
      <c r="G4" s="178" t="s">
        <v>77</v>
      </c>
    </row>
    <row r="5" ht="20.25" customHeight="1" spans="1:7">
      <c r="A5" s="198" t="s">
        <v>73</v>
      </c>
      <c r="B5" s="198" t="s">
        <v>74</v>
      </c>
      <c r="C5" s="54"/>
      <c r="D5" s="14" t="s">
        <v>57</v>
      </c>
      <c r="E5" s="14" t="s">
        <v>173</v>
      </c>
      <c r="F5" s="14" t="s">
        <v>174</v>
      </c>
      <c r="G5" s="180"/>
    </row>
    <row r="6" ht="15" customHeight="1" spans="1:7">
      <c r="A6" s="20" t="s">
        <v>83</v>
      </c>
      <c r="B6" s="20" t="s">
        <v>84</v>
      </c>
      <c r="C6" s="20" t="s">
        <v>85</v>
      </c>
      <c r="D6" s="20" t="s">
        <v>86</v>
      </c>
      <c r="E6" s="20" t="s">
        <v>87</v>
      </c>
      <c r="F6" s="20" t="s">
        <v>88</v>
      </c>
      <c r="G6" s="20" t="s">
        <v>89</v>
      </c>
    </row>
    <row r="7" ht="18" customHeight="1" spans="1:7">
      <c r="A7" s="18" t="s">
        <v>69</v>
      </c>
      <c r="B7" s="18" t="s">
        <v>98</v>
      </c>
      <c r="C7" s="141">
        <v>2866041</v>
      </c>
      <c r="D7" s="141">
        <v>2706041</v>
      </c>
      <c r="E7" s="141">
        <v>1289381</v>
      </c>
      <c r="F7" s="141">
        <v>1416660</v>
      </c>
      <c r="G7" s="141">
        <v>160000</v>
      </c>
    </row>
    <row r="8" ht="18" customHeight="1" spans="1:7">
      <c r="A8" s="174" t="s">
        <v>99</v>
      </c>
      <c r="B8" s="174" t="s">
        <v>100</v>
      </c>
      <c r="C8" s="141">
        <v>2866041</v>
      </c>
      <c r="D8" s="141">
        <v>2706041</v>
      </c>
      <c r="E8" s="141">
        <v>1289381</v>
      </c>
      <c r="F8" s="141">
        <v>1416660</v>
      </c>
      <c r="G8" s="141">
        <v>160000</v>
      </c>
    </row>
    <row r="9" ht="18" customHeight="1" spans="1:7">
      <c r="A9" s="175" t="s">
        <v>101</v>
      </c>
      <c r="B9" s="175" t="s">
        <v>102</v>
      </c>
      <c r="C9" s="141">
        <v>2063858</v>
      </c>
      <c r="D9" s="141">
        <v>2063858</v>
      </c>
      <c r="E9" s="141">
        <v>691958</v>
      </c>
      <c r="F9" s="141">
        <v>1371900</v>
      </c>
      <c r="G9" s="141"/>
    </row>
    <row r="10" ht="18" customHeight="1" spans="1:7">
      <c r="A10" s="175" t="s">
        <v>103</v>
      </c>
      <c r="B10" s="175" t="s">
        <v>104</v>
      </c>
      <c r="C10" s="141">
        <v>642183</v>
      </c>
      <c r="D10" s="141">
        <v>642183</v>
      </c>
      <c r="E10" s="141">
        <v>597423</v>
      </c>
      <c r="F10" s="141">
        <v>44760</v>
      </c>
      <c r="G10" s="141"/>
    </row>
    <row r="11" ht="18" customHeight="1" spans="1:7">
      <c r="A11" s="175" t="s">
        <v>105</v>
      </c>
      <c r="B11" s="175" t="s">
        <v>106</v>
      </c>
      <c r="C11" s="141">
        <v>160000</v>
      </c>
      <c r="D11" s="141"/>
      <c r="E11" s="141"/>
      <c r="F11" s="141"/>
      <c r="G11" s="141">
        <v>160000</v>
      </c>
    </row>
    <row r="12" ht="18" customHeight="1" spans="1:7">
      <c r="A12" s="18" t="s">
        <v>107</v>
      </c>
      <c r="B12" s="18" t="s">
        <v>108</v>
      </c>
      <c r="C12" s="141">
        <v>348249</v>
      </c>
      <c r="D12" s="141">
        <v>348249</v>
      </c>
      <c r="E12" s="141">
        <v>348249</v>
      </c>
      <c r="F12" s="141"/>
      <c r="G12" s="141"/>
    </row>
    <row r="13" ht="18" customHeight="1" spans="1:7">
      <c r="A13" s="174" t="s">
        <v>109</v>
      </c>
      <c r="B13" s="174" t="s">
        <v>110</v>
      </c>
      <c r="C13" s="141">
        <v>321933</v>
      </c>
      <c r="D13" s="141">
        <v>321933</v>
      </c>
      <c r="E13" s="141">
        <v>321933</v>
      </c>
      <c r="F13" s="141"/>
      <c r="G13" s="141"/>
    </row>
    <row r="14" ht="18" customHeight="1" spans="1:7">
      <c r="A14" s="175" t="s">
        <v>111</v>
      </c>
      <c r="B14" s="175" t="s">
        <v>112</v>
      </c>
      <c r="C14" s="141">
        <v>100800</v>
      </c>
      <c r="D14" s="141">
        <v>100800</v>
      </c>
      <c r="E14" s="141">
        <v>100800</v>
      </c>
      <c r="F14" s="141"/>
      <c r="G14" s="141"/>
    </row>
    <row r="15" ht="18" customHeight="1" spans="1:7">
      <c r="A15" s="175" t="s">
        <v>113</v>
      </c>
      <c r="B15" s="175" t="s">
        <v>114</v>
      </c>
      <c r="C15" s="141">
        <v>221133</v>
      </c>
      <c r="D15" s="141">
        <v>221133</v>
      </c>
      <c r="E15" s="141">
        <v>221133</v>
      </c>
      <c r="F15" s="141"/>
      <c r="G15" s="141"/>
    </row>
    <row r="16" ht="18" customHeight="1" spans="1:7">
      <c r="A16" s="174" t="s">
        <v>115</v>
      </c>
      <c r="B16" s="174" t="s">
        <v>116</v>
      </c>
      <c r="C16" s="141">
        <v>26316</v>
      </c>
      <c r="D16" s="141">
        <v>26316</v>
      </c>
      <c r="E16" s="141">
        <v>26316</v>
      </c>
      <c r="F16" s="141"/>
      <c r="G16" s="141"/>
    </row>
    <row r="17" ht="18" customHeight="1" spans="1:7">
      <c r="A17" s="175" t="s">
        <v>117</v>
      </c>
      <c r="B17" s="175" t="s">
        <v>118</v>
      </c>
      <c r="C17" s="141">
        <v>26316</v>
      </c>
      <c r="D17" s="141">
        <v>26316</v>
      </c>
      <c r="E17" s="141">
        <v>26316</v>
      </c>
      <c r="F17" s="141"/>
      <c r="G17" s="141"/>
    </row>
    <row r="18" ht="18" customHeight="1" spans="1:7">
      <c r="A18" s="18" t="s">
        <v>119</v>
      </c>
      <c r="B18" s="18" t="s">
        <v>120</v>
      </c>
      <c r="C18" s="141">
        <v>193109</v>
      </c>
      <c r="D18" s="141">
        <v>193109</v>
      </c>
      <c r="E18" s="141">
        <v>193109</v>
      </c>
      <c r="F18" s="141"/>
      <c r="G18" s="141"/>
    </row>
    <row r="19" ht="18" customHeight="1" spans="1:7">
      <c r="A19" s="174" t="s">
        <v>121</v>
      </c>
      <c r="B19" s="174" t="s">
        <v>122</v>
      </c>
      <c r="C19" s="141">
        <v>193109</v>
      </c>
      <c r="D19" s="141">
        <v>193109</v>
      </c>
      <c r="E19" s="141">
        <v>193109</v>
      </c>
      <c r="F19" s="141"/>
      <c r="G19" s="141"/>
    </row>
    <row r="20" ht="18" customHeight="1" spans="1:7">
      <c r="A20" s="175" t="s">
        <v>123</v>
      </c>
      <c r="B20" s="175" t="s">
        <v>124</v>
      </c>
      <c r="C20" s="141">
        <v>42145</v>
      </c>
      <c r="D20" s="141">
        <v>42145</v>
      </c>
      <c r="E20" s="141">
        <v>42145</v>
      </c>
      <c r="F20" s="141"/>
      <c r="G20" s="141"/>
    </row>
    <row r="21" ht="18" customHeight="1" spans="1:7">
      <c r="A21" s="175" t="s">
        <v>125</v>
      </c>
      <c r="B21" s="175" t="s">
        <v>126</v>
      </c>
      <c r="C21" s="141">
        <v>50574</v>
      </c>
      <c r="D21" s="141">
        <v>50574</v>
      </c>
      <c r="E21" s="141">
        <v>50574</v>
      </c>
      <c r="F21" s="141"/>
      <c r="G21" s="141"/>
    </row>
    <row r="22" ht="18" customHeight="1" spans="1:7">
      <c r="A22" s="175" t="s">
        <v>127</v>
      </c>
      <c r="B22" s="175" t="s">
        <v>128</v>
      </c>
      <c r="C22" s="141">
        <v>88323</v>
      </c>
      <c r="D22" s="141">
        <v>88323</v>
      </c>
      <c r="E22" s="141">
        <v>88323</v>
      </c>
      <c r="F22" s="141"/>
      <c r="G22" s="141"/>
    </row>
    <row r="23" ht="18" customHeight="1" spans="1:7">
      <c r="A23" s="175" t="s">
        <v>129</v>
      </c>
      <c r="B23" s="175" t="s">
        <v>130</v>
      </c>
      <c r="C23" s="141">
        <v>12067</v>
      </c>
      <c r="D23" s="141">
        <v>12067</v>
      </c>
      <c r="E23" s="141">
        <v>12067</v>
      </c>
      <c r="F23" s="141"/>
      <c r="G23" s="141"/>
    </row>
    <row r="24" ht="18" customHeight="1" spans="1:7">
      <c r="A24" s="18" t="s">
        <v>131</v>
      </c>
      <c r="B24" s="18" t="s">
        <v>132</v>
      </c>
      <c r="C24" s="141">
        <v>174933</v>
      </c>
      <c r="D24" s="141">
        <v>174933</v>
      </c>
      <c r="E24" s="141">
        <v>174933</v>
      </c>
      <c r="F24" s="141"/>
      <c r="G24" s="141"/>
    </row>
    <row r="25" ht="18" customHeight="1" spans="1:7">
      <c r="A25" s="174" t="s">
        <v>133</v>
      </c>
      <c r="B25" s="174" t="s">
        <v>134</v>
      </c>
      <c r="C25" s="141">
        <v>174933</v>
      </c>
      <c r="D25" s="141">
        <v>174933</v>
      </c>
      <c r="E25" s="141">
        <v>174933</v>
      </c>
      <c r="F25" s="141"/>
      <c r="G25" s="141"/>
    </row>
    <row r="26" ht="18" customHeight="1" spans="1:7">
      <c r="A26" s="175" t="s">
        <v>135</v>
      </c>
      <c r="B26" s="175" t="s">
        <v>136</v>
      </c>
      <c r="C26" s="141">
        <v>174933</v>
      </c>
      <c r="D26" s="141">
        <v>174933</v>
      </c>
      <c r="E26" s="141">
        <v>174933</v>
      </c>
      <c r="F26" s="141"/>
      <c r="G26" s="141"/>
    </row>
    <row r="27" ht="18" customHeight="1" spans="1:7">
      <c r="A27" s="199" t="s">
        <v>175</v>
      </c>
      <c r="B27" s="200" t="s">
        <v>175</v>
      </c>
      <c r="C27" s="141">
        <v>3582332</v>
      </c>
      <c r="D27" s="141">
        <v>3422332</v>
      </c>
      <c r="E27" s="141">
        <v>2005672</v>
      </c>
      <c r="F27" s="141">
        <v>1416660</v>
      </c>
      <c r="G27" s="141">
        <v>160000</v>
      </c>
    </row>
  </sheetData>
  <mergeCells count="6">
    <mergeCell ref="A2:G2"/>
    <mergeCell ref="A4:B4"/>
    <mergeCell ref="D4:F4"/>
    <mergeCell ref="A27:B27"/>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C14" sqref="C14"/>
    </sheetView>
  </sheetViews>
  <sheetFormatPr defaultColWidth="10.425" defaultRowHeight="14.25" customHeight="1" outlineLevelRow="6" outlineLevelCol="5"/>
  <cols>
    <col min="1" max="6" width="28.1416666666667" customWidth="1"/>
  </cols>
  <sheetData>
    <row r="1" customHeight="1" spans="1:6">
      <c r="A1" s="77"/>
      <c r="B1" s="77"/>
      <c r="C1" s="77"/>
      <c r="D1" s="77"/>
      <c r="E1" s="76"/>
      <c r="F1" s="192" t="s">
        <v>176</v>
      </c>
    </row>
    <row r="2" ht="41.25" customHeight="1" spans="1:6">
      <c r="A2" s="193" t="str">
        <f>"2025"&amp;"年一般公共预算“三公”经费支出预算表"</f>
        <v>2025年一般公共预算“三公”经费支出预算表</v>
      </c>
      <c r="B2" s="77"/>
      <c r="C2" s="77"/>
      <c r="D2" s="77"/>
      <c r="E2" s="76"/>
      <c r="F2" s="77"/>
    </row>
    <row r="3" customHeight="1" spans="1:6">
      <c r="A3" s="150" t="str">
        <f>"单位名称："&amp;"石林彝族自治县总工会"</f>
        <v>单位名称：石林彝族自治县总工会</v>
      </c>
      <c r="B3" s="194"/>
      <c r="D3" s="77"/>
      <c r="E3" s="76"/>
      <c r="F3" s="95" t="s">
        <v>1</v>
      </c>
    </row>
    <row r="4" ht="27" customHeight="1" spans="1:6">
      <c r="A4" s="81" t="s">
        <v>177</v>
      </c>
      <c r="B4" s="81" t="s">
        <v>178</v>
      </c>
      <c r="C4" s="83" t="s">
        <v>179</v>
      </c>
      <c r="D4" s="81"/>
      <c r="E4" s="82"/>
      <c r="F4" s="81" t="s">
        <v>180</v>
      </c>
    </row>
    <row r="5" ht="28.5" customHeight="1" spans="1:6">
      <c r="A5" s="195"/>
      <c r="B5" s="85"/>
      <c r="C5" s="82" t="s">
        <v>57</v>
      </c>
      <c r="D5" s="82" t="s">
        <v>181</v>
      </c>
      <c r="E5" s="82" t="s">
        <v>182</v>
      </c>
      <c r="F5" s="84"/>
    </row>
    <row r="6" ht="17.25" customHeight="1" spans="1:6">
      <c r="A6" s="87" t="s">
        <v>83</v>
      </c>
      <c r="B6" s="87" t="s">
        <v>84</v>
      </c>
      <c r="C6" s="87" t="s">
        <v>85</v>
      </c>
      <c r="D6" s="87" t="s">
        <v>86</v>
      </c>
      <c r="E6" s="87" t="s">
        <v>87</v>
      </c>
      <c r="F6" s="87" t="s">
        <v>88</v>
      </c>
    </row>
    <row r="7" ht="17.25" customHeight="1" spans="1:6">
      <c r="A7" s="141">
        <v>4400</v>
      </c>
      <c r="B7" s="141"/>
      <c r="C7" s="141"/>
      <c r="D7" s="141"/>
      <c r="E7" s="141"/>
      <c r="F7" s="141">
        <v>4400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8"/>
  <sheetViews>
    <sheetView showZeros="0" topLeftCell="A31" workbookViewId="0">
      <selection activeCell="A1" sqref="A1"/>
    </sheetView>
  </sheetViews>
  <sheetFormatPr defaultColWidth="9.14166666666667" defaultRowHeight="14.25" customHeight="1"/>
  <cols>
    <col min="1" max="1" width="24.125" customWidth="1"/>
    <col min="2" max="2" width="22.625" customWidth="1"/>
    <col min="3" max="3" width="20.7083333333333" customWidth="1"/>
    <col min="4" max="4" width="18.5" customWidth="1"/>
    <col min="5" max="5" width="10.1416666666667" customWidth="1"/>
    <col min="6" max="6" width="27.625" customWidth="1"/>
    <col min="7" max="7" width="10.2833333333333" customWidth="1"/>
    <col min="8" max="8" width="23" customWidth="1"/>
    <col min="9" max="24" width="18.7083333333333" customWidth="1"/>
  </cols>
  <sheetData>
    <row r="1" ht="13.5" customHeight="1" spans="2:24">
      <c r="B1" s="176"/>
      <c r="C1" s="182"/>
      <c r="E1" s="183"/>
      <c r="F1" s="183"/>
      <c r="G1" s="183"/>
      <c r="H1" s="183"/>
      <c r="I1" s="118"/>
      <c r="J1" s="118"/>
      <c r="K1" s="118"/>
      <c r="L1" s="118"/>
      <c r="M1" s="118"/>
      <c r="N1" s="118"/>
      <c r="R1" s="118"/>
      <c r="V1" s="182"/>
      <c r="X1" s="41" t="s">
        <v>183</v>
      </c>
    </row>
    <row r="2" ht="45.75" customHeight="1" spans="1:24">
      <c r="A2" s="98" t="str">
        <f>"2025"&amp;"年部门基本支出预算表"</f>
        <v>2025年部门基本支出预算表</v>
      </c>
      <c r="B2" s="42"/>
      <c r="C2" s="98"/>
      <c r="D2" s="98"/>
      <c r="E2" s="98"/>
      <c r="F2" s="98"/>
      <c r="G2" s="98"/>
      <c r="H2" s="98"/>
      <c r="I2" s="98"/>
      <c r="J2" s="98"/>
      <c r="K2" s="98"/>
      <c r="L2" s="98"/>
      <c r="M2" s="98"/>
      <c r="N2" s="98"/>
      <c r="O2" s="42"/>
      <c r="P2" s="42"/>
      <c r="Q2" s="42"/>
      <c r="R2" s="98"/>
      <c r="S2" s="98"/>
      <c r="T2" s="98"/>
      <c r="U2" s="98"/>
      <c r="V2" s="98"/>
      <c r="W2" s="98"/>
      <c r="X2" s="98"/>
    </row>
    <row r="3" ht="18.75" customHeight="1" spans="1:24">
      <c r="A3" s="43" t="str">
        <f>"单位名称："&amp;"石林彝族自治县总工会"</f>
        <v>单位名称：石林彝族自治县总工会</v>
      </c>
      <c r="B3" s="44"/>
      <c r="C3" s="184"/>
      <c r="D3" s="184"/>
      <c r="E3" s="184"/>
      <c r="F3" s="184"/>
      <c r="G3" s="184"/>
      <c r="H3" s="184"/>
      <c r="I3" s="121"/>
      <c r="J3" s="121"/>
      <c r="K3" s="121"/>
      <c r="L3" s="121"/>
      <c r="M3" s="121"/>
      <c r="N3" s="121"/>
      <c r="O3" s="45"/>
      <c r="P3" s="45"/>
      <c r="Q3" s="45"/>
      <c r="R3" s="121"/>
      <c r="V3" s="182"/>
      <c r="X3" s="41" t="s">
        <v>1</v>
      </c>
    </row>
    <row r="4" ht="18" customHeight="1" spans="1:24">
      <c r="A4" s="47" t="s">
        <v>184</v>
      </c>
      <c r="B4" s="47" t="s">
        <v>185</v>
      </c>
      <c r="C4" s="47" t="s">
        <v>186</v>
      </c>
      <c r="D4" s="47" t="s">
        <v>187</v>
      </c>
      <c r="E4" s="47" t="s">
        <v>188</v>
      </c>
      <c r="F4" s="47" t="s">
        <v>189</v>
      </c>
      <c r="G4" s="47" t="s">
        <v>190</v>
      </c>
      <c r="H4" s="47" t="s">
        <v>191</v>
      </c>
      <c r="I4" s="188" t="s">
        <v>192</v>
      </c>
      <c r="J4" s="145" t="s">
        <v>192</v>
      </c>
      <c r="K4" s="145"/>
      <c r="L4" s="145"/>
      <c r="M4" s="145"/>
      <c r="N4" s="145"/>
      <c r="O4" s="13"/>
      <c r="P4" s="13"/>
      <c r="Q4" s="13"/>
      <c r="R4" s="137" t="s">
        <v>61</v>
      </c>
      <c r="S4" s="145" t="s">
        <v>62</v>
      </c>
      <c r="T4" s="145"/>
      <c r="U4" s="145"/>
      <c r="V4" s="145"/>
      <c r="W4" s="145"/>
      <c r="X4" s="146"/>
    </row>
    <row r="5" ht="18" customHeight="1" spans="1:24">
      <c r="A5" s="49"/>
      <c r="B5" s="63"/>
      <c r="C5" s="168"/>
      <c r="D5" s="49"/>
      <c r="E5" s="49"/>
      <c r="F5" s="49"/>
      <c r="G5" s="49"/>
      <c r="H5" s="49"/>
      <c r="I5" s="166" t="s">
        <v>193</v>
      </c>
      <c r="J5" s="188" t="s">
        <v>58</v>
      </c>
      <c r="K5" s="145"/>
      <c r="L5" s="145"/>
      <c r="M5" s="145"/>
      <c r="N5" s="146"/>
      <c r="O5" s="12" t="s">
        <v>194</v>
      </c>
      <c r="P5" s="13"/>
      <c r="Q5" s="35"/>
      <c r="R5" s="47" t="s">
        <v>61</v>
      </c>
      <c r="S5" s="188" t="s">
        <v>62</v>
      </c>
      <c r="T5" s="137" t="s">
        <v>64</v>
      </c>
      <c r="U5" s="145" t="s">
        <v>62</v>
      </c>
      <c r="V5" s="137" t="s">
        <v>66</v>
      </c>
      <c r="W5" s="137" t="s">
        <v>67</v>
      </c>
      <c r="X5" s="191" t="s">
        <v>68</v>
      </c>
    </row>
    <row r="6" ht="19.5" customHeight="1" spans="1:24">
      <c r="A6" s="63"/>
      <c r="B6" s="63"/>
      <c r="C6" s="63"/>
      <c r="D6" s="63"/>
      <c r="E6" s="63"/>
      <c r="F6" s="63"/>
      <c r="G6" s="63"/>
      <c r="H6" s="63"/>
      <c r="I6" s="63"/>
      <c r="J6" s="189" t="s">
        <v>195</v>
      </c>
      <c r="K6" s="47" t="s">
        <v>196</v>
      </c>
      <c r="L6" s="47" t="s">
        <v>197</v>
      </c>
      <c r="M6" s="47" t="s">
        <v>198</v>
      </c>
      <c r="N6" s="47" t="s">
        <v>199</v>
      </c>
      <c r="O6" s="47" t="s">
        <v>58</v>
      </c>
      <c r="P6" s="47" t="s">
        <v>59</v>
      </c>
      <c r="Q6" s="47" t="s">
        <v>60</v>
      </c>
      <c r="R6" s="63"/>
      <c r="S6" s="47" t="s">
        <v>57</v>
      </c>
      <c r="T6" s="47" t="s">
        <v>64</v>
      </c>
      <c r="U6" s="47" t="s">
        <v>200</v>
      </c>
      <c r="V6" s="47" t="s">
        <v>66</v>
      </c>
      <c r="W6" s="47" t="s">
        <v>67</v>
      </c>
      <c r="X6" s="47" t="s">
        <v>68</v>
      </c>
    </row>
    <row r="7" ht="37.5" customHeight="1" spans="1:24">
      <c r="A7" s="185"/>
      <c r="B7" s="54"/>
      <c r="C7" s="185"/>
      <c r="D7" s="185"/>
      <c r="E7" s="185"/>
      <c r="F7" s="185"/>
      <c r="G7" s="185"/>
      <c r="H7" s="185"/>
      <c r="I7" s="185"/>
      <c r="J7" s="190" t="s">
        <v>57</v>
      </c>
      <c r="K7" s="52" t="s">
        <v>201</v>
      </c>
      <c r="L7" s="52" t="s">
        <v>197</v>
      </c>
      <c r="M7" s="52" t="s">
        <v>198</v>
      </c>
      <c r="N7" s="52" t="s">
        <v>199</v>
      </c>
      <c r="O7" s="52" t="s">
        <v>197</v>
      </c>
      <c r="P7" s="52" t="s">
        <v>198</v>
      </c>
      <c r="Q7" s="52" t="s">
        <v>199</v>
      </c>
      <c r="R7" s="52" t="s">
        <v>61</v>
      </c>
      <c r="S7" s="52" t="s">
        <v>57</v>
      </c>
      <c r="T7" s="52" t="s">
        <v>64</v>
      </c>
      <c r="U7" s="52" t="s">
        <v>200</v>
      </c>
      <c r="V7" s="52" t="s">
        <v>66</v>
      </c>
      <c r="W7" s="52" t="s">
        <v>67</v>
      </c>
      <c r="X7" s="52" t="s">
        <v>68</v>
      </c>
    </row>
    <row r="8" customHeight="1" spans="1:24">
      <c r="A8" s="70">
        <v>1</v>
      </c>
      <c r="B8" s="70">
        <v>2</v>
      </c>
      <c r="C8" s="70">
        <v>3</v>
      </c>
      <c r="D8" s="70">
        <v>4</v>
      </c>
      <c r="E8" s="70">
        <v>5</v>
      </c>
      <c r="F8" s="70">
        <v>6</v>
      </c>
      <c r="G8" s="70">
        <v>7</v>
      </c>
      <c r="H8" s="70">
        <v>8</v>
      </c>
      <c r="I8" s="70">
        <v>9</v>
      </c>
      <c r="J8" s="70">
        <v>10</v>
      </c>
      <c r="K8" s="70">
        <v>11</v>
      </c>
      <c r="L8" s="70">
        <v>12</v>
      </c>
      <c r="M8" s="70">
        <v>13</v>
      </c>
      <c r="N8" s="70">
        <v>14</v>
      </c>
      <c r="O8" s="70">
        <v>15</v>
      </c>
      <c r="P8" s="70">
        <v>16</v>
      </c>
      <c r="Q8" s="70">
        <v>17</v>
      </c>
      <c r="R8" s="70">
        <v>18</v>
      </c>
      <c r="S8" s="70">
        <v>19</v>
      </c>
      <c r="T8" s="70">
        <v>20</v>
      </c>
      <c r="U8" s="70">
        <v>21</v>
      </c>
      <c r="V8" s="70">
        <v>22</v>
      </c>
      <c r="W8" s="70">
        <v>23</v>
      </c>
      <c r="X8" s="70">
        <v>24</v>
      </c>
    </row>
    <row r="9" ht="20.25" customHeight="1" spans="1:24">
      <c r="A9" s="21" t="s">
        <v>70</v>
      </c>
      <c r="B9" s="21" t="s">
        <v>70</v>
      </c>
      <c r="C9" s="21" t="s">
        <v>202</v>
      </c>
      <c r="D9" s="21" t="s">
        <v>203</v>
      </c>
      <c r="E9" s="21" t="s">
        <v>101</v>
      </c>
      <c r="F9" s="21" t="s">
        <v>102</v>
      </c>
      <c r="G9" s="21" t="s">
        <v>204</v>
      </c>
      <c r="H9" s="21" t="s">
        <v>205</v>
      </c>
      <c r="I9" s="141">
        <v>239352</v>
      </c>
      <c r="J9" s="141">
        <v>239352</v>
      </c>
      <c r="K9" s="141"/>
      <c r="L9" s="141"/>
      <c r="M9" s="141">
        <v>239352</v>
      </c>
      <c r="N9" s="141"/>
      <c r="O9" s="141"/>
      <c r="P9" s="141"/>
      <c r="Q9" s="141"/>
      <c r="R9" s="141"/>
      <c r="S9" s="141"/>
      <c r="T9" s="141"/>
      <c r="U9" s="141"/>
      <c r="V9" s="141"/>
      <c r="W9" s="141"/>
      <c r="X9" s="141"/>
    </row>
    <row r="10" ht="20.25" customHeight="1" spans="1:24">
      <c r="A10" s="21" t="s">
        <v>70</v>
      </c>
      <c r="B10" s="21" t="s">
        <v>70</v>
      </c>
      <c r="C10" s="21" t="s">
        <v>202</v>
      </c>
      <c r="D10" s="21" t="s">
        <v>203</v>
      </c>
      <c r="E10" s="21" t="s">
        <v>101</v>
      </c>
      <c r="F10" s="21" t="s">
        <v>102</v>
      </c>
      <c r="G10" s="21" t="s">
        <v>206</v>
      </c>
      <c r="H10" s="21" t="s">
        <v>207</v>
      </c>
      <c r="I10" s="141">
        <v>344520</v>
      </c>
      <c r="J10" s="141">
        <v>344520</v>
      </c>
      <c r="K10" s="58"/>
      <c r="L10" s="58"/>
      <c r="M10" s="141">
        <v>344520</v>
      </c>
      <c r="N10" s="58"/>
      <c r="O10" s="141"/>
      <c r="P10" s="141"/>
      <c r="Q10" s="141"/>
      <c r="R10" s="141"/>
      <c r="S10" s="141"/>
      <c r="T10" s="141"/>
      <c r="U10" s="141"/>
      <c r="V10" s="141"/>
      <c r="W10" s="141"/>
      <c r="X10" s="141"/>
    </row>
    <row r="11" ht="20.25" customHeight="1" spans="1:24">
      <c r="A11" s="21" t="s">
        <v>70</v>
      </c>
      <c r="B11" s="21" t="s">
        <v>70</v>
      </c>
      <c r="C11" s="21" t="s">
        <v>202</v>
      </c>
      <c r="D11" s="21" t="s">
        <v>203</v>
      </c>
      <c r="E11" s="21" t="s">
        <v>101</v>
      </c>
      <c r="F11" s="21" t="s">
        <v>102</v>
      </c>
      <c r="G11" s="21" t="s">
        <v>208</v>
      </c>
      <c r="H11" s="21" t="s">
        <v>209</v>
      </c>
      <c r="I11" s="141">
        <v>19946</v>
      </c>
      <c r="J11" s="141">
        <v>19946</v>
      </c>
      <c r="K11" s="58"/>
      <c r="L11" s="58"/>
      <c r="M11" s="141">
        <v>19946</v>
      </c>
      <c r="N11" s="58"/>
      <c r="O11" s="141"/>
      <c r="P11" s="141"/>
      <c r="Q11" s="141"/>
      <c r="R11" s="141"/>
      <c r="S11" s="141"/>
      <c r="T11" s="141"/>
      <c r="U11" s="141"/>
      <c r="V11" s="141"/>
      <c r="W11" s="141"/>
      <c r="X11" s="141"/>
    </row>
    <row r="12" ht="20.25" customHeight="1" spans="1:24">
      <c r="A12" s="21" t="s">
        <v>70</v>
      </c>
      <c r="B12" s="21" t="s">
        <v>70</v>
      </c>
      <c r="C12" s="21" t="s">
        <v>202</v>
      </c>
      <c r="D12" s="21" t="s">
        <v>203</v>
      </c>
      <c r="E12" s="21" t="s">
        <v>101</v>
      </c>
      <c r="F12" s="21" t="s">
        <v>102</v>
      </c>
      <c r="G12" s="21" t="s">
        <v>208</v>
      </c>
      <c r="H12" s="21" t="s">
        <v>209</v>
      </c>
      <c r="I12" s="141">
        <v>1500</v>
      </c>
      <c r="J12" s="141">
        <v>1500</v>
      </c>
      <c r="K12" s="58"/>
      <c r="L12" s="58"/>
      <c r="M12" s="141">
        <v>1500</v>
      </c>
      <c r="N12" s="58"/>
      <c r="O12" s="141"/>
      <c r="P12" s="141"/>
      <c r="Q12" s="141"/>
      <c r="R12" s="141"/>
      <c r="S12" s="141"/>
      <c r="T12" s="141"/>
      <c r="U12" s="141"/>
      <c r="V12" s="141"/>
      <c r="W12" s="141"/>
      <c r="X12" s="141"/>
    </row>
    <row r="13" ht="20.25" customHeight="1" spans="1:24">
      <c r="A13" s="21" t="s">
        <v>70</v>
      </c>
      <c r="B13" s="21" t="s">
        <v>70</v>
      </c>
      <c r="C13" s="21" t="s">
        <v>210</v>
      </c>
      <c r="D13" s="21" t="s">
        <v>211</v>
      </c>
      <c r="E13" s="21" t="s">
        <v>103</v>
      </c>
      <c r="F13" s="21" t="s">
        <v>104</v>
      </c>
      <c r="G13" s="21" t="s">
        <v>204</v>
      </c>
      <c r="H13" s="21" t="s">
        <v>205</v>
      </c>
      <c r="I13" s="141">
        <v>222876</v>
      </c>
      <c r="J13" s="141">
        <v>222876</v>
      </c>
      <c r="K13" s="58"/>
      <c r="L13" s="58"/>
      <c r="M13" s="141">
        <v>222876</v>
      </c>
      <c r="N13" s="58"/>
      <c r="O13" s="141"/>
      <c r="P13" s="141"/>
      <c r="Q13" s="141"/>
      <c r="R13" s="141"/>
      <c r="S13" s="141"/>
      <c r="T13" s="141"/>
      <c r="U13" s="141"/>
      <c r="V13" s="141"/>
      <c r="W13" s="141"/>
      <c r="X13" s="141"/>
    </row>
    <row r="14" ht="20.25" customHeight="1" spans="1:24">
      <c r="A14" s="21" t="s">
        <v>70</v>
      </c>
      <c r="B14" s="21" t="s">
        <v>70</v>
      </c>
      <c r="C14" s="21" t="s">
        <v>210</v>
      </c>
      <c r="D14" s="21" t="s">
        <v>211</v>
      </c>
      <c r="E14" s="21" t="s">
        <v>103</v>
      </c>
      <c r="F14" s="21" t="s">
        <v>104</v>
      </c>
      <c r="G14" s="21" t="s">
        <v>206</v>
      </c>
      <c r="H14" s="21" t="s">
        <v>207</v>
      </c>
      <c r="I14" s="141">
        <v>138348</v>
      </c>
      <c r="J14" s="141">
        <v>138348</v>
      </c>
      <c r="K14" s="58"/>
      <c r="L14" s="58"/>
      <c r="M14" s="141">
        <v>138348</v>
      </c>
      <c r="N14" s="58"/>
      <c r="O14" s="141"/>
      <c r="P14" s="141"/>
      <c r="Q14" s="141"/>
      <c r="R14" s="141"/>
      <c r="S14" s="141"/>
      <c r="T14" s="141"/>
      <c r="U14" s="141"/>
      <c r="V14" s="141"/>
      <c r="W14" s="141"/>
      <c r="X14" s="141"/>
    </row>
    <row r="15" ht="20.25" customHeight="1" spans="1:24">
      <c r="A15" s="21" t="s">
        <v>70</v>
      </c>
      <c r="B15" s="21" t="s">
        <v>70</v>
      </c>
      <c r="C15" s="21" t="s">
        <v>210</v>
      </c>
      <c r="D15" s="21" t="s">
        <v>211</v>
      </c>
      <c r="E15" s="21" t="s">
        <v>103</v>
      </c>
      <c r="F15" s="21" t="s">
        <v>104</v>
      </c>
      <c r="G15" s="21" t="s">
        <v>208</v>
      </c>
      <c r="H15" s="21" t="s">
        <v>209</v>
      </c>
      <c r="I15" s="141">
        <v>18573</v>
      </c>
      <c r="J15" s="141">
        <v>18573</v>
      </c>
      <c r="K15" s="58"/>
      <c r="L15" s="58"/>
      <c r="M15" s="141">
        <v>18573</v>
      </c>
      <c r="N15" s="58"/>
      <c r="O15" s="141"/>
      <c r="P15" s="141"/>
      <c r="Q15" s="141"/>
      <c r="R15" s="141"/>
      <c r="S15" s="141"/>
      <c r="T15" s="141"/>
      <c r="U15" s="141"/>
      <c r="V15" s="141"/>
      <c r="W15" s="141"/>
      <c r="X15" s="141"/>
    </row>
    <row r="16" ht="20.25" customHeight="1" spans="1:24">
      <c r="A16" s="21" t="s">
        <v>70</v>
      </c>
      <c r="B16" s="21" t="s">
        <v>70</v>
      </c>
      <c r="C16" s="21" t="s">
        <v>210</v>
      </c>
      <c r="D16" s="21" t="s">
        <v>211</v>
      </c>
      <c r="E16" s="21" t="s">
        <v>103</v>
      </c>
      <c r="F16" s="21" t="s">
        <v>104</v>
      </c>
      <c r="G16" s="21" t="s">
        <v>208</v>
      </c>
      <c r="H16" s="21" t="s">
        <v>209</v>
      </c>
      <c r="I16" s="141">
        <v>1500</v>
      </c>
      <c r="J16" s="141">
        <v>1500</v>
      </c>
      <c r="K16" s="58"/>
      <c r="L16" s="58"/>
      <c r="M16" s="141">
        <v>1500</v>
      </c>
      <c r="N16" s="58"/>
      <c r="O16" s="141"/>
      <c r="P16" s="141"/>
      <c r="Q16" s="141"/>
      <c r="R16" s="141"/>
      <c r="S16" s="141"/>
      <c r="T16" s="141"/>
      <c r="U16" s="141"/>
      <c r="V16" s="141"/>
      <c r="W16" s="141"/>
      <c r="X16" s="141"/>
    </row>
    <row r="17" ht="20.25" customHeight="1" spans="1:24">
      <c r="A17" s="21" t="s">
        <v>70</v>
      </c>
      <c r="B17" s="21" t="s">
        <v>70</v>
      </c>
      <c r="C17" s="21" t="s">
        <v>210</v>
      </c>
      <c r="D17" s="21" t="s">
        <v>211</v>
      </c>
      <c r="E17" s="21" t="s">
        <v>103</v>
      </c>
      <c r="F17" s="21" t="s">
        <v>104</v>
      </c>
      <c r="G17" s="21" t="s">
        <v>212</v>
      </c>
      <c r="H17" s="21" t="s">
        <v>213</v>
      </c>
      <c r="I17" s="141">
        <v>50400</v>
      </c>
      <c r="J17" s="141">
        <v>50400</v>
      </c>
      <c r="K17" s="58"/>
      <c r="L17" s="58"/>
      <c r="M17" s="141">
        <v>50400</v>
      </c>
      <c r="N17" s="58"/>
      <c r="O17" s="141"/>
      <c r="P17" s="141"/>
      <c r="Q17" s="141"/>
      <c r="R17" s="141"/>
      <c r="S17" s="141"/>
      <c r="T17" s="141"/>
      <c r="U17" s="141"/>
      <c r="V17" s="141"/>
      <c r="W17" s="141"/>
      <c r="X17" s="141"/>
    </row>
    <row r="18" ht="20.25" customHeight="1" spans="1:24">
      <c r="A18" s="21" t="s">
        <v>70</v>
      </c>
      <c r="B18" s="21" t="s">
        <v>70</v>
      </c>
      <c r="C18" s="21" t="s">
        <v>210</v>
      </c>
      <c r="D18" s="21" t="s">
        <v>211</v>
      </c>
      <c r="E18" s="21" t="s">
        <v>103</v>
      </c>
      <c r="F18" s="21" t="s">
        <v>104</v>
      </c>
      <c r="G18" s="21" t="s">
        <v>212</v>
      </c>
      <c r="H18" s="21" t="s">
        <v>213</v>
      </c>
      <c r="I18" s="141">
        <v>106380</v>
      </c>
      <c r="J18" s="141">
        <v>106380</v>
      </c>
      <c r="K18" s="58"/>
      <c r="L18" s="58"/>
      <c r="M18" s="141">
        <v>106380</v>
      </c>
      <c r="N18" s="58"/>
      <c r="O18" s="141"/>
      <c r="P18" s="141"/>
      <c r="Q18" s="141"/>
      <c r="R18" s="141"/>
      <c r="S18" s="141"/>
      <c r="T18" s="141"/>
      <c r="U18" s="141"/>
      <c r="V18" s="141"/>
      <c r="W18" s="141"/>
      <c r="X18" s="141"/>
    </row>
    <row r="19" ht="20.25" customHeight="1" spans="1:24">
      <c r="A19" s="21" t="s">
        <v>70</v>
      </c>
      <c r="B19" s="21" t="s">
        <v>70</v>
      </c>
      <c r="C19" s="21" t="s">
        <v>210</v>
      </c>
      <c r="D19" s="21" t="s">
        <v>211</v>
      </c>
      <c r="E19" s="21" t="s">
        <v>103</v>
      </c>
      <c r="F19" s="21" t="s">
        <v>104</v>
      </c>
      <c r="G19" s="21" t="s">
        <v>212</v>
      </c>
      <c r="H19" s="21" t="s">
        <v>213</v>
      </c>
      <c r="I19" s="141">
        <v>54984</v>
      </c>
      <c r="J19" s="141">
        <v>54984</v>
      </c>
      <c r="K19" s="58"/>
      <c r="L19" s="58"/>
      <c r="M19" s="141">
        <v>54984</v>
      </c>
      <c r="N19" s="58"/>
      <c r="O19" s="141"/>
      <c r="P19" s="141"/>
      <c r="Q19" s="141"/>
      <c r="R19" s="141"/>
      <c r="S19" s="141"/>
      <c r="T19" s="141"/>
      <c r="U19" s="141"/>
      <c r="V19" s="141"/>
      <c r="W19" s="141"/>
      <c r="X19" s="141"/>
    </row>
    <row r="20" ht="20.25" customHeight="1" spans="1:24">
      <c r="A20" s="21" t="s">
        <v>70</v>
      </c>
      <c r="B20" s="21" t="s">
        <v>70</v>
      </c>
      <c r="C20" s="21" t="s">
        <v>214</v>
      </c>
      <c r="D20" s="21" t="s">
        <v>215</v>
      </c>
      <c r="E20" s="21" t="s">
        <v>113</v>
      </c>
      <c r="F20" s="21" t="s">
        <v>114</v>
      </c>
      <c r="G20" s="21" t="s">
        <v>216</v>
      </c>
      <c r="H20" s="21" t="s">
        <v>217</v>
      </c>
      <c r="I20" s="141">
        <v>120618</v>
      </c>
      <c r="J20" s="141">
        <v>120618</v>
      </c>
      <c r="K20" s="58"/>
      <c r="L20" s="58"/>
      <c r="M20" s="141">
        <v>120618</v>
      </c>
      <c r="N20" s="58"/>
      <c r="O20" s="141"/>
      <c r="P20" s="141"/>
      <c r="Q20" s="141"/>
      <c r="R20" s="141"/>
      <c r="S20" s="141"/>
      <c r="T20" s="141"/>
      <c r="U20" s="141"/>
      <c r="V20" s="141"/>
      <c r="W20" s="141"/>
      <c r="X20" s="141"/>
    </row>
    <row r="21" ht="20.25" customHeight="1" spans="1:24">
      <c r="A21" s="21" t="s">
        <v>70</v>
      </c>
      <c r="B21" s="21" t="s">
        <v>70</v>
      </c>
      <c r="C21" s="21" t="s">
        <v>214</v>
      </c>
      <c r="D21" s="21" t="s">
        <v>215</v>
      </c>
      <c r="E21" s="21" t="s">
        <v>113</v>
      </c>
      <c r="F21" s="21" t="s">
        <v>114</v>
      </c>
      <c r="G21" s="21" t="s">
        <v>216</v>
      </c>
      <c r="H21" s="21" t="s">
        <v>217</v>
      </c>
      <c r="I21" s="141">
        <v>100515</v>
      </c>
      <c r="J21" s="141">
        <v>100515</v>
      </c>
      <c r="K21" s="58"/>
      <c r="L21" s="58"/>
      <c r="M21" s="141">
        <v>100515</v>
      </c>
      <c r="N21" s="58"/>
      <c r="O21" s="141"/>
      <c r="P21" s="141"/>
      <c r="Q21" s="141"/>
      <c r="R21" s="141"/>
      <c r="S21" s="141"/>
      <c r="T21" s="141"/>
      <c r="U21" s="141"/>
      <c r="V21" s="141"/>
      <c r="W21" s="141"/>
      <c r="X21" s="141"/>
    </row>
    <row r="22" ht="20.25" customHeight="1" spans="1:24">
      <c r="A22" s="21" t="s">
        <v>70</v>
      </c>
      <c r="B22" s="21" t="s">
        <v>70</v>
      </c>
      <c r="C22" s="21" t="s">
        <v>214</v>
      </c>
      <c r="D22" s="21" t="s">
        <v>215</v>
      </c>
      <c r="E22" s="21" t="s">
        <v>123</v>
      </c>
      <c r="F22" s="21" t="s">
        <v>124</v>
      </c>
      <c r="G22" s="21" t="s">
        <v>218</v>
      </c>
      <c r="H22" s="21" t="s">
        <v>219</v>
      </c>
      <c r="I22" s="141">
        <v>42145</v>
      </c>
      <c r="J22" s="141">
        <v>42145</v>
      </c>
      <c r="K22" s="58"/>
      <c r="L22" s="58"/>
      <c r="M22" s="141">
        <v>42145</v>
      </c>
      <c r="N22" s="58"/>
      <c r="O22" s="141"/>
      <c r="P22" s="141"/>
      <c r="Q22" s="141"/>
      <c r="R22" s="141"/>
      <c r="S22" s="141"/>
      <c r="T22" s="141"/>
      <c r="U22" s="141"/>
      <c r="V22" s="141"/>
      <c r="W22" s="141"/>
      <c r="X22" s="141"/>
    </row>
    <row r="23" ht="20.25" customHeight="1" spans="1:24">
      <c r="A23" s="21" t="s">
        <v>70</v>
      </c>
      <c r="B23" s="21" t="s">
        <v>70</v>
      </c>
      <c r="C23" s="21" t="s">
        <v>214</v>
      </c>
      <c r="D23" s="21" t="s">
        <v>215</v>
      </c>
      <c r="E23" s="21" t="s">
        <v>125</v>
      </c>
      <c r="F23" s="21" t="s">
        <v>126</v>
      </c>
      <c r="G23" s="21" t="s">
        <v>218</v>
      </c>
      <c r="H23" s="21" t="s">
        <v>219</v>
      </c>
      <c r="I23" s="141">
        <v>50574</v>
      </c>
      <c r="J23" s="141">
        <v>50574</v>
      </c>
      <c r="K23" s="58"/>
      <c r="L23" s="58"/>
      <c r="M23" s="141">
        <v>50574</v>
      </c>
      <c r="N23" s="58"/>
      <c r="O23" s="141"/>
      <c r="P23" s="141"/>
      <c r="Q23" s="141"/>
      <c r="R23" s="141"/>
      <c r="S23" s="141"/>
      <c r="T23" s="141"/>
      <c r="U23" s="141"/>
      <c r="V23" s="141"/>
      <c r="W23" s="141"/>
      <c r="X23" s="141"/>
    </row>
    <row r="24" ht="20.25" customHeight="1" spans="1:24">
      <c r="A24" s="21" t="s">
        <v>70</v>
      </c>
      <c r="B24" s="21" t="s">
        <v>70</v>
      </c>
      <c r="C24" s="21" t="s">
        <v>214</v>
      </c>
      <c r="D24" s="21" t="s">
        <v>215</v>
      </c>
      <c r="E24" s="21" t="s">
        <v>127</v>
      </c>
      <c r="F24" s="21" t="s">
        <v>128</v>
      </c>
      <c r="G24" s="21" t="s">
        <v>220</v>
      </c>
      <c r="H24" s="21" t="s">
        <v>221</v>
      </c>
      <c r="I24" s="141">
        <v>29638</v>
      </c>
      <c r="J24" s="141">
        <v>29638</v>
      </c>
      <c r="K24" s="58"/>
      <c r="L24" s="58"/>
      <c r="M24" s="141">
        <v>29638</v>
      </c>
      <c r="N24" s="58"/>
      <c r="O24" s="141"/>
      <c r="P24" s="141"/>
      <c r="Q24" s="141"/>
      <c r="R24" s="141"/>
      <c r="S24" s="141"/>
      <c r="T24" s="141"/>
      <c r="U24" s="141"/>
      <c r="V24" s="141"/>
      <c r="W24" s="141"/>
      <c r="X24" s="141"/>
    </row>
    <row r="25" ht="20.25" customHeight="1" spans="1:24">
      <c r="A25" s="21" t="s">
        <v>70</v>
      </c>
      <c r="B25" s="21" t="s">
        <v>70</v>
      </c>
      <c r="C25" s="21" t="s">
        <v>214</v>
      </c>
      <c r="D25" s="21" t="s">
        <v>215</v>
      </c>
      <c r="E25" s="21" t="s">
        <v>127</v>
      </c>
      <c r="F25" s="21" t="s">
        <v>128</v>
      </c>
      <c r="G25" s="21" t="s">
        <v>220</v>
      </c>
      <c r="H25" s="21" t="s">
        <v>221</v>
      </c>
      <c r="I25" s="141">
        <v>32010</v>
      </c>
      <c r="J25" s="141">
        <v>32010</v>
      </c>
      <c r="K25" s="58"/>
      <c r="L25" s="58"/>
      <c r="M25" s="141">
        <v>32010</v>
      </c>
      <c r="N25" s="58"/>
      <c r="O25" s="141"/>
      <c r="P25" s="141"/>
      <c r="Q25" s="141"/>
      <c r="R25" s="141"/>
      <c r="S25" s="141"/>
      <c r="T25" s="141"/>
      <c r="U25" s="141"/>
      <c r="V25" s="141"/>
      <c r="W25" s="141"/>
      <c r="X25" s="141"/>
    </row>
    <row r="26" ht="20.25" customHeight="1" spans="1:24">
      <c r="A26" s="21" t="s">
        <v>70</v>
      </c>
      <c r="B26" s="21" t="s">
        <v>70</v>
      </c>
      <c r="C26" s="21" t="s">
        <v>214</v>
      </c>
      <c r="D26" s="21" t="s">
        <v>215</v>
      </c>
      <c r="E26" s="21" t="s">
        <v>127</v>
      </c>
      <c r="F26" s="21" t="s">
        <v>128</v>
      </c>
      <c r="G26" s="21" t="s">
        <v>220</v>
      </c>
      <c r="H26" s="21" t="s">
        <v>221</v>
      </c>
      <c r="I26" s="141">
        <v>26675</v>
      </c>
      <c r="J26" s="141">
        <v>26675</v>
      </c>
      <c r="K26" s="58"/>
      <c r="L26" s="58"/>
      <c r="M26" s="141">
        <v>26675</v>
      </c>
      <c r="N26" s="58"/>
      <c r="O26" s="141"/>
      <c r="P26" s="141"/>
      <c r="Q26" s="141"/>
      <c r="R26" s="141"/>
      <c r="S26" s="141"/>
      <c r="T26" s="141"/>
      <c r="U26" s="141"/>
      <c r="V26" s="141"/>
      <c r="W26" s="141"/>
      <c r="X26" s="141"/>
    </row>
    <row r="27" ht="20.25" customHeight="1" spans="1:24">
      <c r="A27" s="21" t="s">
        <v>70</v>
      </c>
      <c r="B27" s="21" t="s">
        <v>70</v>
      </c>
      <c r="C27" s="21" t="s">
        <v>214</v>
      </c>
      <c r="D27" s="21" t="s">
        <v>215</v>
      </c>
      <c r="E27" s="21" t="s">
        <v>103</v>
      </c>
      <c r="F27" s="21" t="s">
        <v>104</v>
      </c>
      <c r="G27" s="21" t="s">
        <v>222</v>
      </c>
      <c r="H27" s="21" t="s">
        <v>223</v>
      </c>
      <c r="I27" s="141">
        <v>4362</v>
      </c>
      <c r="J27" s="141">
        <v>4362</v>
      </c>
      <c r="K27" s="58"/>
      <c r="L27" s="58"/>
      <c r="M27" s="141">
        <v>4362</v>
      </c>
      <c r="N27" s="58"/>
      <c r="O27" s="141"/>
      <c r="P27" s="141"/>
      <c r="Q27" s="141"/>
      <c r="R27" s="141"/>
      <c r="S27" s="141"/>
      <c r="T27" s="141"/>
      <c r="U27" s="141"/>
      <c r="V27" s="141"/>
      <c r="W27" s="141"/>
      <c r="X27" s="141"/>
    </row>
    <row r="28" ht="20.25" customHeight="1" spans="1:24">
      <c r="A28" s="21" t="s">
        <v>70</v>
      </c>
      <c r="B28" s="21" t="s">
        <v>70</v>
      </c>
      <c r="C28" s="21" t="s">
        <v>214</v>
      </c>
      <c r="D28" s="21" t="s">
        <v>215</v>
      </c>
      <c r="E28" s="21" t="s">
        <v>129</v>
      </c>
      <c r="F28" s="21" t="s">
        <v>130</v>
      </c>
      <c r="G28" s="21" t="s">
        <v>222</v>
      </c>
      <c r="H28" s="21" t="s">
        <v>223</v>
      </c>
      <c r="I28" s="141">
        <v>1506</v>
      </c>
      <c r="J28" s="141">
        <v>1506</v>
      </c>
      <c r="K28" s="58"/>
      <c r="L28" s="58"/>
      <c r="M28" s="141">
        <v>1506</v>
      </c>
      <c r="N28" s="58"/>
      <c r="O28" s="141"/>
      <c r="P28" s="141"/>
      <c r="Q28" s="141"/>
      <c r="R28" s="141"/>
      <c r="S28" s="141"/>
      <c r="T28" s="141"/>
      <c r="U28" s="141"/>
      <c r="V28" s="141"/>
      <c r="W28" s="141"/>
      <c r="X28" s="141"/>
    </row>
    <row r="29" ht="20.25" customHeight="1" spans="1:24">
      <c r="A29" s="21" t="s">
        <v>70</v>
      </c>
      <c r="B29" s="21" t="s">
        <v>70</v>
      </c>
      <c r="C29" s="21" t="s">
        <v>214</v>
      </c>
      <c r="D29" s="21" t="s">
        <v>215</v>
      </c>
      <c r="E29" s="21" t="s">
        <v>129</v>
      </c>
      <c r="F29" s="21" t="s">
        <v>130</v>
      </c>
      <c r="G29" s="21" t="s">
        <v>222</v>
      </c>
      <c r="H29" s="21" t="s">
        <v>223</v>
      </c>
      <c r="I29" s="141">
        <v>3102</v>
      </c>
      <c r="J29" s="141">
        <v>3102</v>
      </c>
      <c r="K29" s="58"/>
      <c r="L29" s="58"/>
      <c r="M29" s="141">
        <v>3102</v>
      </c>
      <c r="N29" s="58"/>
      <c r="O29" s="141"/>
      <c r="P29" s="141"/>
      <c r="Q29" s="141"/>
      <c r="R29" s="141"/>
      <c r="S29" s="141"/>
      <c r="T29" s="141"/>
      <c r="U29" s="141"/>
      <c r="V29" s="141"/>
      <c r="W29" s="141"/>
      <c r="X29" s="141"/>
    </row>
    <row r="30" ht="20.25" customHeight="1" spans="1:24">
      <c r="A30" s="21" t="s">
        <v>70</v>
      </c>
      <c r="B30" s="21" t="s">
        <v>70</v>
      </c>
      <c r="C30" s="21" t="s">
        <v>214</v>
      </c>
      <c r="D30" s="21" t="s">
        <v>215</v>
      </c>
      <c r="E30" s="21" t="s">
        <v>129</v>
      </c>
      <c r="F30" s="21" t="s">
        <v>130</v>
      </c>
      <c r="G30" s="21" t="s">
        <v>222</v>
      </c>
      <c r="H30" s="21" t="s">
        <v>223</v>
      </c>
      <c r="I30" s="141">
        <v>1255</v>
      </c>
      <c r="J30" s="141">
        <v>1255</v>
      </c>
      <c r="K30" s="58"/>
      <c r="L30" s="58"/>
      <c r="M30" s="141">
        <v>1255</v>
      </c>
      <c r="N30" s="58"/>
      <c r="O30" s="141"/>
      <c r="P30" s="141"/>
      <c r="Q30" s="141"/>
      <c r="R30" s="141"/>
      <c r="S30" s="141"/>
      <c r="T30" s="141"/>
      <c r="U30" s="141"/>
      <c r="V30" s="141"/>
      <c r="W30" s="141"/>
      <c r="X30" s="141"/>
    </row>
    <row r="31" ht="20.25" customHeight="1" spans="1:24">
      <c r="A31" s="21" t="s">
        <v>70</v>
      </c>
      <c r="B31" s="21" t="s">
        <v>70</v>
      </c>
      <c r="C31" s="21" t="s">
        <v>214</v>
      </c>
      <c r="D31" s="21" t="s">
        <v>215</v>
      </c>
      <c r="E31" s="21" t="s">
        <v>129</v>
      </c>
      <c r="F31" s="21" t="s">
        <v>130</v>
      </c>
      <c r="G31" s="21" t="s">
        <v>222</v>
      </c>
      <c r="H31" s="21" t="s">
        <v>223</v>
      </c>
      <c r="I31" s="141">
        <v>2585</v>
      </c>
      <c r="J31" s="141">
        <v>2585</v>
      </c>
      <c r="K31" s="58"/>
      <c r="L31" s="58"/>
      <c r="M31" s="141">
        <v>2585</v>
      </c>
      <c r="N31" s="58"/>
      <c r="O31" s="141"/>
      <c r="P31" s="141"/>
      <c r="Q31" s="141"/>
      <c r="R31" s="141"/>
      <c r="S31" s="141"/>
      <c r="T31" s="141"/>
      <c r="U31" s="141"/>
      <c r="V31" s="141"/>
      <c r="W31" s="141"/>
      <c r="X31" s="141"/>
    </row>
    <row r="32" ht="20.25" customHeight="1" spans="1:24">
      <c r="A32" s="21" t="s">
        <v>70</v>
      </c>
      <c r="B32" s="21" t="s">
        <v>70</v>
      </c>
      <c r="C32" s="21" t="s">
        <v>214</v>
      </c>
      <c r="D32" s="21" t="s">
        <v>215</v>
      </c>
      <c r="E32" s="21" t="s">
        <v>129</v>
      </c>
      <c r="F32" s="21" t="s">
        <v>130</v>
      </c>
      <c r="G32" s="21" t="s">
        <v>222</v>
      </c>
      <c r="H32" s="21" t="s">
        <v>223</v>
      </c>
      <c r="I32" s="141">
        <v>3619</v>
      </c>
      <c r="J32" s="141">
        <v>3619</v>
      </c>
      <c r="K32" s="58"/>
      <c r="L32" s="58"/>
      <c r="M32" s="141">
        <v>3619</v>
      </c>
      <c r="N32" s="58"/>
      <c r="O32" s="141"/>
      <c r="P32" s="141"/>
      <c r="Q32" s="141"/>
      <c r="R32" s="141"/>
      <c r="S32" s="141"/>
      <c r="T32" s="141"/>
      <c r="U32" s="141"/>
      <c r="V32" s="141"/>
      <c r="W32" s="141"/>
      <c r="X32" s="141"/>
    </row>
    <row r="33" ht="20.25" customHeight="1" spans="1:24">
      <c r="A33" s="21" t="s">
        <v>70</v>
      </c>
      <c r="B33" s="21" t="s">
        <v>70</v>
      </c>
      <c r="C33" s="21" t="s">
        <v>224</v>
      </c>
      <c r="D33" s="21" t="s">
        <v>136</v>
      </c>
      <c r="E33" s="21" t="s">
        <v>135</v>
      </c>
      <c r="F33" s="21" t="s">
        <v>136</v>
      </c>
      <c r="G33" s="21" t="s">
        <v>225</v>
      </c>
      <c r="H33" s="21" t="s">
        <v>136</v>
      </c>
      <c r="I33" s="141">
        <v>95418</v>
      </c>
      <c r="J33" s="141">
        <v>95418</v>
      </c>
      <c r="K33" s="58"/>
      <c r="L33" s="58"/>
      <c r="M33" s="141">
        <v>95418</v>
      </c>
      <c r="N33" s="58"/>
      <c r="O33" s="141"/>
      <c r="P33" s="141"/>
      <c r="Q33" s="141"/>
      <c r="R33" s="141"/>
      <c r="S33" s="141"/>
      <c r="T33" s="141"/>
      <c r="U33" s="141"/>
      <c r="V33" s="141"/>
      <c r="W33" s="141"/>
      <c r="X33" s="141"/>
    </row>
    <row r="34" ht="20.25" customHeight="1" spans="1:24">
      <c r="A34" s="21" t="s">
        <v>70</v>
      </c>
      <c r="B34" s="21" t="s">
        <v>70</v>
      </c>
      <c r="C34" s="21" t="s">
        <v>224</v>
      </c>
      <c r="D34" s="21" t="s">
        <v>136</v>
      </c>
      <c r="E34" s="21" t="s">
        <v>135</v>
      </c>
      <c r="F34" s="21" t="s">
        <v>136</v>
      </c>
      <c r="G34" s="21" t="s">
        <v>225</v>
      </c>
      <c r="H34" s="21" t="s">
        <v>136</v>
      </c>
      <c r="I34" s="141">
        <v>79515</v>
      </c>
      <c r="J34" s="141">
        <v>79515</v>
      </c>
      <c r="K34" s="58"/>
      <c r="L34" s="58"/>
      <c r="M34" s="141">
        <v>79515</v>
      </c>
      <c r="N34" s="58"/>
      <c r="O34" s="141"/>
      <c r="P34" s="141"/>
      <c r="Q34" s="141"/>
      <c r="R34" s="141"/>
      <c r="S34" s="141"/>
      <c r="T34" s="141"/>
      <c r="U34" s="141"/>
      <c r="V34" s="141"/>
      <c r="W34" s="141"/>
      <c r="X34" s="141"/>
    </row>
    <row r="35" ht="20.25" customHeight="1" spans="1:24">
      <c r="A35" s="21" t="s">
        <v>70</v>
      </c>
      <c r="B35" s="21" t="s">
        <v>70</v>
      </c>
      <c r="C35" s="21" t="s">
        <v>226</v>
      </c>
      <c r="D35" s="21" t="s">
        <v>180</v>
      </c>
      <c r="E35" s="21" t="s">
        <v>101</v>
      </c>
      <c r="F35" s="21" t="s">
        <v>102</v>
      </c>
      <c r="G35" s="21" t="s">
        <v>227</v>
      </c>
      <c r="H35" s="21" t="s">
        <v>180</v>
      </c>
      <c r="I35" s="141">
        <v>2000</v>
      </c>
      <c r="J35" s="141">
        <v>2000</v>
      </c>
      <c r="K35" s="58"/>
      <c r="L35" s="58"/>
      <c r="M35" s="141">
        <v>2000</v>
      </c>
      <c r="N35" s="58"/>
      <c r="O35" s="141"/>
      <c r="P35" s="141"/>
      <c r="Q35" s="141"/>
      <c r="R35" s="141"/>
      <c r="S35" s="141"/>
      <c r="T35" s="141"/>
      <c r="U35" s="141"/>
      <c r="V35" s="141"/>
      <c r="W35" s="141"/>
      <c r="X35" s="141"/>
    </row>
    <row r="36" ht="20.25" customHeight="1" spans="1:24">
      <c r="A36" s="21" t="s">
        <v>70</v>
      </c>
      <c r="B36" s="21" t="s">
        <v>70</v>
      </c>
      <c r="C36" s="21" t="s">
        <v>226</v>
      </c>
      <c r="D36" s="21" t="s">
        <v>180</v>
      </c>
      <c r="E36" s="21" t="s">
        <v>103</v>
      </c>
      <c r="F36" s="21" t="s">
        <v>104</v>
      </c>
      <c r="G36" s="21" t="s">
        <v>227</v>
      </c>
      <c r="H36" s="21" t="s">
        <v>180</v>
      </c>
      <c r="I36" s="141">
        <v>2400</v>
      </c>
      <c r="J36" s="141">
        <v>2400</v>
      </c>
      <c r="K36" s="58"/>
      <c r="L36" s="58"/>
      <c r="M36" s="141">
        <v>2400</v>
      </c>
      <c r="N36" s="58"/>
      <c r="O36" s="141"/>
      <c r="P36" s="141"/>
      <c r="Q36" s="141"/>
      <c r="R36" s="141"/>
      <c r="S36" s="141"/>
      <c r="T36" s="141"/>
      <c r="U36" s="141"/>
      <c r="V36" s="141"/>
      <c r="W36" s="141"/>
      <c r="X36" s="141"/>
    </row>
    <row r="37" ht="20.25" customHeight="1" spans="1:24">
      <c r="A37" s="21" t="s">
        <v>70</v>
      </c>
      <c r="B37" s="21" t="s">
        <v>70</v>
      </c>
      <c r="C37" s="21" t="s">
        <v>228</v>
      </c>
      <c r="D37" s="21" t="s">
        <v>229</v>
      </c>
      <c r="E37" s="21" t="s">
        <v>101</v>
      </c>
      <c r="F37" s="21" t="s">
        <v>102</v>
      </c>
      <c r="G37" s="21" t="s">
        <v>230</v>
      </c>
      <c r="H37" s="21" t="s">
        <v>231</v>
      </c>
      <c r="I37" s="141">
        <v>45000</v>
      </c>
      <c r="J37" s="141">
        <v>45000</v>
      </c>
      <c r="K37" s="58"/>
      <c r="L37" s="58"/>
      <c r="M37" s="141">
        <v>45000</v>
      </c>
      <c r="N37" s="58"/>
      <c r="O37" s="141"/>
      <c r="P37" s="141"/>
      <c r="Q37" s="141"/>
      <c r="R37" s="141"/>
      <c r="S37" s="141"/>
      <c r="T37" s="141"/>
      <c r="U37" s="141"/>
      <c r="V37" s="141"/>
      <c r="W37" s="141"/>
      <c r="X37" s="141"/>
    </row>
    <row r="38" ht="20.25" customHeight="1" spans="1:24">
      <c r="A38" s="21" t="s">
        <v>70</v>
      </c>
      <c r="B38" s="21" t="s">
        <v>70</v>
      </c>
      <c r="C38" s="21" t="s">
        <v>232</v>
      </c>
      <c r="D38" s="21" t="s">
        <v>233</v>
      </c>
      <c r="E38" s="21" t="s">
        <v>101</v>
      </c>
      <c r="F38" s="21" t="s">
        <v>102</v>
      </c>
      <c r="G38" s="21" t="s">
        <v>234</v>
      </c>
      <c r="H38" s="21" t="s">
        <v>233</v>
      </c>
      <c r="I38" s="141">
        <v>5800</v>
      </c>
      <c r="J38" s="141">
        <v>5800</v>
      </c>
      <c r="K38" s="58"/>
      <c r="L38" s="58"/>
      <c r="M38" s="141">
        <v>5800</v>
      </c>
      <c r="N38" s="58"/>
      <c r="O38" s="141"/>
      <c r="P38" s="141"/>
      <c r="Q38" s="141"/>
      <c r="R38" s="141"/>
      <c r="S38" s="141"/>
      <c r="T38" s="141"/>
      <c r="U38" s="141"/>
      <c r="V38" s="141"/>
      <c r="W38" s="141"/>
      <c r="X38" s="141"/>
    </row>
    <row r="39" ht="20.25" customHeight="1" spans="1:24">
      <c r="A39" s="21" t="s">
        <v>70</v>
      </c>
      <c r="B39" s="21" t="s">
        <v>70</v>
      </c>
      <c r="C39" s="21" t="s">
        <v>232</v>
      </c>
      <c r="D39" s="21" t="s">
        <v>233</v>
      </c>
      <c r="E39" s="21" t="s">
        <v>101</v>
      </c>
      <c r="F39" s="21" t="s">
        <v>102</v>
      </c>
      <c r="G39" s="21" t="s">
        <v>234</v>
      </c>
      <c r="H39" s="21" t="s">
        <v>233</v>
      </c>
      <c r="I39" s="141">
        <v>1272920</v>
      </c>
      <c r="J39" s="141">
        <v>1272920</v>
      </c>
      <c r="K39" s="58"/>
      <c r="L39" s="58"/>
      <c r="M39" s="141">
        <v>1272920</v>
      </c>
      <c r="N39" s="58"/>
      <c r="O39" s="141"/>
      <c r="P39" s="141"/>
      <c r="Q39" s="141"/>
      <c r="R39" s="141"/>
      <c r="S39" s="141"/>
      <c r="T39" s="141"/>
      <c r="U39" s="141"/>
      <c r="V39" s="141"/>
      <c r="W39" s="141"/>
      <c r="X39" s="141"/>
    </row>
    <row r="40" ht="20.25" customHeight="1" spans="1:24">
      <c r="A40" s="21" t="s">
        <v>70</v>
      </c>
      <c r="B40" s="21" t="s">
        <v>70</v>
      </c>
      <c r="C40" s="21" t="s">
        <v>232</v>
      </c>
      <c r="D40" s="21" t="s">
        <v>233</v>
      </c>
      <c r="E40" s="21" t="s">
        <v>103</v>
      </c>
      <c r="F40" s="21" t="s">
        <v>104</v>
      </c>
      <c r="G40" s="21" t="s">
        <v>234</v>
      </c>
      <c r="H40" s="21" t="s">
        <v>233</v>
      </c>
      <c r="I40" s="141">
        <v>6960</v>
      </c>
      <c r="J40" s="141">
        <v>6960</v>
      </c>
      <c r="K40" s="58"/>
      <c r="L40" s="58"/>
      <c r="M40" s="141">
        <v>6960</v>
      </c>
      <c r="N40" s="58"/>
      <c r="O40" s="141"/>
      <c r="P40" s="141"/>
      <c r="Q40" s="141"/>
      <c r="R40" s="141"/>
      <c r="S40" s="141"/>
      <c r="T40" s="141"/>
      <c r="U40" s="141"/>
      <c r="V40" s="141"/>
      <c r="W40" s="141"/>
      <c r="X40" s="141"/>
    </row>
    <row r="41" ht="20.25" customHeight="1" spans="1:24">
      <c r="A41" s="21" t="s">
        <v>70</v>
      </c>
      <c r="B41" s="21" t="s">
        <v>70</v>
      </c>
      <c r="C41" s="21" t="s">
        <v>235</v>
      </c>
      <c r="D41" s="21" t="s">
        <v>236</v>
      </c>
      <c r="E41" s="21" t="s">
        <v>101</v>
      </c>
      <c r="F41" s="21" t="s">
        <v>102</v>
      </c>
      <c r="G41" s="21" t="s">
        <v>237</v>
      </c>
      <c r="H41" s="21" t="s">
        <v>238</v>
      </c>
      <c r="I41" s="141">
        <v>7500</v>
      </c>
      <c r="J41" s="141">
        <v>7500</v>
      </c>
      <c r="K41" s="58"/>
      <c r="L41" s="58"/>
      <c r="M41" s="141">
        <v>7500</v>
      </c>
      <c r="N41" s="58"/>
      <c r="O41" s="141"/>
      <c r="P41" s="141"/>
      <c r="Q41" s="141"/>
      <c r="R41" s="141"/>
      <c r="S41" s="141"/>
      <c r="T41" s="141"/>
      <c r="U41" s="141"/>
      <c r="V41" s="141"/>
      <c r="W41" s="141"/>
      <c r="X41" s="141"/>
    </row>
    <row r="42" ht="20.25" customHeight="1" spans="1:24">
      <c r="A42" s="21" t="s">
        <v>70</v>
      </c>
      <c r="B42" s="21" t="s">
        <v>70</v>
      </c>
      <c r="C42" s="21" t="s">
        <v>235</v>
      </c>
      <c r="D42" s="21" t="s">
        <v>236</v>
      </c>
      <c r="E42" s="21" t="s">
        <v>103</v>
      </c>
      <c r="F42" s="21" t="s">
        <v>104</v>
      </c>
      <c r="G42" s="21" t="s">
        <v>237</v>
      </c>
      <c r="H42" s="21" t="s">
        <v>238</v>
      </c>
      <c r="I42" s="141">
        <v>9000</v>
      </c>
      <c r="J42" s="141">
        <v>9000</v>
      </c>
      <c r="K42" s="58"/>
      <c r="L42" s="58"/>
      <c r="M42" s="141">
        <v>9000</v>
      </c>
      <c r="N42" s="58"/>
      <c r="O42" s="141"/>
      <c r="P42" s="141"/>
      <c r="Q42" s="141"/>
      <c r="R42" s="141"/>
      <c r="S42" s="141"/>
      <c r="T42" s="141"/>
      <c r="U42" s="141"/>
      <c r="V42" s="141"/>
      <c r="W42" s="141"/>
      <c r="X42" s="141"/>
    </row>
    <row r="43" ht="20.25" customHeight="1" spans="1:24">
      <c r="A43" s="21" t="s">
        <v>70</v>
      </c>
      <c r="B43" s="21" t="s">
        <v>70</v>
      </c>
      <c r="C43" s="21" t="s">
        <v>235</v>
      </c>
      <c r="D43" s="21" t="s">
        <v>236</v>
      </c>
      <c r="E43" s="21" t="s">
        <v>101</v>
      </c>
      <c r="F43" s="21" t="s">
        <v>102</v>
      </c>
      <c r="G43" s="21" t="s">
        <v>239</v>
      </c>
      <c r="H43" s="21" t="s">
        <v>240</v>
      </c>
      <c r="I43" s="141">
        <v>1000</v>
      </c>
      <c r="J43" s="141">
        <v>1000</v>
      </c>
      <c r="K43" s="58"/>
      <c r="L43" s="58"/>
      <c r="M43" s="141">
        <v>1000</v>
      </c>
      <c r="N43" s="58"/>
      <c r="O43" s="141"/>
      <c r="P43" s="141"/>
      <c r="Q43" s="141"/>
      <c r="R43" s="141"/>
      <c r="S43" s="141"/>
      <c r="T43" s="141"/>
      <c r="U43" s="141"/>
      <c r="V43" s="141"/>
      <c r="W43" s="141"/>
      <c r="X43" s="141"/>
    </row>
    <row r="44" ht="20.25" customHeight="1" spans="1:24">
      <c r="A44" s="21" t="s">
        <v>70</v>
      </c>
      <c r="B44" s="21" t="s">
        <v>70</v>
      </c>
      <c r="C44" s="21" t="s">
        <v>235</v>
      </c>
      <c r="D44" s="21" t="s">
        <v>236</v>
      </c>
      <c r="E44" s="21" t="s">
        <v>103</v>
      </c>
      <c r="F44" s="21" t="s">
        <v>104</v>
      </c>
      <c r="G44" s="21" t="s">
        <v>239</v>
      </c>
      <c r="H44" s="21" t="s">
        <v>240</v>
      </c>
      <c r="I44" s="141">
        <v>1200</v>
      </c>
      <c r="J44" s="141">
        <v>1200</v>
      </c>
      <c r="K44" s="58"/>
      <c r="L44" s="58"/>
      <c r="M44" s="141">
        <v>1200</v>
      </c>
      <c r="N44" s="58"/>
      <c r="O44" s="141"/>
      <c r="P44" s="141"/>
      <c r="Q44" s="141"/>
      <c r="R44" s="141"/>
      <c r="S44" s="141"/>
      <c r="T44" s="141"/>
      <c r="U44" s="141"/>
      <c r="V44" s="141"/>
      <c r="W44" s="141"/>
      <c r="X44" s="141"/>
    </row>
    <row r="45" ht="20.25" customHeight="1" spans="1:24">
      <c r="A45" s="21" t="s">
        <v>70</v>
      </c>
      <c r="B45" s="21" t="s">
        <v>70</v>
      </c>
      <c r="C45" s="21" t="s">
        <v>235</v>
      </c>
      <c r="D45" s="21" t="s">
        <v>236</v>
      </c>
      <c r="E45" s="21" t="s">
        <v>101</v>
      </c>
      <c r="F45" s="21" t="s">
        <v>102</v>
      </c>
      <c r="G45" s="21" t="s">
        <v>241</v>
      </c>
      <c r="H45" s="21" t="s">
        <v>242</v>
      </c>
      <c r="I45" s="141">
        <v>1500</v>
      </c>
      <c r="J45" s="141">
        <v>1500</v>
      </c>
      <c r="K45" s="58"/>
      <c r="L45" s="58"/>
      <c r="M45" s="141">
        <v>1500</v>
      </c>
      <c r="N45" s="58"/>
      <c r="O45" s="141"/>
      <c r="P45" s="141"/>
      <c r="Q45" s="141"/>
      <c r="R45" s="141"/>
      <c r="S45" s="141"/>
      <c r="T45" s="141"/>
      <c r="U45" s="141"/>
      <c r="V45" s="141"/>
      <c r="W45" s="141"/>
      <c r="X45" s="141"/>
    </row>
    <row r="46" ht="20.25" customHeight="1" spans="1:24">
      <c r="A46" s="21" t="s">
        <v>70</v>
      </c>
      <c r="B46" s="21" t="s">
        <v>70</v>
      </c>
      <c r="C46" s="21" t="s">
        <v>235</v>
      </c>
      <c r="D46" s="21" t="s">
        <v>236</v>
      </c>
      <c r="E46" s="21" t="s">
        <v>103</v>
      </c>
      <c r="F46" s="21" t="s">
        <v>104</v>
      </c>
      <c r="G46" s="21" t="s">
        <v>241</v>
      </c>
      <c r="H46" s="21" t="s">
        <v>242</v>
      </c>
      <c r="I46" s="141">
        <v>1800</v>
      </c>
      <c r="J46" s="141">
        <v>1800</v>
      </c>
      <c r="K46" s="58"/>
      <c r="L46" s="58"/>
      <c r="M46" s="141">
        <v>1800</v>
      </c>
      <c r="N46" s="58"/>
      <c r="O46" s="141"/>
      <c r="P46" s="141"/>
      <c r="Q46" s="141"/>
      <c r="R46" s="141"/>
      <c r="S46" s="141"/>
      <c r="T46" s="141"/>
      <c r="U46" s="141"/>
      <c r="V46" s="141"/>
      <c r="W46" s="141"/>
      <c r="X46" s="141"/>
    </row>
    <row r="47" ht="20.25" customHeight="1" spans="1:24">
      <c r="A47" s="21" t="s">
        <v>70</v>
      </c>
      <c r="B47" s="21" t="s">
        <v>70</v>
      </c>
      <c r="C47" s="21" t="s">
        <v>235</v>
      </c>
      <c r="D47" s="21" t="s">
        <v>236</v>
      </c>
      <c r="E47" s="21" t="s">
        <v>101</v>
      </c>
      <c r="F47" s="21" t="s">
        <v>102</v>
      </c>
      <c r="G47" s="21" t="s">
        <v>243</v>
      </c>
      <c r="H47" s="21" t="s">
        <v>244</v>
      </c>
      <c r="I47" s="141">
        <v>1000</v>
      </c>
      <c r="J47" s="141">
        <v>1000</v>
      </c>
      <c r="K47" s="58"/>
      <c r="L47" s="58"/>
      <c r="M47" s="141">
        <v>1000</v>
      </c>
      <c r="N47" s="58"/>
      <c r="O47" s="141"/>
      <c r="P47" s="141"/>
      <c r="Q47" s="141"/>
      <c r="R47" s="141"/>
      <c r="S47" s="141"/>
      <c r="T47" s="141"/>
      <c r="U47" s="141"/>
      <c r="V47" s="141"/>
      <c r="W47" s="141"/>
      <c r="X47" s="141"/>
    </row>
    <row r="48" ht="20.25" customHeight="1" spans="1:24">
      <c r="A48" s="21" t="s">
        <v>70</v>
      </c>
      <c r="B48" s="21" t="s">
        <v>70</v>
      </c>
      <c r="C48" s="21" t="s">
        <v>235</v>
      </c>
      <c r="D48" s="21" t="s">
        <v>236</v>
      </c>
      <c r="E48" s="21" t="s">
        <v>103</v>
      </c>
      <c r="F48" s="21" t="s">
        <v>104</v>
      </c>
      <c r="G48" s="21" t="s">
        <v>243</v>
      </c>
      <c r="H48" s="21" t="s">
        <v>244</v>
      </c>
      <c r="I48" s="141">
        <v>1200</v>
      </c>
      <c r="J48" s="141">
        <v>1200</v>
      </c>
      <c r="K48" s="58"/>
      <c r="L48" s="58"/>
      <c r="M48" s="141">
        <v>1200</v>
      </c>
      <c r="N48" s="58"/>
      <c r="O48" s="141"/>
      <c r="P48" s="141"/>
      <c r="Q48" s="141"/>
      <c r="R48" s="141"/>
      <c r="S48" s="141"/>
      <c r="T48" s="141"/>
      <c r="U48" s="141"/>
      <c r="V48" s="141"/>
      <c r="W48" s="141"/>
      <c r="X48" s="141"/>
    </row>
    <row r="49" ht="20.25" customHeight="1" spans="1:24">
      <c r="A49" s="21" t="s">
        <v>70</v>
      </c>
      <c r="B49" s="21" t="s">
        <v>70</v>
      </c>
      <c r="C49" s="21" t="s">
        <v>235</v>
      </c>
      <c r="D49" s="21" t="s">
        <v>236</v>
      </c>
      <c r="E49" s="21" t="s">
        <v>101</v>
      </c>
      <c r="F49" s="21" t="s">
        <v>102</v>
      </c>
      <c r="G49" s="21" t="s">
        <v>245</v>
      </c>
      <c r="H49" s="21" t="s">
        <v>246</v>
      </c>
      <c r="I49" s="141">
        <v>3500</v>
      </c>
      <c r="J49" s="141">
        <v>3500</v>
      </c>
      <c r="K49" s="58"/>
      <c r="L49" s="58"/>
      <c r="M49" s="141">
        <v>3500</v>
      </c>
      <c r="N49" s="58"/>
      <c r="O49" s="141"/>
      <c r="P49" s="141"/>
      <c r="Q49" s="141"/>
      <c r="R49" s="141"/>
      <c r="S49" s="141"/>
      <c r="T49" s="141"/>
      <c r="U49" s="141"/>
      <c r="V49" s="141"/>
      <c r="W49" s="141"/>
      <c r="X49" s="141"/>
    </row>
    <row r="50" ht="20.25" customHeight="1" spans="1:24">
      <c r="A50" s="21" t="s">
        <v>70</v>
      </c>
      <c r="B50" s="21" t="s">
        <v>70</v>
      </c>
      <c r="C50" s="21" t="s">
        <v>235</v>
      </c>
      <c r="D50" s="21" t="s">
        <v>236</v>
      </c>
      <c r="E50" s="21" t="s">
        <v>103</v>
      </c>
      <c r="F50" s="21" t="s">
        <v>104</v>
      </c>
      <c r="G50" s="21" t="s">
        <v>245</v>
      </c>
      <c r="H50" s="21" t="s">
        <v>246</v>
      </c>
      <c r="I50" s="141">
        <v>4200</v>
      </c>
      <c r="J50" s="141">
        <v>4200</v>
      </c>
      <c r="K50" s="58"/>
      <c r="L50" s="58"/>
      <c r="M50" s="141">
        <v>4200</v>
      </c>
      <c r="N50" s="58"/>
      <c r="O50" s="141"/>
      <c r="P50" s="141"/>
      <c r="Q50" s="141"/>
      <c r="R50" s="141"/>
      <c r="S50" s="141"/>
      <c r="T50" s="141"/>
      <c r="U50" s="141"/>
      <c r="V50" s="141"/>
      <c r="W50" s="141"/>
      <c r="X50" s="141"/>
    </row>
    <row r="51" ht="20.25" customHeight="1" spans="1:24">
      <c r="A51" s="21" t="s">
        <v>70</v>
      </c>
      <c r="B51" s="21" t="s">
        <v>70</v>
      </c>
      <c r="C51" s="21" t="s">
        <v>235</v>
      </c>
      <c r="D51" s="21" t="s">
        <v>236</v>
      </c>
      <c r="E51" s="21" t="s">
        <v>101</v>
      </c>
      <c r="F51" s="21" t="s">
        <v>102</v>
      </c>
      <c r="G51" s="21" t="s">
        <v>247</v>
      </c>
      <c r="H51" s="21" t="s">
        <v>248</v>
      </c>
      <c r="I51" s="141">
        <v>15000</v>
      </c>
      <c r="J51" s="141">
        <v>15000</v>
      </c>
      <c r="K51" s="58"/>
      <c r="L51" s="58"/>
      <c r="M51" s="141">
        <v>15000</v>
      </c>
      <c r="N51" s="58"/>
      <c r="O51" s="141"/>
      <c r="P51" s="141"/>
      <c r="Q51" s="141"/>
      <c r="R51" s="141"/>
      <c r="S51" s="141"/>
      <c r="T51" s="141"/>
      <c r="U51" s="141"/>
      <c r="V51" s="141"/>
      <c r="W51" s="141"/>
      <c r="X51" s="141"/>
    </row>
    <row r="52" ht="20.25" customHeight="1" spans="1:24">
      <c r="A52" s="21" t="s">
        <v>70</v>
      </c>
      <c r="B52" s="21" t="s">
        <v>70</v>
      </c>
      <c r="C52" s="21" t="s">
        <v>235</v>
      </c>
      <c r="D52" s="21" t="s">
        <v>236</v>
      </c>
      <c r="E52" s="21" t="s">
        <v>103</v>
      </c>
      <c r="F52" s="21" t="s">
        <v>104</v>
      </c>
      <c r="G52" s="21" t="s">
        <v>247</v>
      </c>
      <c r="H52" s="21" t="s">
        <v>248</v>
      </c>
      <c r="I52" s="141">
        <v>18000</v>
      </c>
      <c r="J52" s="141">
        <v>18000</v>
      </c>
      <c r="K52" s="58"/>
      <c r="L52" s="58"/>
      <c r="M52" s="141">
        <v>18000</v>
      </c>
      <c r="N52" s="58"/>
      <c r="O52" s="141"/>
      <c r="P52" s="141"/>
      <c r="Q52" s="141"/>
      <c r="R52" s="141"/>
      <c r="S52" s="141"/>
      <c r="T52" s="141"/>
      <c r="U52" s="141"/>
      <c r="V52" s="141"/>
      <c r="W52" s="141"/>
      <c r="X52" s="141"/>
    </row>
    <row r="53" ht="20.25" customHeight="1" spans="1:24">
      <c r="A53" s="21" t="s">
        <v>70</v>
      </c>
      <c r="B53" s="21" t="s">
        <v>70</v>
      </c>
      <c r="C53" s="21" t="s">
        <v>235</v>
      </c>
      <c r="D53" s="21" t="s">
        <v>236</v>
      </c>
      <c r="E53" s="21" t="s">
        <v>101</v>
      </c>
      <c r="F53" s="21" t="s">
        <v>102</v>
      </c>
      <c r="G53" s="21" t="s">
        <v>230</v>
      </c>
      <c r="H53" s="21" t="s">
        <v>231</v>
      </c>
      <c r="I53" s="141">
        <v>4500</v>
      </c>
      <c r="J53" s="141">
        <v>4500</v>
      </c>
      <c r="K53" s="58"/>
      <c r="L53" s="58"/>
      <c r="M53" s="141">
        <v>4500</v>
      </c>
      <c r="N53" s="58"/>
      <c r="O53" s="141"/>
      <c r="P53" s="141"/>
      <c r="Q53" s="141"/>
      <c r="R53" s="141"/>
      <c r="S53" s="141"/>
      <c r="T53" s="141"/>
      <c r="U53" s="141"/>
      <c r="V53" s="141"/>
      <c r="W53" s="141"/>
      <c r="X53" s="141"/>
    </row>
    <row r="54" ht="20.25" customHeight="1" spans="1:24">
      <c r="A54" s="21" t="s">
        <v>70</v>
      </c>
      <c r="B54" s="21" t="s">
        <v>70</v>
      </c>
      <c r="C54" s="21" t="s">
        <v>235</v>
      </c>
      <c r="D54" s="21" t="s">
        <v>236</v>
      </c>
      <c r="E54" s="21" t="s">
        <v>101</v>
      </c>
      <c r="F54" s="21" t="s">
        <v>102</v>
      </c>
      <c r="G54" s="21" t="s">
        <v>249</v>
      </c>
      <c r="H54" s="21" t="s">
        <v>250</v>
      </c>
      <c r="I54" s="141">
        <v>12180</v>
      </c>
      <c r="J54" s="141">
        <v>12180</v>
      </c>
      <c r="K54" s="58"/>
      <c r="L54" s="58"/>
      <c r="M54" s="141">
        <v>12180</v>
      </c>
      <c r="N54" s="58"/>
      <c r="O54" s="141"/>
      <c r="P54" s="141"/>
      <c r="Q54" s="141"/>
      <c r="R54" s="141"/>
      <c r="S54" s="141"/>
      <c r="T54" s="141"/>
      <c r="U54" s="141"/>
      <c r="V54" s="141"/>
      <c r="W54" s="141"/>
      <c r="X54" s="141"/>
    </row>
    <row r="55" ht="20.25" customHeight="1" spans="1:24">
      <c r="A55" s="21" t="s">
        <v>70</v>
      </c>
      <c r="B55" s="21" t="s">
        <v>70</v>
      </c>
      <c r="C55" s="21" t="s">
        <v>251</v>
      </c>
      <c r="D55" s="21" t="s">
        <v>252</v>
      </c>
      <c r="E55" s="21" t="s">
        <v>101</v>
      </c>
      <c r="F55" s="21" t="s">
        <v>102</v>
      </c>
      <c r="G55" s="21" t="s">
        <v>208</v>
      </c>
      <c r="H55" s="21" t="s">
        <v>209</v>
      </c>
      <c r="I55" s="141">
        <v>86640</v>
      </c>
      <c r="J55" s="141">
        <v>86640</v>
      </c>
      <c r="K55" s="58"/>
      <c r="L55" s="58"/>
      <c r="M55" s="141">
        <v>86640</v>
      </c>
      <c r="N55" s="58"/>
      <c r="O55" s="141"/>
      <c r="P55" s="141"/>
      <c r="Q55" s="141"/>
      <c r="R55" s="141"/>
      <c r="S55" s="141"/>
      <c r="T55" s="141"/>
      <c r="U55" s="141"/>
      <c r="V55" s="141"/>
      <c r="W55" s="141"/>
      <c r="X55" s="141"/>
    </row>
    <row r="56" ht="20.25" customHeight="1" spans="1:24">
      <c r="A56" s="21" t="s">
        <v>70</v>
      </c>
      <c r="B56" s="21" t="s">
        <v>70</v>
      </c>
      <c r="C56" s="21" t="s">
        <v>253</v>
      </c>
      <c r="D56" s="21" t="s">
        <v>254</v>
      </c>
      <c r="E56" s="21" t="s">
        <v>111</v>
      </c>
      <c r="F56" s="21" t="s">
        <v>112</v>
      </c>
      <c r="G56" s="21" t="s">
        <v>255</v>
      </c>
      <c r="H56" s="21" t="s">
        <v>256</v>
      </c>
      <c r="I56" s="141">
        <v>100800</v>
      </c>
      <c r="J56" s="141">
        <v>100800</v>
      </c>
      <c r="K56" s="58"/>
      <c r="L56" s="58"/>
      <c r="M56" s="141">
        <v>100800</v>
      </c>
      <c r="N56" s="58"/>
      <c r="O56" s="141"/>
      <c r="P56" s="141"/>
      <c r="Q56" s="141"/>
      <c r="R56" s="141"/>
      <c r="S56" s="141"/>
      <c r="T56" s="141"/>
      <c r="U56" s="141"/>
      <c r="V56" s="141"/>
      <c r="W56" s="141"/>
      <c r="X56" s="141"/>
    </row>
    <row r="57" ht="20.25" customHeight="1" spans="1:24">
      <c r="A57" s="21" t="s">
        <v>70</v>
      </c>
      <c r="B57" s="21" t="s">
        <v>70</v>
      </c>
      <c r="C57" s="21" t="s">
        <v>257</v>
      </c>
      <c r="D57" s="21" t="s">
        <v>258</v>
      </c>
      <c r="E57" s="21" t="s">
        <v>117</v>
      </c>
      <c r="F57" s="21" t="s">
        <v>118</v>
      </c>
      <c r="G57" s="21" t="s">
        <v>255</v>
      </c>
      <c r="H57" s="21" t="s">
        <v>256</v>
      </c>
      <c r="I57" s="141">
        <v>26316</v>
      </c>
      <c r="J57" s="141">
        <v>26316</v>
      </c>
      <c r="K57" s="58"/>
      <c r="L57" s="58"/>
      <c r="M57" s="141">
        <v>26316</v>
      </c>
      <c r="N57" s="58"/>
      <c r="O57" s="141"/>
      <c r="P57" s="141"/>
      <c r="Q57" s="141"/>
      <c r="R57" s="141"/>
      <c r="S57" s="141"/>
      <c r="T57" s="141"/>
      <c r="U57" s="141"/>
      <c r="V57" s="141"/>
      <c r="W57" s="141"/>
      <c r="X57" s="141"/>
    </row>
    <row r="58" ht="17.25" customHeight="1" spans="1:24">
      <c r="A58" s="66" t="s">
        <v>175</v>
      </c>
      <c r="B58" s="67"/>
      <c r="C58" s="186"/>
      <c r="D58" s="186"/>
      <c r="E58" s="186"/>
      <c r="F58" s="186"/>
      <c r="G58" s="186"/>
      <c r="H58" s="187"/>
      <c r="I58" s="141">
        <v>3422332</v>
      </c>
      <c r="J58" s="141">
        <v>3422332</v>
      </c>
      <c r="K58" s="141"/>
      <c r="L58" s="141"/>
      <c r="M58" s="141">
        <v>3422332</v>
      </c>
      <c r="N58" s="141"/>
      <c r="O58" s="141"/>
      <c r="P58" s="141"/>
      <c r="Q58" s="141"/>
      <c r="R58" s="141"/>
      <c r="S58" s="141"/>
      <c r="T58" s="141"/>
      <c r="U58" s="141"/>
      <c r="V58" s="141"/>
      <c r="W58" s="141"/>
      <c r="X58" s="141"/>
    </row>
  </sheetData>
  <mergeCells count="31">
    <mergeCell ref="A2:X2"/>
    <mergeCell ref="A3:H3"/>
    <mergeCell ref="I4:X4"/>
    <mergeCell ref="J5:N5"/>
    <mergeCell ref="O5:Q5"/>
    <mergeCell ref="S5:X5"/>
    <mergeCell ref="A58:H58"/>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1"/>
  <sheetViews>
    <sheetView showZeros="0" workbookViewId="0">
      <selection activeCell="I26" sqref="I26"/>
    </sheetView>
  </sheetViews>
  <sheetFormatPr defaultColWidth="9.14166666666667" defaultRowHeight="14.25" customHeight="1"/>
  <cols>
    <col min="1" max="1" width="10.2833333333333" customWidth="1"/>
    <col min="2" max="2" width="17.75" customWidth="1"/>
    <col min="3" max="3" width="22" customWidth="1"/>
    <col min="4" max="4" width="19.125" customWidth="1"/>
    <col min="5" max="5" width="9.625" customWidth="1"/>
    <col min="6" max="6" width="17.7083333333333" customWidth="1"/>
    <col min="7" max="7" width="9.85" customWidth="1"/>
    <col min="8" max="8" width="9.625"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76"/>
      <c r="E1" s="40"/>
      <c r="F1" s="40"/>
      <c r="G1" s="40"/>
      <c r="H1" s="40"/>
      <c r="U1" s="176"/>
      <c r="W1" s="181" t="s">
        <v>259</v>
      </c>
    </row>
    <row r="2" ht="46.5" customHeight="1" spans="1:23">
      <c r="A2" s="42" t="str">
        <f>"2025"&amp;"年部门项目支出预算表"</f>
        <v>2025年部门项目支出预算表</v>
      </c>
      <c r="B2" s="42"/>
      <c r="C2" s="42"/>
      <c r="D2" s="42"/>
      <c r="E2" s="42"/>
      <c r="F2" s="42"/>
      <c r="G2" s="42"/>
      <c r="H2" s="42"/>
      <c r="I2" s="42"/>
      <c r="J2" s="42"/>
      <c r="K2" s="42"/>
      <c r="L2" s="42"/>
      <c r="M2" s="42"/>
      <c r="N2" s="42"/>
      <c r="O2" s="42"/>
      <c r="P2" s="42"/>
      <c r="Q2" s="42"/>
      <c r="R2" s="42"/>
      <c r="S2" s="42"/>
      <c r="T2" s="42"/>
      <c r="U2" s="42"/>
      <c r="V2" s="42"/>
      <c r="W2" s="42"/>
    </row>
    <row r="3" ht="13.5" customHeight="1" spans="1:23">
      <c r="A3" s="43" t="str">
        <f>"单位名称："&amp;"石林彝族自治县总工会"</f>
        <v>单位名称：石林彝族自治县总工会</v>
      </c>
      <c r="B3" s="44"/>
      <c r="C3" s="44"/>
      <c r="D3" s="44"/>
      <c r="E3" s="44"/>
      <c r="F3" s="44"/>
      <c r="G3" s="44"/>
      <c r="H3" s="44"/>
      <c r="I3" s="45"/>
      <c r="J3" s="45"/>
      <c r="K3" s="45"/>
      <c r="L3" s="45"/>
      <c r="M3" s="45"/>
      <c r="N3" s="45"/>
      <c r="O3" s="45"/>
      <c r="P3" s="45"/>
      <c r="Q3" s="45"/>
      <c r="U3" s="176"/>
      <c r="W3" s="159" t="s">
        <v>1</v>
      </c>
    </row>
    <row r="4" ht="21.75" customHeight="1" spans="1:23">
      <c r="A4" s="47" t="s">
        <v>260</v>
      </c>
      <c r="B4" s="48" t="s">
        <v>186</v>
      </c>
      <c r="C4" s="47" t="s">
        <v>187</v>
      </c>
      <c r="D4" s="47" t="s">
        <v>261</v>
      </c>
      <c r="E4" s="48" t="s">
        <v>188</v>
      </c>
      <c r="F4" s="48" t="s">
        <v>189</v>
      </c>
      <c r="G4" s="48" t="s">
        <v>262</v>
      </c>
      <c r="H4" s="48" t="s">
        <v>263</v>
      </c>
      <c r="I4" s="62" t="s">
        <v>55</v>
      </c>
      <c r="J4" s="12" t="s">
        <v>264</v>
      </c>
      <c r="K4" s="13"/>
      <c r="L4" s="13"/>
      <c r="M4" s="35"/>
      <c r="N4" s="12" t="s">
        <v>194</v>
      </c>
      <c r="O4" s="13"/>
      <c r="P4" s="35"/>
      <c r="Q4" s="48" t="s">
        <v>61</v>
      </c>
      <c r="R4" s="12" t="s">
        <v>62</v>
      </c>
      <c r="S4" s="13"/>
      <c r="T4" s="13"/>
      <c r="U4" s="13"/>
      <c r="V4" s="13"/>
      <c r="W4" s="35"/>
    </row>
    <row r="5" ht="21.75" customHeight="1" spans="1:23">
      <c r="A5" s="49"/>
      <c r="B5" s="63"/>
      <c r="C5" s="49"/>
      <c r="D5" s="49"/>
      <c r="E5" s="50"/>
      <c r="F5" s="50"/>
      <c r="G5" s="50"/>
      <c r="H5" s="50"/>
      <c r="I5" s="63"/>
      <c r="J5" s="177" t="s">
        <v>58</v>
      </c>
      <c r="K5" s="178"/>
      <c r="L5" s="48" t="s">
        <v>59</v>
      </c>
      <c r="M5" s="48" t="s">
        <v>60</v>
      </c>
      <c r="N5" s="48" t="s">
        <v>58</v>
      </c>
      <c r="O5" s="48" t="s">
        <v>59</v>
      </c>
      <c r="P5" s="48" t="s">
        <v>60</v>
      </c>
      <c r="Q5" s="50"/>
      <c r="R5" s="48" t="s">
        <v>57</v>
      </c>
      <c r="S5" s="48" t="s">
        <v>64</v>
      </c>
      <c r="T5" s="48" t="s">
        <v>200</v>
      </c>
      <c r="U5" s="48" t="s">
        <v>66</v>
      </c>
      <c r="V5" s="48" t="s">
        <v>67</v>
      </c>
      <c r="W5" s="48" t="s">
        <v>68</v>
      </c>
    </row>
    <row r="6" ht="21" customHeight="1" spans="1:23">
      <c r="A6" s="63"/>
      <c r="B6" s="63"/>
      <c r="C6" s="63"/>
      <c r="D6" s="63"/>
      <c r="E6" s="63"/>
      <c r="F6" s="63"/>
      <c r="G6" s="63"/>
      <c r="H6" s="63"/>
      <c r="I6" s="63"/>
      <c r="J6" s="179" t="s">
        <v>57</v>
      </c>
      <c r="K6" s="180"/>
      <c r="L6" s="63"/>
      <c r="M6" s="63"/>
      <c r="N6" s="63"/>
      <c r="O6" s="63"/>
      <c r="P6" s="63"/>
      <c r="Q6" s="63"/>
      <c r="R6" s="63"/>
      <c r="S6" s="63"/>
      <c r="T6" s="63"/>
      <c r="U6" s="63"/>
      <c r="V6" s="63"/>
      <c r="W6" s="63"/>
    </row>
    <row r="7" ht="39.75" customHeight="1" spans="1:23">
      <c r="A7" s="52"/>
      <c r="B7" s="54"/>
      <c r="C7" s="52"/>
      <c r="D7" s="52"/>
      <c r="E7" s="53"/>
      <c r="F7" s="53"/>
      <c r="G7" s="53"/>
      <c r="H7" s="53"/>
      <c r="I7" s="54"/>
      <c r="J7" s="17" t="s">
        <v>57</v>
      </c>
      <c r="K7" s="17" t="s">
        <v>265</v>
      </c>
      <c r="L7" s="53"/>
      <c r="M7" s="53"/>
      <c r="N7" s="53"/>
      <c r="O7" s="53"/>
      <c r="P7" s="53"/>
      <c r="Q7" s="53"/>
      <c r="R7" s="53"/>
      <c r="S7" s="53"/>
      <c r="T7" s="53"/>
      <c r="U7" s="54"/>
      <c r="V7" s="53"/>
      <c r="W7" s="53"/>
    </row>
    <row r="8" ht="15" customHeight="1" spans="1:23">
      <c r="A8" s="55">
        <v>1</v>
      </c>
      <c r="B8" s="55">
        <v>2</v>
      </c>
      <c r="C8" s="55">
        <v>3</v>
      </c>
      <c r="D8" s="55">
        <v>4</v>
      </c>
      <c r="E8" s="55">
        <v>5</v>
      </c>
      <c r="F8" s="55">
        <v>6</v>
      </c>
      <c r="G8" s="55">
        <v>7</v>
      </c>
      <c r="H8" s="55">
        <v>8</v>
      </c>
      <c r="I8" s="55">
        <v>9</v>
      </c>
      <c r="J8" s="55">
        <v>10</v>
      </c>
      <c r="K8" s="55">
        <v>11</v>
      </c>
      <c r="L8" s="70">
        <v>12</v>
      </c>
      <c r="M8" s="70">
        <v>13</v>
      </c>
      <c r="N8" s="70">
        <v>14</v>
      </c>
      <c r="O8" s="70">
        <v>15</v>
      </c>
      <c r="P8" s="70">
        <v>16</v>
      </c>
      <c r="Q8" s="70">
        <v>17</v>
      </c>
      <c r="R8" s="70">
        <v>18</v>
      </c>
      <c r="S8" s="70">
        <v>19</v>
      </c>
      <c r="T8" s="70">
        <v>20</v>
      </c>
      <c r="U8" s="55">
        <v>21</v>
      </c>
      <c r="V8" s="70">
        <v>22</v>
      </c>
      <c r="W8" s="55">
        <v>23</v>
      </c>
    </row>
    <row r="9" ht="21.75" customHeight="1" spans="1:23">
      <c r="A9" s="100" t="s">
        <v>266</v>
      </c>
      <c r="B9" s="100" t="s">
        <v>267</v>
      </c>
      <c r="C9" s="100" t="s">
        <v>268</v>
      </c>
      <c r="D9" s="100" t="s">
        <v>70</v>
      </c>
      <c r="E9" s="100" t="s">
        <v>105</v>
      </c>
      <c r="F9" s="100" t="s">
        <v>106</v>
      </c>
      <c r="G9" s="100" t="s">
        <v>237</v>
      </c>
      <c r="H9" s="100" t="s">
        <v>238</v>
      </c>
      <c r="I9" s="141">
        <v>100000</v>
      </c>
      <c r="J9" s="141">
        <v>100000</v>
      </c>
      <c r="K9" s="141">
        <v>100000</v>
      </c>
      <c r="L9" s="141"/>
      <c r="M9" s="141"/>
      <c r="N9" s="141"/>
      <c r="O9" s="141"/>
      <c r="P9" s="141"/>
      <c r="Q9" s="141"/>
      <c r="R9" s="141"/>
      <c r="S9" s="141"/>
      <c r="T9" s="141"/>
      <c r="U9" s="141"/>
      <c r="V9" s="141"/>
      <c r="W9" s="141"/>
    </row>
    <row r="10" ht="21.75" customHeight="1" spans="1:23">
      <c r="A10" s="100" t="s">
        <v>269</v>
      </c>
      <c r="B10" s="100" t="s">
        <v>270</v>
      </c>
      <c r="C10" s="100" t="s">
        <v>271</v>
      </c>
      <c r="D10" s="100" t="s">
        <v>70</v>
      </c>
      <c r="E10" s="100" t="s">
        <v>105</v>
      </c>
      <c r="F10" s="100" t="s">
        <v>106</v>
      </c>
      <c r="G10" s="100" t="s">
        <v>237</v>
      </c>
      <c r="H10" s="100" t="s">
        <v>238</v>
      </c>
      <c r="I10" s="141">
        <v>60000</v>
      </c>
      <c r="J10" s="141">
        <v>60000</v>
      </c>
      <c r="K10" s="141">
        <v>60000</v>
      </c>
      <c r="L10" s="141"/>
      <c r="M10" s="141"/>
      <c r="N10" s="141"/>
      <c r="O10" s="141"/>
      <c r="P10" s="141"/>
      <c r="Q10" s="141"/>
      <c r="R10" s="141"/>
      <c r="S10" s="141"/>
      <c r="T10" s="141"/>
      <c r="U10" s="141"/>
      <c r="V10" s="141"/>
      <c r="W10" s="141"/>
    </row>
    <row r="11" ht="18.75" customHeight="1" spans="1:23">
      <c r="A11" s="66" t="s">
        <v>175</v>
      </c>
      <c r="B11" s="67"/>
      <c r="C11" s="67"/>
      <c r="D11" s="67"/>
      <c r="E11" s="67"/>
      <c r="F11" s="67"/>
      <c r="G11" s="67"/>
      <c r="H11" s="68"/>
      <c r="I11" s="141">
        <v>160000</v>
      </c>
      <c r="J11" s="141">
        <v>160000</v>
      </c>
      <c r="K11" s="141">
        <v>160000</v>
      </c>
      <c r="L11" s="141"/>
      <c r="M11" s="141"/>
      <c r="N11" s="141"/>
      <c r="O11" s="141"/>
      <c r="P11" s="141"/>
      <c r="Q11" s="141"/>
      <c r="R11" s="141"/>
      <c r="S11" s="141"/>
      <c r="T11" s="141"/>
      <c r="U11" s="141"/>
      <c r="V11" s="141"/>
      <c r="W11" s="141"/>
    </row>
  </sheetData>
  <mergeCells count="28">
    <mergeCell ref="A2:W2"/>
    <mergeCell ref="A3:H3"/>
    <mergeCell ref="J4:M4"/>
    <mergeCell ref="N4:P4"/>
    <mergeCell ref="R4:W4"/>
    <mergeCell ref="A11:H1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9"/>
  <sheetViews>
    <sheetView showZeros="0" topLeftCell="A13" workbookViewId="0">
      <selection activeCell="B7" sqref="B7"/>
    </sheetView>
  </sheetViews>
  <sheetFormatPr defaultColWidth="9.14166666666667" defaultRowHeight="12" customHeight="1"/>
  <cols>
    <col min="1" max="1" width="28.25"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41" t="s">
        <v>272</v>
      </c>
    </row>
    <row r="2" ht="39.75" customHeight="1" spans="1:10">
      <c r="A2" s="97" t="str">
        <f>"2025"&amp;"年部门项目支出绩效目标表"</f>
        <v>2025年部门项目支出绩效目标表</v>
      </c>
      <c r="B2" s="42"/>
      <c r="C2" s="42"/>
      <c r="D2" s="42"/>
      <c r="E2" s="42"/>
      <c r="F2" s="98"/>
      <c r="G2" s="42"/>
      <c r="H2" s="98"/>
      <c r="I2" s="98"/>
      <c r="J2" s="42"/>
    </row>
    <row r="3" ht="17.25" customHeight="1" spans="1:1">
      <c r="A3" s="43" t="str">
        <f>"单位名称："&amp;"石林彝族自治县总工会"</f>
        <v>单位名称：石林彝族自治县总工会</v>
      </c>
    </row>
    <row r="4" ht="44.25" customHeight="1" spans="1:10">
      <c r="A4" s="17" t="s">
        <v>187</v>
      </c>
      <c r="B4" s="17" t="s">
        <v>273</v>
      </c>
      <c r="C4" s="17" t="s">
        <v>274</v>
      </c>
      <c r="D4" s="17" t="s">
        <v>275</v>
      </c>
      <c r="E4" s="17" t="s">
        <v>276</v>
      </c>
      <c r="F4" s="99" t="s">
        <v>277</v>
      </c>
      <c r="G4" s="17" t="s">
        <v>278</v>
      </c>
      <c r="H4" s="99" t="s">
        <v>279</v>
      </c>
      <c r="I4" s="99" t="s">
        <v>280</v>
      </c>
      <c r="J4" s="17" t="s">
        <v>281</v>
      </c>
    </row>
    <row r="5" ht="18.75" customHeight="1" spans="1:10">
      <c r="A5" s="173">
        <v>1</v>
      </c>
      <c r="B5" s="173">
        <v>2</v>
      </c>
      <c r="C5" s="173">
        <v>3</v>
      </c>
      <c r="D5" s="173">
        <v>4</v>
      </c>
      <c r="E5" s="173">
        <v>5</v>
      </c>
      <c r="F5" s="70">
        <v>6</v>
      </c>
      <c r="G5" s="173">
        <v>7</v>
      </c>
      <c r="H5" s="70">
        <v>8</v>
      </c>
      <c r="I5" s="70">
        <v>9</v>
      </c>
      <c r="J5" s="173">
        <v>10</v>
      </c>
    </row>
    <row r="6" ht="42" customHeight="1" spans="1:10">
      <c r="A6" s="18" t="s">
        <v>70</v>
      </c>
      <c r="B6" s="100"/>
      <c r="C6" s="100"/>
      <c r="D6" s="100"/>
      <c r="E6" s="33"/>
      <c r="F6" s="101"/>
      <c r="G6" s="33"/>
      <c r="H6" s="101"/>
      <c r="I6" s="101"/>
      <c r="J6" s="33"/>
    </row>
    <row r="7" ht="42" customHeight="1" spans="1:10">
      <c r="A7" s="174" t="s">
        <v>70</v>
      </c>
      <c r="B7" s="32"/>
      <c r="C7" s="32"/>
      <c r="D7" s="32"/>
      <c r="E7" s="18"/>
      <c r="F7" s="32"/>
      <c r="G7" s="18"/>
      <c r="H7" s="32"/>
      <c r="I7" s="32"/>
      <c r="J7" s="18"/>
    </row>
    <row r="8" ht="42" customHeight="1" spans="1:10">
      <c r="A8" s="175" t="s">
        <v>271</v>
      </c>
      <c r="B8" s="32" t="s">
        <v>282</v>
      </c>
      <c r="C8" s="32" t="s">
        <v>283</v>
      </c>
      <c r="D8" s="32" t="s">
        <v>284</v>
      </c>
      <c r="E8" s="18" t="s">
        <v>285</v>
      </c>
      <c r="F8" s="32" t="s">
        <v>286</v>
      </c>
      <c r="G8" s="18" t="s">
        <v>84</v>
      </c>
      <c r="H8" s="32" t="s">
        <v>287</v>
      </c>
      <c r="I8" s="32" t="s">
        <v>288</v>
      </c>
      <c r="J8" s="18" t="s">
        <v>289</v>
      </c>
    </row>
    <row r="9" ht="42" customHeight="1" spans="1:10">
      <c r="A9" s="175" t="s">
        <v>271</v>
      </c>
      <c r="B9" s="32" t="s">
        <v>282</v>
      </c>
      <c r="C9" s="32" t="s">
        <v>283</v>
      </c>
      <c r="D9" s="32" t="s">
        <v>284</v>
      </c>
      <c r="E9" s="18" t="s">
        <v>290</v>
      </c>
      <c r="F9" s="32" t="s">
        <v>286</v>
      </c>
      <c r="G9" s="18" t="s">
        <v>291</v>
      </c>
      <c r="H9" s="32" t="s">
        <v>292</v>
      </c>
      <c r="I9" s="32" t="s">
        <v>288</v>
      </c>
      <c r="J9" s="18" t="s">
        <v>293</v>
      </c>
    </row>
    <row r="10" ht="66" customHeight="1" spans="1:10">
      <c r="A10" s="175" t="s">
        <v>271</v>
      </c>
      <c r="B10" s="32" t="s">
        <v>282</v>
      </c>
      <c r="C10" s="32" t="s">
        <v>283</v>
      </c>
      <c r="D10" s="32" t="s">
        <v>294</v>
      </c>
      <c r="E10" s="18" t="s">
        <v>295</v>
      </c>
      <c r="F10" s="32" t="s">
        <v>286</v>
      </c>
      <c r="G10" s="18" t="s">
        <v>296</v>
      </c>
      <c r="H10" s="32" t="s">
        <v>297</v>
      </c>
      <c r="I10" s="32" t="s">
        <v>288</v>
      </c>
      <c r="J10" s="18" t="s">
        <v>298</v>
      </c>
    </row>
    <row r="11" ht="84" customHeight="1" spans="1:10">
      <c r="A11" s="175" t="s">
        <v>271</v>
      </c>
      <c r="B11" s="32" t="s">
        <v>282</v>
      </c>
      <c r="C11" s="32" t="s">
        <v>283</v>
      </c>
      <c r="D11" s="32" t="s">
        <v>294</v>
      </c>
      <c r="E11" s="18" t="s">
        <v>299</v>
      </c>
      <c r="F11" s="32" t="s">
        <v>286</v>
      </c>
      <c r="G11" s="18" t="s">
        <v>300</v>
      </c>
      <c r="H11" s="32" t="s">
        <v>297</v>
      </c>
      <c r="I11" s="32" t="s">
        <v>288</v>
      </c>
      <c r="J11" s="18" t="s">
        <v>301</v>
      </c>
    </row>
    <row r="12" ht="68" customHeight="1" spans="1:10">
      <c r="A12" s="175" t="s">
        <v>271</v>
      </c>
      <c r="B12" s="32" t="s">
        <v>282</v>
      </c>
      <c r="C12" s="32" t="s">
        <v>283</v>
      </c>
      <c r="D12" s="32" t="s">
        <v>294</v>
      </c>
      <c r="E12" s="18" t="s">
        <v>302</v>
      </c>
      <c r="F12" s="32" t="s">
        <v>286</v>
      </c>
      <c r="G12" s="18" t="s">
        <v>303</v>
      </c>
      <c r="H12" s="32" t="s">
        <v>297</v>
      </c>
      <c r="I12" s="32" t="s">
        <v>288</v>
      </c>
      <c r="J12" s="18" t="s">
        <v>304</v>
      </c>
    </row>
    <row r="13" ht="42" customHeight="1" spans="1:10">
      <c r="A13" s="175" t="s">
        <v>271</v>
      </c>
      <c r="B13" s="32" t="s">
        <v>282</v>
      </c>
      <c r="C13" s="32" t="s">
        <v>305</v>
      </c>
      <c r="D13" s="32" t="s">
        <v>306</v>
      </c>
      <c r="E13" s="18" t="s">
        <v>307</v>
      </c>
      <c r="F13" s="32" t="s">
        <v>286</v>
      </c>
      <c r="G13" s="18" t="s">
        <v>303</v>
      </c>
      <c r="H13" s="32" t="s">
        <v>297</v>
      </c>
      <c r="I13" s="32" t="s">
        <v>288</v>
      </c>
      <c r="J13" s="18" t="s">
        <v>308</v>
      </c>
    </row>
    <row r="14" ht="75" customHeight="1" spans="1:10">
      <c r="A14" s="175" t="s">
        <v>271</v>
      </c>
      <c r="B14" s="32" t="s">
        <v>282</v>
      </c>
      <c r="C14" s="32" t="s">
        <v>309</v>
      </c>
      <c r="D14" s="32" t="s">
        <v>310</v>
      </c>
      <c r="E14" s="18" t="s">
        <v>311</v>
      </c>
      <c r="F14" s="32" t="s">
        <v>286</v>
      </c>
      <c r="G14" s="18" t="s">
        <v>303</v>
      </c>
      <c r="H14" s="32" t="s">
        <v>297</v>
      </c>
      <c r="I14" s="32" t="s">
        <v>288</v>
      </c>
      <c r="J14" s="18" t="s">
        <v>312</v>
      </c>
    </row>
    <row r="15" ht="57" customHeight="1" spans="1:10">
      <c r="A15" s="175" t="s">
        <v>268</v>
      </c>
      <c r="B15" s="32" t="s">
        <v>313</v>
      </c>
      <c r="C15" s="32" t="s">
        <v>283</v>
      </c>
      <c r="D15" s="32" t="s">
        <v>284</v>
      </c>
      <c r="E15" s="18" t="s">
        <v>314</v>
      </c>
      <c r="F15" s="32" t="s">
        <v>286</v>
      </c>
      <c r="G15" s="18" t="s">
        <v>315</v>
      </c>
      <c r="H15" s="32" t="s">
        <v>316</v>
      </c>
      <c r="I15" s="32" t="s">
        <v>288</v>
      </c>
      <c r="J15" s="18" t="s">
        <v>317</v>
      </c>
    </row>
    <row r="16" ht="59" customHeight="1" spans="1:10">
      <c r="A16" s="175" t="s">
        <v>268</v>
      </c>
      <c r="B16" s="32" t="s">
        <v>313</v>
      </c>
      <c r="C16" s="32" t="s">
        <v>283</v>
      </c>
      <c r="D16" s="32" t="s">
        <v>284</v>
      </c>
      <c r="E16" s="18" t="s">
        <v>318</v>
      </c>
      <c r="F16" s="32" t="s">
        <v>286</v>
      </c>
      <c r="G16" s="18" t="s">
        <v>303</v>
      </c>
      <c r="H16" s="32" t="s">
        <v>287</v>
      </c>
      <c r="I16" s="32" t="s">
        <v>288</v>
      </c>
      <c r="J16" s="18" t="s">
        <v>319</v>
      </c>
    </row>
    <row r="17" ht="68" customHeight="1" spans="1:10">
      <c r="A17" s="175" t="s">
        <v>268</v>
      </c>
      <c r="B17" s="32" t="s">
        <v>313</v>
      </c>
      <c r="C17" s="32" t="s">
        <v>283</v>
      </c>
      <c r="D17" s="32" t="s">
        <v>294</v>
      </c>
      <c r="E17" s="18" t="s">
        <v>320</v>
      </c>
      <c r="F17" s="32" t="s">
        <v>321</v>
      </c>
      <c r="G17" s="18" t="s">
        <v>303</v>
      </c>
      <c r="H17" s="32" t="s">
        <v>297</v>
      </c>
      <c r="I17" s="32" t="s">
        <v>288</v>
      </c>
      <c r="J17" s="18" t="s">
        <v>322</v>
      </c>
    </row>
    <row r="18" ht="47" customHeight="1" spans="1:10">
      <c r="A18" s="175" t="s">
        <v>268</v>
      </c>
      <c r="B18" s="32" t="s">
        <v>313</v>
      </c>
      <c r="C18" s="32" t="s">
        <v>283</v>
      </c>
      <c r="D18" s="32" t="s">
        <v>294</v>
      </c>
      <c r="E18" s="18" t="s">
        <v>323</v>
      </c>
      <c r="F18" s="32" t="s">
        <v>321</v>
      </c>
      <c r="G18" s="18" t="s">
        <v>303</v>
      </c>
      <c r="H18" s="32" t="s">
        <v>297</v>
      </c>
      <c r="I18" s="32" t="s">
        <v>288</v>
      </c>
      <c r="J18" s="18" t="s">
        <v>324</v>
      </c>
    </row>
    <row r="19" ht="66" customHeight="1" spans="1:10">
      <c r="A19" s="175" t="s">
        <v>268</v>
      </c>
      <c r="B19" s="32" t="s">
        <v>313</v>
      </c>
      <c r="C19" s="32" t="s">
        <v>283</v>
      </c>
      <c r="D19" s="32" t="s">
        <v>294</v>
      </c>
      <c r="E19" s="18" t="s">
        <v>325</v>
      </c>
      <c r="F19" s="32" t="s">
        <v>286</v>
      </c>
      <c r="G19" s="18" t="s">
        <v>303</v>
      </c>
      <c r="H19" s="32" t="s">
        <v>297</v>
      </c>
      <c r="I19" s="32" t="s">
        <v>288</v>
      </c>
      <c r="J19" s="18" t="s">
        <v>326</v>
      </c>
    </row>
    <row r="20" ht="61" customHeight="1" spans="1:10">
      <c r="A20" s="175" t="s">
        <v>268</v>
      </c>
      <c r="B20" s="32" t="s">
        <v>313</v>
      </c>
      <c r="C20" s="32" t="s">
        <v>283</v>
      </c>
      <c r="D20" s="32" t="s">
        <v>294</v>
      </c>
      <c r="E20" s="18" t="s">
        <v>327</v>
      </c>
      <c r="F20" s="32" t="s">
        <v>286</v>
      </c>
      <c r="G20" s="18" t="s">
        <v>303</v>
      </c>
      <c r="H20" s="32" t="s">
        <v>297</v>
      </c>
      <c r="I20" s="32" t="s">
        <v>288</v>
      </c>
      <c r="J20" s="18" t="s">
        <v>328</v>
      </c>
    </row>
    <row r="21" ht="86" customHeight="1" spans="1:10">
      <c r="A21" s="175" t="s">
        <v>268</v>
      </c>
      <c r="B21" s="32" t="s">
        <v>313</v>
      </c>
      <c r="C21" s="32" t="s">
        <v>283</v>
      </c>
      <c r="D21" s="32" t="s">
        <v>294</v>
      </c>
      <c r="E21" s="18" t="s">
        <v>329</v>
      </c>
      <c r="F21" s="32" t="s">
        <v>286</v>
      </c>
      <c r="G21" s="18" t="s">
        <v>303</v>
      </c>
      <c r="H21" s="32" t="s">
        <v>297</v>
      </c>
      <c r="I21" s="32" t="s">
        <v>288</v>
      </c>
      <c r="J21" s="18" t="s">
        <v>330</v>
      </c>
    </row>
    <row r="22" ht="60" customHeight="1" spans="1:10">
      <c r="A22" s="175" t="s">
        <v>268</v>
      </c>
      <c r="B22" s="32" t="s">
        <v>313</v>
      </c>
      <c r="C22" s="32" t="s">
        <v>283</v>
      </c>
      <c r="D22" s="32" t="s">
        <v>331</v>
      </c>
      <c r="E22" s="18" t="s">
        <v>332</v>
      </c>
      <c r="F22" s="32" t="s">
        <v>321</v>
      </c>
      <c r="G22" s="18" t="s">
        <v>303</v>
      </c>
      <c r="H22" s="32" t="s">
        <v>297</v>
      </c>
      <c r="I22" s="32" t="s">
        <v>288</v>
      </c>
      <c r="J22" s="18" t="s">
        <v>333</v>
      </c>
    </row>
    <row r="23" ht="42" customHeight="1" spans="1:10">
      <c r="A23" s="175" t="s">
        <v>268</v>
      </c>
      <c r="B23" s="32" t="s">
        <v>313</v>
      </c>
      <c r="C23" s="32" t="s">
        <v>305</v>
      </c>
      <c r="D23" s="32" t="s">
        <v>334</v>
      </c>
      <c r="E23" s="18" t="s">
        <v>335</v>
      </c>
      <c r="F23" s="32" t="s">
        <v>286</v>
      </c>
      <c r="G23" s="18" t="s">
        <v>315</v>
      </c>
      <c r="H23" s="32" t="s">
        <v>336</v>
      </c>
      <c r="I23" s="32" t="s">
        <v>288</v>
      </c>
      <c r="J23" s="18" t="s">
        <v>337</v>
      </c>
    </row>
    <row r="24" ht="42" customHeight="1" spans="1:10">
      <c r="A24" s="175" t="s">
        <v>268</v>
      </c>
      <c r="B24" s="32" t="s">
        <v>313</v>
      </c>
      <c r="C24" s="32" t="s">
        <v>305</v>
      </c>
      <c r="D24" s="32" t="s">
        <v>334</v>
      </c>
      <c r="E24" s="18" t="s">
        <v>338</v>
      </c>
      <c r="F24" s="32" t="s">
        <v>286</v>
      </c>
      <c r="G24" s="18" t="s">
        <v>315</v>
      </c>
      <c r="H24" s="32" t="s">
        <v>336</v>
      </c>
      <c r="I24" s="32" t="s">
        <v>288</v>
      </c>
      <c r="J24" s="18" t="s">
        <v>339</v>
      </c>
    </row>
    <row r="25" ht="63" customHeight="1" spans="1:10">
      <c r="A25" s="175" t="s">
        <v>268</v>
      </c>
      <c r="B25" s="32" t="s">
        <v>313</v>
      </c>
      <c r="C25" s="32" t="s">
        <v>305</v>
      </c>
      <c r="D25" s="32" t="s">
        <v>306</v>
      </c>
      <c r="E25" s="18" t="s">
        <v>340</v>
      </c>
      <c r="F25" s="32" t="s">
        <v>286</v>
      </c>
      <c r="G25" s="18" t="s">
        <v>303</v>
      </c>
      <c r="H25" s="32" t="s">
        <v>297</v>
      </c>
      <c r="I25" s="32" t="s">
        <v>288</v>
      </c>
      <c r="J25" s="18" t="s">
        <v>341</v>
      </c>
    </row>
    <row r="26" ht="42" customHeight="1" spans="1:10">
      <c r="A26" s="175" t="s">
        <v>268</v>
      </c>
      <c r="B26" s="32" t="s">
        <v>313</v>
      </c>
      <c r="C26" s="32" t="s">
        <v>305</v>
      </c>
      <c r="D26" s="32" t="s">
        <v>306</v>
      </c>
      <c r="E26" s="18" t="s">
        <v>342</v>
      </c>
      <c r="F26" s="32" t="s">
        <v>321</v>
      </c>
      <c r="G26" s="18" t="s">
        <v>343</v>
      </c>
      <c r="H26" s="32" t="s">
        <v>297</v>
      </c>
      <c r="I26" s="32" t="s">
        <v>288</v>
      </c>
      <c r="J26" s="18" t="s">
        <v>344</v>
      </c>
    </row>
    <row r="27" ht="42" customHeight="1" spans="1:10">
      <c r="A27" s="175" t="s">
        <v>268</v>
      </c>
      <c r="B27" s="32" t="s">
        <v>313</v>
      </c>
      <c r="C27" s="32" t="s">
        <v>305</v>
      </c>
      <c r="D27" s="32" t="s">
        <v>306</v>
      </c>
      <c r="E27" s="18" t="s">
        <v>345</v>
      </c>
      <c r="F27" s="32" t="s">
        <v>321</v>
      </c>
      <c r="G27" s="18" t="s">
        <v>343</v>
      </c>
      <c r="H27" s="32" t="s">
        <v>297</v>
      </c>
      <c r="I27" s="32" t="s">
        <v>288</v>
      </c>
      <c r="J27" s="18" t="s">
        <v>346</v>
      </c>
    </row>
    <row r="28" ht="42" customHeight="1" spans="1:10">
      <c r="A28" s="175" t="s">
        <v>268</v>
      </c>
      <c r="B28" s="32" t="s">
        <v>313</v>
      </c>
      <c r="C28" s="32" t="s">
        <v>305</v>
      </c>
      <c r="D28" s="32" t="s">
        <v>306</v>
      </c>
      <c r="E28" s="18" t="s">
        <v>347</v>
      </c>
      <c r="F28" s="32" t="s">
        <v>321</v>
      </c>
      <c r="G28" s="18" t="s">
        <v>92</v>
      </c>
      <c r="H28" s="32" t="s">
        <v>297</v>
      </c>
      <c r="I28" s="32" t="s">
        <v>288</v>
      </c>
      <c r="J28" s="18" t="s">
        <v>348</v>
      </c>
    </row>
    <row r="29" ht="42" customHeight="1" spans="1:10">
      <c r="A29" s="175" t="s">
        <v>268</v>
      </c>
      <c r="B29" s="32" t="s">
        <v>313</v>
      </c>
      <c r="C29" s="32" t="s">
        <v>309</v>
      </c>
      <c r="D29" s="32" t="s">
        <v>310</v>
      </c>
      <c r="E29" s="18" t="s">
        <v>349</v>
      </c>
      <c r="F29" s="32" t="s">
        <v>286</v>
      </c>
      <c r="G29" s="18" t="s">
        <v>303</v>
      </c>
      <c r="H29" s="32" t="s">
        <v>297</v>
      </c>
      <c r="I29" s="32" t="s">
        <v>288</v>
      </c>
      <c r="J29" s="18" t="s">
        <v>350</v>
      </c>
    </row>
  </sheetData>
  <mergeCells count="6">
    <mergeCell ref="A2:J2"/>
    <mergeCell ref="A3:H3"/>
    <mergeCell ref="A8:A14"/>
    <mergeCell ref="A15:A29"/>
    <mergeCell ref="B8:B14"/>
    <mergeCell ref="B15:B2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topLeftCell="A2" workbookViewId="0">
      <selection activeCell="A25" sqref="A25"/>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60">
        <v>1</v>
      </c>
      <c r="B1" s="161">
        <v>0</v>
      </c>
      <c r="C1" s="160">
        <v>1</v>
      </c>
      <c r="D1" s="162"/>
      <c r="E1" s="162"/>
      <c r="F1" s="159" t="s">
        <v>351</v>
      </c>
    </row>
    <row r="2" ht="42" customHeight="1" spans="1:6">
      <c r="A2" s="163" t="str">
        <f>"2025"&amp;"年部门政府性基金预算支出预算表"</f>
        <v>2025年部门政府性基金预算支出预算表</v>
      </c>
      <c r="B2" s="163" t="s">
        <v>352</v>
      </c>
      <c r="C2" s="164"/>
      <c r="D2" s="165"/>
      <c r="E2" s="165"/>
      <c r="F2" s="165"/>
    </row>
    <row r="3" ht="13.5" customHeight="1" spans="1:6">
      <c r="A3" s="43" t="str">
        <f>"单位名称："&amp;"石林彝族自治县总工会"</f>
        <v>单位名称：石林彝族自治县总工会</v>
      </c>
      <c r="B3" s="43" t="s">
        <v>353</v>
      </c>
      <c r="C3" s="160"/>
      <c r="D3" s="162"/>
      <c r="E3" s="162"/>
      <c r="F3" s="159" t="s">
        <v>1</v>
      </c>
    </row>
    <row r="4" ht="19.5" customHeight="1" spans="1:6">
      <c r="A4" s="166" t="s">
        <v>185</v>
      </c>
      <c r="B4" s="167" t="s">
        <v>73</v>
      </c>
      <c r="C4" s="166" t="s">
        <v>74</v>
      </c>
      <c r="D4" s="12" t="s">
        <v>354</v>
      </c>
      <c r="E4" s="13"/>
      <c r="F4" s="35"/>
    </row>
    <row r="5" ht="18.75" customHeight="1" spans="1:6">
      <c r="A5" s="168"/>
      <c r="B5" s="169"/>
      <c r="C5" s="168"/>
      <c r="D5" s="51" t="s">
        <v>55</v>
      </c>
      <c r="E5" s="12" t="s">
        <v>76</v>
      </c>
      <c r="F5" s="51" t="s">
        <v>77</v>
      </c>
    </row>
    <row r="6" ht="18.75" customHeight="1" spans="1:6">
      <c r="A6" s="99">
        <v>1</v>
      </c>
      <c r="B6" s="170" t="s">
        <v>84</v>
      </c>
      <c r="C6" s="99">
        <v>3</v>
      </c>
      <c r="D6" s="14">
        <v>4</v>
      </c>
      <c r="E6" s="14">
        <v>5</v>
      </c>
      <c r="F6" s="14">
        <v>6</v>
      </c>
    </row>
    <row r="7" ht="21" customHeight="1" spans="1:6">
      <c r="A7" s="32"/>
      <c r="B7" s="32"/>
      <c r="C7" s="32"/>
      <c r="D7" s="141"/>
      <c r="E7" s="141"/>
      <c r="F7" s="141"/>
    </row>
    <row r="8" ht="21" customHeight="1" spans="1:6">
      <c r="A8" s="32"/>
      <c r="B8" s="32"/>
      <c r="C8" s="32"/>
      <c r="D8" s="141"/>
      <c r="E8" s="141"/>
      <c r="F8" s="141"/>
    </row>
    <row r="9" ht="18.75" customHeight="1" spans="1:6">
      <c r="A9" s="171" t="s">
        <v>175</v>
      </c>
      <c r="B9" s="171" t="s">
        <v>175</v>
      </c>
      <c r="C9" s="172" t="s">
        <v>175</v>
      </c>
      <c r="D9" s="141"/>
      <c r="E9" s="141"/>
      <c r="F9" s="141"/>
    </row>
    <row r="10" s="96" customFormat="1" ht="30" customHeight="1" spans="1:4">
      <c r="A10" s="94" t="s">
        <v>355</v>
      </c>
      <c r="B10" s="94"/>
      <c r="C10" s="94"/>
      <c r="D10" s="94"/>
    </row>
  </sheetData>
  <mergeCells count="8">
    <mergeCell ref="A2:F2"/>
    <mergeCell ref="A3:C3"/>
    <mergeCell ref="D4:F4"/>
    <mergeCell ref="A9:C9"/>
    <mergeCell ref="A10:D10"/>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B23" sqref="B23"/>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18"/>
      <c r="C1" s="118"/>
      <c r="R1" s="41"/>
      <c r="S1" s="41" t="s">
        <v>356</v>
      </c>
    </row>
    <row r="2" ht="41.25" customHeight="1" spans="1:19">
      <c r="A2" s="119" t="str">
        <f>"2025"&amp;"年部门政府采购预算表"</f>
        <v>2025年部门政府采购预算表</v>
      </c>
      <c r="B2" s="98"/>
      <c r="C2" s="98"/>
      <c r="D2" s="42"/>
      <c r="E2" s="42"/>
      <c r="F2" s="42"/>
      <c r="G2" s="42"/>
      <c r="H2" s="42"/>
      <c r="I2" s="42"/>
      <c r="J2" s="42"/>
      <c r="K2" s="42"/>
      <c r="L2" s="42"/>
      <c r="M2" s="98"/>
      <c r="N2" s="42"/>
      <c r="O2" s="42"/>
      <c r="P2" s="98"/>
      <c r="Q2" s="42"/>
      <c r="R2" s="98"/>
      <c r="S2" s="98"/>
    </row>
    <row r="3" ht="18.75" customHeight="1" spans="1:19">
      <c r="A3" s="150" t="str">
        <f>"单位名称："&amp;"石林彝族自治县总工会"</f>
        <v>单位名称：石林彝族自治县总工会</v>
      </c>
      <c r="B3" s="121"/>
      <c r="C3" s="121"/>
      <c r="D3" s="45"/>
      <c r="E3" s="45"/>
      <c r="F3" s="45"/>
      <c r="G3" s="45"/>
      <c r="H3" s="45"/>
      <c r="I3" s="45"/>
      <c r="J3" s="45"/>
      <c r="K3" s="45"/>
      <c r="L3" s="45"/>
      <c r="R3" s="46"/>
      <c r="S3" s="159" t="s">
        <v>1</v>
      </c>
    </row>
    <row r="4" ht="15.75" customHeight="1" spans="1:19">
      <c r="A4" s="48" t="s">
        <v>184</v>
      </c>
      <c r="B4" s="122" t="s">
        <v>185</v>
      </c>
      <c r="C4" s="122" t="s">
        <v>357</v>
      </c>
      <c r="D4" s="123" t="s">
        <v>358</v>
      </c>
      <c r="E4" s="123" t="s">
        <v>359</v>
      </c>
      <c r="F4" s="123" t="s">
        <v>360</v>
      </c>
      <c r="G4" s="123" t="s">
        <v>361</v>
      </c>
      <c r="H4" s="123" t="s">
        <v>362</v>
      </c>
      <c r="I4" s="136" t="s">
        <v>192</v>
      </c>
      <c r="J4" s="136"/>
      <c r="K4" s="136"/>
      <c r="L4" s="136"/>
      <c r="M4" s="137"/>
      <c r="N4" s="136"/>
      <c r="O4" s="136"/>
      <c r="P4" s="145"/>
      <c r="Q4" s="136"/>
      <c r="R4" s="137"/>
      <c r="S4" s="146"/>
    </row>
    <row r="5" ht="17.25" customHeight="1" spans="1:19">
      <c r="A5" s="50"/>
      <c r="B5" s="124"/>
      <c r="C5" s="124"/>
      <c r="D5" s="125"/>
      <c r="E5" s="125"/>
      <c r="F5" s="125"/>
      <c r="G5" s="125"/>
      <c r="H5" s="125"/>
      <c r="I5" s="125" t="s">
        <v>55</v>
      </c>
      <c r="J5" s="125" t="s">
        <v>58</v>
      </c>
      <c r="K5" s="125" t="s">
        <v>363</v>
      </c>
      <c r="L5" s="125" t="s">
        <v>364</v>
      </c>
      <c r="M5" s="138" t="s">
        <v>365</v>
      </c>
      <c r="N5" s="139" t="s">
        <v>366</v>
      </c>
      <c r="O5" s="139"/>
      <c r="P5" s="147"/>
      <c r="Q5" s="139"/>
      <c r="R5" s="148"/>
      <c r="S5" s="126"/>
    </row>
    <row r="6" ht="54" customHeight="1" spans="1:19">
      <c r="A6" s="53"/>
      <c r="B6" s="126"/>
      <c r="C6" s="126"/>
      <c r="D6" s="127"/>
      <c r="E6" s="127"/>
      <c r="F6" s="127"/>
      <c r="G6" s="127"/>
      <c r="H6" s="127"/>
      <c r="I6" s="127"/>
      <c r="J6" s="127" t="s">
        <v>57</v>
      </c>
      <c r="K6" s="127"/>
      <c r="L6" s="127"/>
      <c r="M6" s="140"/>
      <c r="N6" s="127" t="s">
        <v>57</v>
      </c>
      <c r="O6" s="127" t="s">
        <v>64</v>
      </c>
      <c r="P6" s="126" t="s">
        <v>65</v>
      </c>
      <c r="Q6" s="127" t="s">
        <v>66</v>
      </c>
      <c r="R6" s="140" t="s">
        <v>67</v>
      </c>
      <c r="S6" s="126" t="s">
        <v>68</v>
      </c>
    </row>
    <row r="7" ht="18" customHeight="1" spans="1:19">
      <c r="A7" s="151">
        <v>1</v>
      </c>
      <c r="B7" s="151" t="s">
        <v>84</v>
      </c>
      <c r="C7" s="152">
        <v>3</v>
      </c>
      <c r="D7" s="152">
        <v>4</v>
      </c>
      <c r="E7" s="151">
        <v>5</v>
      </c>
      <c r="F7" s="151">
        <v>6</v>
      </c>
      <c r="G7" s="151">
        <v>7</v>
      </c>
      <c r="H7" s="151">
        <v>8</v>
      </c>
      <c r="I7" s="151">
        <v>9</v>
      </c>
      <c r="J7" s="151">
        <v>10</v>
      </c>
      <c r="K7" s="151">
        <v>11</v>
      </c>
      <c r="L7" s="151">
        <v>12</v>
      </c>
      <c r="M7" s="151">
        <v>13</v>
      </c>
      <c r="N7" s="151">
        <v>14</v>
      </c>
      <c r="O7" s="151">
        <v>15</v>
      </c>
      <c r="P7" s="151">
        <v>16</v>
      </c>
      <c r="Q7" s="151">
        <v>17</v>
      </c>
      <c r="R7" s="151">
        <v>18</v>
      </c>
      <c r="S7" s="151">
        <v>19</v>
      </c>
    </row>
    <row r="8" ht="21" customHeight="1" spans="1:19">
      <c r="A8" s="128"/>
      <c r="B8" s="129"/>
      <c r="C8" s="129"/>
      <c r="D8" s="130"/>
      <c r="E8" s="130"/>
      <c r="F8" s="130"/>
      <c r="G8" s="153"/>
      <c r="H8" s="141"/>
      <c r="I8" s="141"/>
      <c r="J8" s="141"/>
      <c r="K8" s="141"/>
      <c r="L8" s="141"/>
      <c r="M8" s="141"/>
      <c r="N8" s="141"/>
      <c r="O8" s="141"/>
      <c r="P8" s="141"/>
      <c r="Q8" s="141"/>
      <c r="R8" s="141"/>
      <c r="S8" s="141"/>
    </row>
    <row r="9" ht="21" customHeight="1" spans="1:19">
      <c r="A9" s="131" t="s">
        <v>175</v>
      </c>
      <c r="B9" s="132"/>
      <c r="C9" s="132"/>
      <c r="D9" s="133"/>
      <c r="E9" s="133"/>
      <c r="F9" s="133"/>
      <c r="G9" s="154"/>
      <c r="H9" s="141"/>
      <c r="I9" s="141"/>
      <c r="J9" s="141"/>
      <c r="K9" s="141"/>
      <c r="L9" s="141"/>
      <c r="M9" s="141"/>
      <c r="N9" s="141"/>
      <c r="O9" s="141"/>
      <c r="P9" s="141"/>
      <c r="Q9" s="141"/>
      <c r="R9" s="141"/>
      <c r="S9" s="141"/>
    </row>
    <row r="10" ht="22" customHeight="1" spans="1:19">
      <c r="A10" s="155" t="s">
        <v>367</v>
      </c>
      <c r="B10" s="156"/>
      <c r="C10" s="156"/>
      <c r="D10" s="155"/>
      <c r="E10" s="155"/>
      <c r="F10" s="155"/>
      <c r="G10" s="157"/>
      <c r="H10" s="158"/>
      <c r="I10" s="158"/>
      <c r="J10" s="158"/>
      <c r="K10" s="158"/>
      <c r="L10" s="158"/>
      <c r="M10" s="158"/>
      <c r="N10" s="158"/>
      <c r="O10" s="158"/>
      <c r="P10" s="158"/>
      <c r="Q10" s="158"/>
      <c r="R10" s="158"/>
      <c r="S10" s="158"/>
    </row>
    <row r="11" s="149" customFormat="1" ht="24" customHeight="1" spans="1:5">
      <c r="A11" s="69" t="s">
        <v>368</v>
      </c>
      <c r="B11" s="69"/>
      <c r="C11" s="69"/>
      <c r="D11" s="69"/>
      <c r="E11" s="69"/>
    </row>
  </sheetData>
  <mergeCells count="20">
    <mergeCell ref="A2:S2"/>
    <mergeCell ref="A3:H3"/>
    <mergeCell ref="I4:S4"/>
    <mergeCell ref="N5:S5"/>
    <mergeCell ref="A9:G9"/>
    <mergeCell ref="A10:S10"/>
    <mergeCell ref="A11:E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workbookViewId="0">
      <selection activeCell="D29" sqref="D29"/>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08"/>
      <c r="B1" s="118"/>
      <c r="C1" s="118"/>
      <c r="D1" s="118"/>
      <c r="E1" s="118"/>
      <c r="F1" s="118"/>
      <c r="G1" s="118"/>
      <c r="H1" s="108"/>
      <c r="I1" s="108"/>
      <c r="J1" s="108"/>
      <c r="K1" s="108"/>
      <c r="L1" s="108"/>
      <c r="M1" s="108"/>
      <c r="N1" s="134"/>
      <c r="O1" s="108"/>
      <c r="P1" s="108"/>
      <c r="Q1" s="118"/>
      <c r="R1" s="108"/>
      <c r="S1" s="143"/>
      <c r="T1" s="143" t="s">
        <v>369</v>
      </c>
    </row>
    <row r="2" ht="41.25" customHeight="1" spans="1:20">
      <c r="A2" s="119" t="str">
        <f>"2025"&amp;"年部门政府购买服务预算表"</f>
        <v>2025年部门政府购买服务预算表</v>
      </c>
      <c r="B2" s="98"/>
      <c r="C2" s="98"/>
      <c r="D2" s="98"/>
      <c r="E2" s="98"/>
      <c r="F2" s="98"/>
      <c r="G2" s="98"/>
      <c r="H2" s="120"/>
      <c r="I2" s="120"/>
      <c r="J2" s="120"/>
      <c r="K2" s="120"/>
      <c r="L2" s="120"/>
      <c r="M2" s="120"/>
      <c r="N2" s="135"/>
      <c r="O2" s="120"/>
      <c r="P2" s="120"/>
      <c r="Q2" s="98"/>
      <c r="R2" s="120"/>
      <c r="S2" s="135"/>
      <c r="T2" s="98"/>
    </row>
    <row r="3" ht="22.5" customHeight="1" spans="1:20">
      <c r="A3" s="105" t="str">
        <f>"单位名称："&amp;"石林彝族自治县总工会"</f>
        <v>单位名称：石林彝族自治县总工会</v>
      </c>
      <c r="B3" s="121"/>
      <c r="C3" s="121"/>
      <c r="D3" s="121"/>
      <c r="E3" s="121"/>
      <c r="F3" s="121"/>
      <c r="G3" s="121"/>
      <c r="H3" s="106"/>
      <c r="I3" s="106"/>
      <c r="J3" s="106"/>
      <c r="K3" s="106"/>
      <c r="L3" s="106"/>
      <c r="M3" s="106"/>
      <c r="N3" s="134"/>
      <c r="O3" s="108"/>
      <c r="P3" s="108"/>
      <c r="Q3" s="118"/>
      <c r="R3" s="108"/>
      <c r="S3" s="144"/>
      <c r="T3" s="143" t="s">
        <v>1</v>
      </c>
    </row>
    <row r="4" ht="24" customHeight="1" spans="1:20">
      <c r="A4" s="48" t="s">
        <v>184</v>
      </c>
      <c r="B4" s="122" t="s">
        <v>185</v>
      </c>
      <c r="C4" s="122" t="s">
        <v>357</v>
      </c>
      <c r="D4" s="122" t="s">
        <v>370</v>
      </c>
      <c r="E4" s="122" t="s">
        <v>371</v>
      </c>
      <c r="F4" s="122" t="s">
        <v>372</v>
      </c>
      <c r="G4" s="122" t="s">
        <v>373</v>
      </c>
      <c r="H4" s="123" t="s">
        <v>374</v>
      </c>
      <c r="I4" s="123" t="s">
        <v>375</v>
      </c>
      <c r="J4" s="136" t="s">
        <v>192</v>
      </c>
      <c r="K4" s="136"/>
      <c r="L4" s="136"/>
      <c r="M4" s="136"/>
      <c r="N4" s="137"/>
      <c r="O4" s="136"/>
      <c r="P4" s="136"/>
      <c r="Q4" s="145"/>
      <c r="R4" s="136"/>
      <c r="S4" s="137"/>
      <c r="T4" s="146"/>
    </row>
    <row r="5" ht="24" customHeight="1" spans="1:20">
      <c r="A5" s="50"/>
      <c r="B5" s="124"/>
      <c r="C5" s="124"/>
      <c r="D5" s="124"/>
      <c r="E5" s="124"/>
      <c r="F5" s="124"/>
      <c r="G5" s="124"/>
      <c r="H5" s="125"/>
      <c r="I5" s="125"/>
      <c r="J5" s="125" t="s">
        <v>55</v>
      </c>
      <c r="K5" s="125" t="s">
        <v>58</v>
      </c>
      <c r="L5" s="125" t="s">
        <v>363</v>
      </c>
      <c r="M5" s="125" t="s">
        <v>364</v>
      </c>
      <c r="N5" s="138" t="s">
        <v>365</v>
      </c>
      <c r="O5" s="139" t="s">
        <v>366</v>
      </c>
      <c r="P5" s="139"/>
      <c r="Q5" s="147"/>
      <c r="R5" s="139"/>
      <c r="S5" s="148"/>
      <c r="T5" s="126"/>
    </row>
    <row r="6" ht="54" customHeight="1" spans="1:20">
      <c r="A6" s="53"/>
      <c r="B6" s="126"/>
      <c r="C6" s="126"/>
      <c r="D6" s="126"/>
      <c r="E6" s="126"/>
      <c r="F6" s="126"/>
      <c r="G6" s="126"/>
      <c r="H6" s="127"/>
      <c r="I6" s="127"/>
      <c r="J6" s="127"/>
      <c r="K6" s="127" t="s">
        <v>57</v>
      </c>
      <c r="L6" s="127"/>
      <c r="M6" s="127"/>
      <c r="N6" s="140"/>
      <c r="O6" s="127" t="s">
        <v>57</v>
      </c>
      <c r="P6" s="127" t="s">
        <v>64</v>
      </c>
      <c r="Q6" s="126" t="s">
        <v>65</v>
      </c>
      <c r="R6" s="127" t="s">
        <v>66</v>
      </c>
      <c r="S6" s="140" t="s">
        <v>67</v>
      </c>
      <c r="T6" s="126" t="s">
        <v>68</v>
      </c>
    </row>
    <row r="7" ht="17.25" customHeight="1" spans="1:20">
      <c r="A7" s="54">
        <v>1</v>
      </c>
      <c r="B7" s="126">
        <v>2</v>
      </c>
      <c r="C7" s="54">
        <v>3</v>
      </c>
      <c r="D7" s="54">
        <v>4</v>
      </c>
      <c r="E7" s="126">
        <v>5</v>
      </c>
      <c r="F7" s="54">
        <v>6</v>
      </c>
      <c r="G7" s="54">
        <v>7</v>
      </c>
      <c r="H7" s="126">
        <v>8</v>
      </c>
      <c r="I7" s="54">
        <v>9</v>
      </c>
      <c r="J7" s="54">
        <v>10</v>
      </c>
      <c r="K7" s="126">
        <v>11</v>
      </c>
      <c r="L7" s="54">
        <v>12</v>
      </c>
      <c r="M7" s="54">
        <v>13</v>
      </c>
      <c r="N7" s="126">
        <v>14</v>
      </c>
      <c r="O7" s="54">
        <v>15</v>
      </c>
      <c r="P7" s="54">
        <v>16</v>
      </c>
      <c r="Q7" s="126">
        <v>17</v>
      </c>
      <c r="R7" s="54">
        <v>18</v>
      </c>
      <c r="S7" s="54">
        <v>19</v>
      </c>
      <c r="T7" s="54">
        <v>20</v>
      </c>
    </row>
    <row r="8" ht="21" customHeight="1" spans="1:20">
      <c r="A8" s="128"/>
      <c r="B8" s="129"/>
      <c r="C8" s="129"/>
      <c r="D8" s="129"/>
      <c r="E8" s="129"/>
      <c r="F8" s="129"/>
      <c r="G8" s="129"/>
      <c r="H8" s="130"/>
      <c r="I8" s="130"/>
      <c r="J8" s="141"/>
      <c r="K8" s="141"/>
      <c r="L8" s="141"/>
      <c r="M8" s="141"/>
      <c r="N8" s="141"/>
      <c r="O8" s="141"/>
      <c r="P8" s="141"/>
      <c r="Q8" s="141"/>
      <c r="R8" s="141"/>
      <c r="S8" s="141"/>
      <c r="T8" s="141"/>
    </row>
    <row r="9" ht="21" customHeight="1" spans="1:20">
      <c r="A9" s="131" t="s">
        <v>175</v>
      </c>
      <c r="B9" s="132"/>
      <c r="C9" s="132"/>
      <c r="D9" s="132"/>
      <c r="E9" s="132"/>
      <c r="F9" s="132"/>
      <c r="G9" s="132"/>
      <c r="H9" s="133"/>
      <c r="I9" s="142"/>
      <c r="J9" s="141"/>
      <c r="K9" s="141"/>
      <c r="L9" s="141"/>
      <c r="M9" s="141"/>
      <c r="N9" s="141"/>
      <c r="O9" s="141"/>
      <c r="P9" s="141"/>
      <c r="Q9" s="141"/>
      <c r="R9" s="141"/>
      <c r="S9" s="141"/>
      <c r="T9" s="141"/>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6"/>
  <sheetViews>
    <sheetView showZeros="0" workbookViewId="0">
      <selection activeCell="C16" sqref="C16"/>
    </sheetView>
  </sheetViews>
  <sheetFormatPr defaultColWidth="9.14166666666667" defaultRowHeight="28" customHeight="1" outlineLevelCol="4"/>
  <cols>
    <col min="1" max="1" width="37.7083333333333" customWidth="1"/>
    <col min="2" max="3" width="20" customWidth="1"/>
    <col min="4" max="4" width="21.125" customWidth="1"/>
    <col min="5" max="5" width="20" customWidth="1"/>
  </cols>
  <sheetData>
    <row r="1" customHeight="1" spans="4:5">
      <c r="D1" s="102"/>
      <c r="E1" s="103" t="s">
        <v>376</v>
      </c>
    </row>
    <row r="2" customHeight="1" spans="1:5">
      <c r="A2" s="104" t="str">
        <f>"2025"&amp;"年对下转移支付预算表"</f>
        <v>2025年对下转移支付预算表</v>
      </c>
      <c r="B2" s="104"/>
      <c r="C2" s="104"/>
      <c r="D2" s="104"/>
      <c r="E2" s="104"/>
    </row>
    <row r="3" customHeight="1" spans="1:5">
      <c r="A3" s="105" t="str">
        <f>"单位名称："&amp;"石林彝族自治县总工会"</f>
        <v>单位名称：石林彝族自治县总工会</v>
      </c>
      <c r="B3" s="106"/>
      <c r="C3" s="106"/>
      <c r="D3" s="107"/>
      <c r="E3" s="108"/>
    </row>
    <row r="4" customHeight="1" spans="1:5">
      <c r="A4" s="109" t="s">
        <v>377</v>
      </c>
      <c r="B4" s="110" t="s">
        <v>192</v>
      </c>
      <c r="C4" s="110"/>
      <c r="D4" s="110"/>
      <c r="E4" s="110" t="s">
        <v>378</v>
      </c>
    </row>
    <row r="5" customHeight="1" spans="1:5">
      <c r="A5" s="111"/>
      <c r="B5" s="110" t="s">
        <v>55</v>
      </c>
      <c r="C5" s="112" t="s">
        <v>58</v>
      </c>
      <c r="D5" s="112" t="s">
        <v>363</v>
      </c>
      <c r="E5" s="110"/>
    </row>
    <row r="6" customHeight="1" spans="1:5">
      <c r="A6" s="113">
        <v>1</v>
      </c>
      <c r="B6" s="114">
        <v>2</v>
      </c>
      <c r="C6" s="114">
        <v>3</v>
      </c>
      <c r="D6" s="111">
        <v>4</v>
      </c>
      <c r="E6" s="114">
        <v>5</v>
      </c>
    </row>
    <row r="7" customHeight="1" spans="1:5">
      <c r="A7" s="115"/>
      <c r="B7" s="116"/>
      <c r="C7" s="116"/>
      <c r="D7" s="116"/>
      <c r="E7" s="116"/>
    </row>
    <row r="8" customHeight="1" spans="1:5">
      <c r="A8" s="115"/>
      <c r="B8" s="116"/>
      <c r="C8" s="116"/>
      <c r="D8" s="116"/>
      <c r="E8" s="116"/>
    </row>
    <row r="9" customHeight="1" spans="1:5">
      <c r="A9" s="69" t="s">
        <v>379</v>
      </c>
      <c r="B9" s="69"/>
      <c r="C9" s="69"/>
      <c r="D9" s="69"/>
      <c r="E9" s="69"/>
    </row>
    <row r="16" customHeight="1" spans="1:1">
      <c r="A16" s="117"/>
    </row>
  </sheetData>
  <mergeCells count="6">
    <mergeCell ref="A2:E2"/>
    <mergeCell ref="A3:E3"/>
    <mergeCell ref="B4:D4"/>
    <mergeCell ref="A9:E9"/>
    <mergeCell ref="A4:A5"/>
    <mergeCell ref="E4:E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B16" sqref="B16"/>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1" t="s">
        <v>380</v>
      </c>
    </row>
    <row r="2" ht="41.25" customHeight="1" spans="1:10">
      <c r="A2" s="97" t="str">
        <f>"2025"&amp;"年对下转移支付绩效目标表"</f>
        <v>2025年对下转移支付绩效目标表</v>
      </c>
      <c r="B2" s="42"/>
      <c r="C2" s="42"/>
      <c r="D2" s="42"/>
      <c r="E2" s="42"/>
      <c r="F2" s="98"/>
      <c r="G2" s="42"/>
      <c r="H2" s="98"/>
      <c r="I2" s="98"/>
      <c r="J2" s="42"/>
    </row>
    <row r="3" ht="17.25" customHeight="1" spans="1:1">
      <c r="A3" s="43" t="str">
        <f>"单位名称："&amp;"石林彝族自治县总工会"</f>
        <v>单位名称：石林彝族自治县总工会</v>
      </c>
    </row>
    <row r="4" ht="44.25" customHeight="1" spans="1:10">
      <c r="A4" s="17" t="s">
        <v>377</v>
      </c>
      <c r="B4" s="17" t="s">
        <v>273</v>
      </c>
      <c r="C4" s="17" t="s">
        <v>274</v>
      </c>
      <c r="D4" s="17" t="s">
        <v>275</v>
      </c>
      <c r="E4" s="17" t="s">
        <v>276</v>
      </c>
      <c r="F4" s="99" t="s">
        <v>277</v>
      </c>
      <c r="G4" s="17" t="s">
        <v>278</v>
      </c>
      <c r="H4" s="99" t="s">
        <v>279</v>
      </c>
      <c r="I4" s="99" t="s">
        <v>280</v>
      </c>
      <c r="J4" s="17" t="s">
        <v>281</v>
      </c>
    </row>
    <row r="5" ht="14.25" customHeight="1" spans="1:10">
      <c r="A5" s="17">
        <v>1</v>
      </c>
      <c r="B5" s="17">
        <v>2</v>
      </c>
      <c r="C5" s="17">
        <v>3</v>
      </c>
      <c r="D5" s="17">
        <v>4</v>
      </c>
      <c r="E5" s="17">
        <v>5</v>
      </c>
      <c r="F5" s="99">
        <v>6</v>
      </c>
      <c r="G5" s="17">
        <v>7</v>
      </c>
      <c r="H5" s="99">
        <v>8</v>
      </c>
      <c r="I5" s="99">
        <v>9</v>
      </c>
      <c r="J5" s="17">
        <v>10</v>
      </c>
    </row>
    <row r="6" ht="42" customHeight="1" spans="1:10">
      <c r="A6" s="18"/>
      <c r="B6" s="100"/>
      <c r="C6" s="100"/>
      <c r="D6" s="100"/>
      <c r="E6" s="33"/>
      <c r="F6" s="101"/>
      <c r="G6" s="33"/>
      <c r="H6" s="101"/>
      <c r="I6" s="101"/>
      <c r="J6" s="33"/>
    </row>
    <row r="7" ht="42" customHeight="1" spans="1:10">
      <c r="A7" s="18"/>
      <c r="B7" s="32"/>
      <c r="C7" s="32"/>
      <c r="D7" s="32"/>
      <c r="E7" s="18"/>
      <c r="F7" s="32"/>
      <c r="G7" s="18"/>
      <c r="H7" s="32"/>
      <c r="I7" s="32"/>
      <c r="J7" s="18"/>
    </row>
    <row r="8" s="96" customFormat="1" ht="37" customHeight="1" spans="1:1">
      <c r="A8" s="96" t="s">
        <v>381</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C18" sqref="C18"/>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72" t="s">
        <v>382</v>
      </c>
      <c r="B1" s="73"/>
      <c r="C1" s="73"/>
      <c r="D1" s="74"/>
      <c r="E1" s="74"/>
      <c r="F1" s="74"/>
      <c r="G1" s="73"/>
      <c r="H1" s="73"/>
      <c r="I1" s="74"/>
    </row>
    <row r="2" ht="41.25" customHeight="1" spans="1:9">
      <c r="A2" s="75" t="str">
        <f>"2025"&amp;"年新增资产配置预算表"</f>
        <v>2025年新增资产配置预算表</v>
      </c>
      <c r="B2" s="76"/>
      <c r="C2" s="76"/>
      <c r="D2" s="77"/>
      <c r="E2" s="77"/>
      <c r="F2" s="77"/>
      <c r="G2" s="76"/>
      <c r="H2" s="76"/>
      <c r="I2" s="77"/>
    </row>
    <row r="3" customHeight="1" spans="1:9">
      <c r="A3" s="78" t="str">
        <f>"单位名称："&amp;"石林彝族自治县总工会"</f>
        <v>单位名称：石林彝族自治县总工会</v>
      </c>
      <c r="B3" s="79"/>
      <c r="C3" s="79"/>
      <c r="D3" s="80"/>
      <c r="F3" s="77"/>
      <c r="G3" s="76"/>
      <c r="H3" s="76"/>
      <c r="I3" s="95" t="s">
        <v>1</v>
      </c>
    </row>
    <row r="4" ht="28.5" customHeight="1" spans="1:9">
      <c r="A4" s="81" t="s">
        <v>184</v>
      </c>
      <c r="B4" s="82" t="s">
        <v>185</v>
      </c>
      <c r="C4" s="83" t="s">
        <v>383</v>
      </c>
      <c r="D4" s="81" t="s">
        <v>384</v>
      </c>
      <c r="E4" s="81" t="s">
        <v>385</v>
      </c>
      <c r="F4" s="81" t="s">
        <v>386</v>
      </c>
      <c r="G4" s="82" t="s">
        <v>387</v>
      </c>
      <c r="H4" s="70"/>
      <c r="I4" s="81"/>
    </row>
    <row r="5" ht="21" customHeight="1" spans="1:9">
      <c r="A5" s="83"/>
      <c r="B5" s="84"/>
      <c r="C5" s="84"/>
      <c r="D5" s="85"/>
      <c r="E5" s="84"/>
      <c r="F5" s="84"/>
      <c r="G5" s="82" t="s">
        <v>361</v>
      </c>
      <c r="H5" s="82" t="s">
        <v>388</v>
      </c>
      <c r="I5" s="82" t="s">
        <v>389</v>
      </c>
    </row>
    <row r="6" ht="17.25" customHeight="1" spans="1:9">
      <c r="A6" s="86" t="s">
        <v>83</v>
      </c>
      <c r="B6" s="31" t="s">
        <v>84</v>
      </c>
      <c r="C6" s="86" t="s">
        <v>85</v>
      </c>
      <c r="D6" s="33" t="s">
        <v>86</v>
      </c>
      <c r="E6" s="86" t="s">
        <v>87</v>
      </c>
      <c r="F6" s="31" t="s">
        <v>88</v>
      </c>
      <c r="G6" s="87" t="s">
        <v>89</v>
      </c>
      <c r="H6" s="33" t="s">
        <v>90</v>
      </c>
      <c r="I6" s="33">
        <v>9</v>
      </c>
    </row>
    <row r="7" ht="19.5" customHeight="1" spans="1:9">
      <c r="A7" s="88"/>
      <c r="B7" s="65"/>
      <c r="C7" s="65"/>
      <c r="D7" s="18"/>
      <c r="E7" s="32"/>
      <c r="F7" s="87"/>
      <c r="G7" s="89"/>
      <c r="H7" s="90"/>
      <c r="I7" s="90"/>
    </row>
    <row r="8" ht="19.5" customHeight="1" spans="1:9">
      <c r="A8" s="20" t="s">
        <v>55</v>
      </c>
      <c r="B8" s="91"/>
      <c r="C8" s="91"/>
      <c r="D8" s="92"/>
      <c r="E8" s="93"/>
      <c r="F8" s="93"/>
      <c r="G8" s="89"/>
      <c r="H8" s="90"/>
      <c r="I8" s="90"/>
    </row>
    <row r="9" s="69" customFormat="1" ht="33" customHeight="1" spans="1:3">
      <c r="A9" s="94" t="s">
        <v>390</v>
      </c>
      <c r="B9" s="94"/>
      <c r="C9" s="94"/>
    </row>
  </sheetData>
  <mergeCells count="12">
    <mergeCell ref="A1:I1"/>
    <mergeCell ref="A2:I2"/>
    <mergeCell ref="A3:C3"/>
    <mergeCell ref="G4:I4"/>
    <mergeCell ref="A8:F8"/>
    <mergeCell ref="A9:C9"/>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E14" sqref="E14"/>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0"/>
      <c r="E1" s="40"/>
      <c r="F1" s="40"/>
      <c r="G1" s="40"/>
      <c r="K1" s="41" t="s">
        <v>391</v>
      </c>
    </row>
    <row r="2" ht="41.25" customHeight="1" spans="1:11">
      <c r="A2" s="42" t="str">
        <f>"2025"&amp;"年上级转移支付补助项目支出预算表"</f>
        <v>2025年上级转移支付补助项目支出预算表</v>
      </c>
      <c r="B2" s="42"/>
      <c r="C2" s="42"/>
      <c r="D2" s="42"/>
      <c r="E2" s="42"/>
      <c r="F2" s="42"/>
      <c r="G2" s="42"/>
      <c r="H2" s="42"/>
      <c r="I2" s="42"/>
      <c r="J2" s="42"/>
      <c r="K2" s="42"/>
    </row>
    <row r="3" ht="13.5" customHeight="1" spans="1:11">
      <c r="A3" s="43" t="str">
        <f>"单位名称："&amp;"石林彝族自治县总工会"</f>
        <v>单位名称：石林彝族自治县总工会</v>
      </c>
      <c r="B3" s="44"/>
      <c r="C3" s="44"/>
      <c r="D3" s="44"/>
      <c r="E3" s="44"/>
      <c r="F3" s="44"/>
      <c r="G3" s="44"/>
      <c r="H3" s="45"/>
      <c r="I3" s="45"/>
      <c r="J3" s="45"/>
      <c r="K3" s="46" t="s">
        <v>1</v>
      </c>
    </row>
    <row r="4" ht="21.75" customHeight="1" spans="1:11">
      <c r="A4" s="47" t="s">
        <v>260</v>
      </c>
      <c r="B4" s="47" t="s">
        <v>187</v>
      </c>
      <c r="C4" s="47" t="s">
        <v>261</v>
      </c>
      <c r="D4" s="48" t="s">
        <v>188</v>
      </c>
      <c r="E4" s="48" t="s">
        <v>189</v>
      </c>
      <c r="F4" s="48" t="s">
        <v>262</v>
      </c>
      <c r="G4" s="48" t="s">
        <v>263</v>
      </c>
      <c r="H4" s="62" t="s">
        <v>55</v>
      </c>
      <c r="I4" s="12" t="s">
        <v>392</v>
      </c>
      <c r="J4" s="13"/>
      <c r="K4" s="35"/>
    </row>
    <row r="5" ht="21.75" customHeight="1" spans="1:11">
      <c r="A5" s="49"/>
      <c r="B5" s="49"/>
      <c r="C5" s="49"/>
      <c r="D5" s="50"/>
      <c r="E5" s="50"/>
      <c r="F5" s="50"/>
      <c r="G5" s="50"/>
      <c r="H5" s="63"/>
      <c r="I5" s="48" t="s">
        <v>58</v>
      </c>
      <c r="J5" s="48" t="s">
        <v>59</v>
      </c>
      <c r="K5" s="48" t="s">
        <v>60</v>
      </c>
    </row>
    <row r="6" ht="40.5" customHeight="1" spans="1:11">
      <c r="A6" s="52"/>
      <c r="B6" s="52"/>
      <c r="C6" s="52"/>
      <c r="D6" s="53"/>
      <c r="E6" s="53"/>
      <c r="F6" s="53"/>
      <c r="G6" s="53"/>
      <c r="H6" s="54"/>
      <c r="I6" s="53" t="s">
        <v>57</v>
      </c>
      <c r="J6" s="53"/>
      <c r="K6" s="53"/>
    </row>
    <row r="7" ht="15" customHeight="1" spans="1:11">
      <c r="A7" s="55">
        <v>1</v>
      </c>
      <c r="B7" s="55">
        <v>2</v>
      </c>
      <c r="C7" s="55">
        <v>3</v>
      </c>
      <c r="D7" s="55">
        <v>4</v>
      </c>
      <c r="E7" s="55">
        <v>5</v>
      </c>
      <c r="F7" s="55">
        <v>6</v>
      </c>
      <c r="G7" s="55">
        <v>7</v>
      </c>
      <c r="H7" s="55">
        <v>8</v>
      </c>
      <c r="I7" s="55">
        <v>9</v>
      </c>
      <c r="J7" s="70">
        <v>10</v>
      </c>
      <c r="K7" s="70">
        <v>11</v>
      </c>
    </row>
    <row r="8" ht="18.75" customHeight="1" spans="1:11">
      <c r="A8" s="18"/>
      <c r="B8" s="32"/>
      <c r="C8" s="18"/>
      <c r="D8" s="18"/>
      <c r="E8" s="18"/>
      <c r="F8" s="18"/>
      <c r="G8" s="18"/>
      <c r="H8" s="64"/>
      <c r="I8" s="71"/>
      <c r="J8" s="71"/>
      <c r="K8" s="64"/>
    </row>
    <row r="9" ht="18.75" customHeight="1" spans="1:11">
      <c r="A9" s="65"/>
      <c r="B9" s="32"/>
      <c r="C9" s="32"/>
      <c r="D9" s="32"/>
      <c r="E9" s="32"/>
      <c r="F9" s="32"/>
      <c r="G9" s="32"/>
      <c r="H9" s="57"/>
      <c r="I9" s="57"/>
      <c r="J9" s="57"/>
      <c r="K9" s="64"/>
    </row>
    <row r="10" ht="18.75" customHeight="1" spans="1:11">
      <c r="A10" s="66" t="s">
        <v>175</v>
      </c>
      <c r="B10" s="67"/>
      <c r="C10" s="67"/>
      <c r="D10" s="67"/>
      <c r="E10" s="67"/>
      <c r="F10" s="67"/>
      <c r="G10" s="68"/>
      <c r="H10" s="57"/>
      <c r="I10" s="57"/>
      <c r="J10" s="57"/>
      <c r="K10" s="64"/>
    </row>
    <row r="11" ht="37" customHeight="1" spans="1:3">
      <c r="A11" s="69" t="s">
        <v>393</v>
      </c>
      <c r="B11" s="69"/>
      <c r="C11" s="69"/>
    </row>
  </sheetData>
  <mergeCells count="16">
    <mergeCell ref="A2:K2"/>
    <mergeCell ref="A3:G3"/>
    <mergeCell ref="I4:K4"/>
    <mergeCell ref="A10:G10"/>
    <mergeCell ref="A11:C11"/>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F23" sqref="F23"/>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0"/>
      <c r="G1" s="41" t="s">
        <v>394</v>
      </c>
    </row>
    <row r="2" ht="41.25" customHeight="1" spans="1:7">
      <c r="A2" s="42" t="str">
        <f>"2025"&amp;"年部门项目中期规划预算表"</f>
        <v>2025年部门项目中期规划预算表</v>
      </c>
      <c r="B2" s="42"/>
      <c r="C2" s="42"/>
      <c r="D2" s="42"/>
      <c r="E2" s="42"/>
      <c r="F2" s="42"/>
      <c r="G2" s="42"/>
    </row>
    <row r="3" ht="13.5" customHeight="1" spans="1:7">
      <c r="A3" s="43" t="str">
        <f>"单位名称："&amp;"石林彝族自治县总工会"</f>
        <v>单位名称：石林彝族自治县总工会</v>
      </c>
      <c r="B3" s="44"/>
      <c r="C3" s="44"/>
      <c r="D3" s="44"/>
      <c r="E3" s="45"/>
      <c r="F3" s="45"/>
      <c r="G3" s="46" t="s">
        <v>1</v>
      </c>
    </row>
    <row r="4" ht="21.75" customHeight="1" spans="1:7">
      <c r="A4" s="47" t="s">
        <v>261</v>
      </c>
      <c r="B4" s="47" t="s">
        <v>260</v>
      </c>
      <c r="C4" s="47" t="s">
        <v>187</v>
      </c>
      <c r="D4" s="48" t="s">
        <v>395</v>
      </c>
      <c r="E4" s="12" t="s">
        <v>58</v>
      </c>
      <c r="F4" s="13"/>
      <c r="G4" s="35"/>
    </row>
    <row r="5" ht="21.75" customHeight="1" spans="1:7">
      <c r="A5" s="49"/>
      <c r="B5" s="49"/>
      <c r="C5" s="49"/>
      <c r="D5" s="50"/>
      <c r="E5" s="51" t="str">
        <f>"2025"&amp;"年"</f>
        <v>2025年</v>
      </c>
      <c r="F5" s="48" t="str">
        <f>("2025"+1)&amp;"年"</f>
        <v>2026年</v>
      </c>
      <c r="G5" s="48" t="str">
        <f>("2025"+2)&amp;"年"</f>
        <v>2027年</v>
      </c>
    </row>
    <row r="6" ht="40.5" customHeight="1" spans="1:7">
      <c r="A6" s="52"/>
      <c r="B6" s="52"/>
      <c r="C6" s="52"/>
      <c r="D6" s="53"/>
      <c r="E6" s="54"/>
      <c r="F6" s="53" t="s">
        <v>57</v>
      </c>
      <c r="G6" s="53"/>
    </row>
    <row r="7" ht="15" customHeight="1" spans="1:7">
      <c r="A7" s="55">
        <v>1</v>
      </c>
      <c r="B7" s="55">
        <v>2</v>
      </c>
      <c r="C7" s="55">
        <v>3</v>
      </c>
      <c r="D7" s="55">
        <v>4</v>
      </c>
      <c r="E7" s="55">
        <v>5</v>
      </c>
      <c r="F7" s="55">
        <v>6</v>
      </c>
      <c r="G7" s="55">
        <v>7</v>
      </c>
    </row>
    <row r="8" ht="17.25" customHeight="1" spans="1:7">
      <c r="A8" s="32" t="s">
        <v>70</v>
      </c>
      <c r="B8" s="56"/>
      <c r="C8" s="56"/>
      <c r="D8" s="32"/>
      <c r="E8" s="57">
        <v>160000</v>
      </c>
      <c r="F8" s="57"/>
      <c r="G8" s="57"/>
    </row>
    <row r="9" ht="18.75" customHeight="1" spans="1:7">
      <c r="A9" s="32"/>
      <c r="B9" s="32" t="s">
        <v>396</v>
      </c>
      <c r="C9" s="32" t="s">
        <v>268</v>
      </c>
      <c r="D9" s="32" t="s">
        <v>397</v>
      </c>
      <c r="E9" s="57">
        <v>100000</v>
      </c>
      <c r="F9" s="57"/>
      <c r="G9" s="57"/>
    </row>
    <row r="10" ht="18.75" customHeight="1" spans="1:7">
      <c r="A10" s="58"/>
      <c r="B10" s="32" t="s">
        <v>398</v>
      </c>
      <c r="C10" s="32" t="s">
        <v>271</v>
      </c>
      <c r="D10" s="32" t="s">
        <v>397</v>
      </c>
      <c r="E10" s="57">
        <v>60000</v>
      </c>
      <c r="F10" s="57"/>
      <c r="G10" s="57"/>
    </row>
    <row r="11" ht="18.75" customHeight="1" spans="1:7">
      <c r="A11" s="59" t="s">
        <v>55</v>
      </c>
      <c r="B11" s="60" t="s">
        <v>399</v>
      </c>
      <c r="C11" s="60"/>
      <c r="D11" s="61"/>
      <c r="E11" s="57">
        <v>160000</v>
      </c>
      <c r="F11" s="57"/>
      <c r="G11" s="57"/>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0"/>
  <sheetViews>
    <sheetView showZeros="0" tabSelected="1" topLeftCell="C9" workbookViewId="0">
      <selection activeCell="A1" sqref="A1"/>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34" t="s">
        <v>400</v>
      </c>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"单位名称："&amp;"石林彝族自治县总工会"</f>
        <v>单位名称：石林彝族自治县总工会</v>
      </c>
      <c r="B3" s="3"/>
      <c r="C3" s="4"/>
      <c r="D3" s="5"/>
      <c r="E3" s="5"/>
      <c r="F3" s="5"/>
      <c r="G3" s="5"/>
      <c r="H3" s="5"/>
      <c r="I3" s="5"/>
      <c r="J3" s="237" t="s">
        <v>1</v>
      </c>
    </row>
    <row r="4" ht="30" customHeight="1" spans="1:10">
      <c r="A4" s="6" t="s">
        <v>401</v>
      </c>
      <c r="B4" s="7" t="s">
        <v>71</v>
      </c>
      <c r="C4" s="8"/>
      <c r="D4" s="8"/>
      <c r="E4" s="9"/>
      <c r="F4" s="10" t="s">
        <v>402</v>
      </c>
      <c r="G4" s="9"/>
      <c r="H4" s="11" t="s">
        <v>70</v>
      </c>
      <c r="I4" s="8"/>
      <c r="J4" s="9"/>
    </row>
    <row r="5" ht="32.25" customHeight="1" spans="1:10">
      <c r="A5" s="12" t="s">
        <v>403</v>
      </c>
      <c r="B5" s="13"/>
      <c r="C5" s="13"/>
      <c r="D5" s="13"/>
      <c r="E5" s="13"/>
      <c r="F5" s="13"/>
      <c r="G5" s="13"/>
      <c r="H5" s="13"/>
      <c r="I5" s="35"/>
      <c r="J5" s="36" t="s">
        <v>404</v>
      </c>
    </row>
    <row r="6" ht="99.75" customHeight="1" spans="1:10">
      <c r="A6" s="14" t="s">
        <v>405</v>
      </c>
      <c r="B6" s="15" t="s">
        <v>406</v>
      </c>
      <c r="C6" s="16" t="s">
        <v>407</v>
      </c>
      <c r="D6" s="16"/>
      <c r="E6" s="16"/>
      <c r="F6" s="16"/>
      <c r="G6" s="16"/>
      <c r="H6" s="16"/>
      <c r="I6" s="16"/>
      <c r="J6" s="37" t="s">
        <v>408</v>
      </c>
    </row>
    <row r="7" ht="99.75" customHeight="1" spans="1:10">
      <c r="A7" s="14"/>
      <c r="B7" s="15" t="str">
        <f>"总体绩效目标（"&amp;"2025"&amp;"-"&amp;("2025"+2)&amp;"年期间）"</f>
        <v>总体绩效目标（2025-2027年期间）</v>
      </c>
      <c r="C7" s="16" t="s">
        <v>409</v>
      </c>
      <c r="D7" s="16"/>
      <c r="E7" s="16"/>
      <c r="F7" s="16"/>
      <c r="G7" s="16"/>
      <c r="H7" s="16"/>
      <c r="I7" s="16"/>
      <c r="J7" s="37" t="s">
        <v>410</v>
      </c>
    </row>
    <row r="8" ht="85" customHeight="1" spans="1:10">
      <c r="A8" s="15" t="s">
        <v>411</v>
      </c>
      <c r="B8" s="17" t="str">
        <f>"预算年度（"&amp;"2025"&amp;"年）绩效目标"</f>
        <v>预算年度（2025年）绩效目标</v>
      </c>
      <c r="C8" s="18" t="s">
        <v>412</v>
      </c>
      <c r="D8" s="18"/>
      <c r="E8" s="18"/>
      <c r="F8" s="18"/>
      <c r="G8" s="18"/>
      <c r="H8" s="18"/>
      <c r="I8" s="18"/>
      <c r="J8" s="38" t="s">
        <v>413</v>
      </c>
    </row>
    <row r="9" ht="32.25" customHeight="1" spans="1:10">
      <c r="A9" s="19" t="s">
        <v>414</v>
      </c>
      <c r="B9" s="19"/>
      <c r="C9" s="19"/>
      <c r="D9" s="19"/>
      <c r="E9" s="19"/>
      <c r="F9" s="19"/>
      <c r="G9" s="19"/>
      <c r="H9" s="19"/>
      <c r="I9" s="19"/>
      <c r="J9" s="19"/>
    </row>
    <row r="10" ht="32.25" customHeight="1" spans="1:10">
      <c r="A10" s="15" t="s">
        <v>415</v>
      </c>
      <c r="B10" s="15"/>
      <c r="C10" s="14" t="s">
        <v>416</v>
      </c>
      <c r="D10" s="14"/>
      <c r="E10" s="14"/>
      <c r="F10" s="14" t="s">
        <v>417</v>
      </c>
      <c r="G10" s="14"/>
      <c r="H10" s="14" t="s">
        <v>418</v>
      </c>
      <c r="I10" s="14"/>
      <c r="J10" s="14"/>
    </row>
    <row r="11" ht="32.25" customHeight="1" spans="1:10">
      <c r="A11" s="15"/>
      <c r="B11" s="15"/>
      <c r="C11" s="14"/>
      <c r="D11" s="14"/>
      <c r="E11" s="14"/>
      <c r="F11" s="14"/>
      <c r="G11" s="14"/>
      <c r="H11" s="15" t="s">
        <v>419</v>
      </c>
      <c r="I11" s="15" t="s">
        <v>420</v>
      </c>
      <c r="J11" s="15" t="s">
        <v>421</v>
      </c>
    </row>
    <row r="12" ht="24" customHeight="1" spans="1:10">
      <c r="A12" s="20" t="s">
        <v>55</v>
      </c>
      <c r="B12" s="21"/>
      <c r="C12" s="21"/>
      <c r="D12" s="21"/>
      <c r="E12" s="21"/>
      <c r="F12" s="21"/>
      <c r="G12" s="22"/>
      <c r="H12" s="23">
        <v>3746232</v>
      </c>
      <c r="I12" s="23">
        <v>3746232</v>
      </c>
      <c r="J12" s="23"/>
    </row>
    <row r="13" ht="51" customHeight="1" spans="1:10">
      <c r="A13" s="16" t="s">
        <v>422</v>
      </c>
      <c r="B13" s="24"/>
      <c r="C13" s="16" t="s">
        <v>423</v>
      </c>
      <c r="D13" s="24"/>
      <c r="E13" s="24"/>
      <c r="F13" s="24"/>
      <c r="G13" s="24"/>
      <c r="H13" s="25">
        <v>3746232</v>
      </c>
      <c r="I13" s="25">
        <v>3746232</v>
      </c>
      <c r="J13" s="25"/>
    </row>
    <row r="14" ht="32.25" customHeight="1" spans="1:10">
      <c r="A14" s="19" t="s">
        <v>424</v>
      </c>
      <c r="B14" s="19"/>
      <c r="C14" s="19"/>
      <c r="D14" s="19"/>
      <c r="E14" s="19"/>
      <c r="F14" s="19"/>
      <c r="G14" s="19"/>
      <c r="H14" s="19"/>
      <c r="I14" s="19"/>
      <c r="J14" s="19"/>
    </row>
    <row r="15" ht="32.25" customHeight="1" spans="1:10">
      <c r="A15" s="26" t="s">
        <v>425</v>
      </c>
      <c r="B15" s="26"/>
      <c r="C15" s="26"/>
      <c r="D15" s="26"/>
      <c r="E15" s="26"/>
      <c r="F15" s="26"/>
      <c r="G15" s="26"/>
      <c r="H15" s="27" t="s">
        <v>426</v>
      </c>
      <c r="I15" s="39" t="s">
        <v>281</v>
      </c>
      <c r="J15" s="27" t="s">
        <v>427</v>
      </c>
    </row>
    <row r="16" ht="36" customHeight="1" spans="1:10">
      <c r="A16" s="28" t="s">
        <v>274</v>
      </c>
      <c r="B16" s="28" t="s">
        <v>428</v>
      </c>
      <c r="C16" s="29" t="s">
        <v>276</v>
      </c>
      <c r="D16" s="29" t="s">
        <v>277</v>
      </c>
      <c r="E16" s="29" t="s">
        <v>278</v>
      </c>
      <c r="F16" s="29" t="s">
        <v>279</v>
      </c>
      <c r="G16" s="29" t="s">
        <v>280</v>
      </c>
      <c r="H16" s="30"/>
      <c r="I16" s="30"/>
      <c r="J16" s="30"/>
    </row>
    <row r="17" ht="32.25" customHeight="1" spans="1:10">
      <c r="A17" s="31" t="s">
        <v>283</v>
      </c>
      <c r="B17" s="31"/>
      <c r="C17" s="32"/>
      <c r="D17" s="31"/>
      <c r="E17" s="31"/>
      <c r="F17" s="31"/>
      <c r="G17" s="31"/>
      <c r="H17" s="33"/>
      <c r="I17" s="18"/>
      <c r="J17" s="33"/>
    </row>
    <row r="18" ht="32.25" customHeight="1" spans="1:10">
      <c r="A18" s="31"/>
      <c r="B18" s="31" t="s">
        <v>284</v>
      </c>
      <c r="C18" s="32"/>
      <c r="D18" s="31"/>
      <c r="E18" s="31"/>
      <c r="F18" s="31"/>
      <c r="G18" s="31"/>
      <c r="H18" s="33"/>
      <c r="I18" s="18"/>
      <c r="J18" s="33"/>
    </row>
    <row r="19" ht="57" customHeight="1" spans="1:10">
      <c r="A19" s="31"/>
      <c r="B19" s="31"/>
      <c r="C19" s="32" t="s">
        <v>429</v>
      </c>
      <c r="D19" s="31" t="s">
        <v>321</v>
      </c>
      <c r="E19" s="31" t="s">
        <v>429</v>
      </c>
      <c r="F19" s="31" t="s">
        <v>316</v>
      </c>
      <c r="G19" s="31" t="s">
        <v>288</v>
      </c>
      <c r="H19" s="33" t="s">
        <v>430</v>
      </c>
      <c r="I19" s="18" t="s">
        <v>431</v>
      </c>
      <c r="J19" s="33" t="s">
        <v>432</v>
      </c>
    </row>
    <row r="20" ht="32.25" customHeight="1" spans="1:10">
      <c r="A20" s="31"/>
      <c r="B20" s="31" t="s">
        <v>294</v>
      </c>
      <c r="C20" s="32"/>
      <c r="D20" s="31"/>
      <c r="E20" s="31"/>
      <c r="F20" s="31"/>
      <c r="G20" s="31"/>
      <c r="H20" s="33"/>
      <c r="I20" s="18"/>
      <c r="J20" s="33"/>
    </row>
    <row r="21" ht="32.25" customHeight="1" spans="1:10">
      <c r="A21" s="31"/>
      <c r="B21" s="31"/>
      <c r="C21" s="32" t="s">
        <v>433</v>
      </c>
      <c r="D21" s="31" t="s">
        <v>321</v>
      </c>
      <c r="E21" s="31" t="s">
        <v>303</v>
      </c>
      <c r="F21" s="31" t="s">
        <v>297</v>
      </c>
      <c r="G21" s="31" t="s">
        <v>288</v>
      </c>
      <c r="H21" s="33" t="s">
        <v>430</v>
      </c>
      <c r="I21" s="18" t="s">
        <v>434</v>
      </c>
      <c r="J21" s="33" t="s">
        <v>432</v>
      </c>
    </row>
    <row r="22" ht="32.25" customHeight="1" spans="1:10">
      <c r="A22" s="31"/>
      <c r="B22" s="31"/>
      <c r="C22" s="32" t="s">
        <v>435</v>
      </c>
      <c r="D22" s="31" t="s">
        <v>286</v>
      </c>
      <c r="E22" s="31" t="s">
        <v>300</v>
      </c>
      <c r="F22" s="31" t="s">
        <v>297</v>
      </c>
      <c r="G22" s="31" t="s">
        <v>288</v>
      </c>
      <c r="H22" s="33" t="s">
        <v>430</v>
      </c>
      <c r="I22" s="18" t="s">
        <v>436</v>
      </c>
      <c r="J22" s="33" t="s">
        <v>432</v>
      </c>
    </row>
    <row r="23" ht="32.25" customHeight="1" spans="1:10">
      <c r="A23" s="31"/>
      <c r="B23" s="31" t="s">
        <v>331</v>
      </c>
      <c r="C23" s="32"/>
      <c r="D23" s="31"/>
      <c r="E23" s="31"/>
      <c r="F23" s="31"/>
      <c r="G23" s="31"/>
      <c r="H23" s="33"/>
      <c r="I23" s="18"/>
      <c r="J23" s="33"/>
    </row>
    <row r="24" ht="32.25" customHeight="1" spans="1:10">
      <c r="A24" s="31"/>
      <c r="B24" s="31"/>
      <c r="C24" s="32" t="s">
        <v>332</v>
      </c>
      <c r="D24" s="31" t="s">
        <v>321</v>
      </c>
      <c r="E24" s="31" t="s">
        <v>303</v>
      </c>
      <c r="F24" s="31" t="s">
        <v>297</v>
      </c>
      <c r="G24" s="31" t="s">
        <v>288</v>
      </c>
      <c r="H24" s="33" t="s">
        <v>430</v>
      </c>
      <c r="I24" s="18" t="s">
        <v>437</v>
      </c>
      <c r="J24" s="33" t="s">
        <v>432</v>
      </c>
    </row>
    <row r="25" ht="32.25" customHeight="1" spans="1:10">
      <c r="A25" s="31" t="s">
        <v>305</v>
      </c>
      <c r="B25" s="31"/>
      <c r="C25" s="32"/>
      <c r="D25" s="31"/>
      <c r="E25" s="31"/>
      <c r="F25" s="31"/>
      <c r="G25" s="31"/>
      <c r="H25" s="33"/>
      <c r="I25" s="18"/>
      <c r="J25" s="33"/>
    </row>
    <row r="26" ht="32.25" customHeight="1" spans="1:10">
      <c r="A26" s="31"/>
      <c r="B26" s="31" t="s">
        <v>306</v>
      </c>
      <c r="C26" s="32"/>
      <c r="D26" s="31"/>
      <c r="E26" s="31"/>
      <c r="F26" s="31"/>
      <c r="G26" s="31"/>
      <c r="H26" s="33"/>
      <c r="I26" s="18"/>
      <c r="J26" s="33"/>
    </row>
    <row r="27" ht="53" customHeight="1" spans="1:10">
      <c r="A27" s="31"/>
      <c r="B27" s="31"/>
      <c r="C27" s="32" t="s">
        <v>340</v>
      </c>
      <c r="D27" s="31" t="s">
        <v>286</v>
      </c>
      <c r="E27" s="31" t="s">
        <v>300</v>
      </c>
      <c r="F27" s="31" t="s">
        <v>297</v>
      </c>
      <c r="G27" s="31" t="s">
        <v>288</v>
      </c>
      <c r="H27" s="33" t="s">
        <v>430</v>
      </c>
      <c r="I27" s="18" t="s">
        <v>341</v>
      </c>
      <c r="J27" s="33" t="s">
        <v>432</v>
      </c>
    </row>
    <row r="28" ht="32.25" customHeight="1" spans="1:10">
      <c r="A28" s="31" t="s">
        <v>309</v>
      </c>
      <c r="B28" s="31"/>
      <c r="C28" s="32"/>
      <c r="D28" s="31"/>
      <c r="E28" s="31"/>
      <c r="F28" s="31"/>
      <c r="G28" s="31"/>
      <c r="H28" s="33"/>
      <c r="I28" s="18"/>
      <c r="J28" s="33"/>
    </row>
    <row r="29" ht="32.25" customHeight="1" spans="1:10">
      <c r="A29" s="31"/>
      <c r="B29" s="31" t="s">
        <v>310</v>
      </c>
      <c r="C29" s="32"/>
      <c r="D29" s="31"/>
      <c r="E29" s="31"/>
      <c r="F29" s="31"/>
      <c r="G29" s="31"/>
      <c r="H29" s="33"/>
      <c r="I29" s="18"/>
      <c r="J29" s="33"/>
    </row>
    <row r="30" ht="32.25" customHeight="1" spans="1:10">
      <c r="A30" s="31"/>
      <c r="B30" s="31"/>
      <c r="C30" s="32" t="s">
        <v>349</v>
      </c>
      <c r="D30" s="31" t="s">
        <v>286</v>
      </c>
      <c r="E30" s="31" t="s">
        <v>300</v>
      </c>
      <c r="F30" s="31" t="s">
        <v>297</v>
      </c>
      <c r="G30" s="31" t="s">
        <v>288</v>
      </c>
      <c r="H30" s="33" t="s">
        <v>430</v>
      </c>
      <c r="I30" s="18" t="s">
        <v>438</v>
      </c>
      <c r="J30" s="33" t="s">
        <v>432</v>
      </c>
    </row>
  </sheetData>
  <mergeCells count="29">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24" sqref="I24"/>
    </sheetView>
  </sheetViews>
  <sheetFormatPr defaultColWidth="9" defaultRowHeight="13.5"/>
  <sheetData/>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lpstr>部门整体支出绩效目标表13</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李瑞莲</cp:lastModifiedBy>
  <dcterms:created xsi:type="dcterms:W3CDTF">2025-03-17T11:18:35Z</dcterms:created>
  <dcterms:modified xsi:type="dcterms:W3CDTF">2025-03-17T11:56:25Z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DCF94B2194E64A239C0678E708023F4E_12</vt:lpwstr>
  </property>
  <property fmtid="{D5CDD505-2E9C-101B-9397-08002B2CF9AE}" pid="3" name="KSOProductBuildVer">
    <vt:lpwstr>2052-12.1.0.16729</vt:lpwstr>
  </property>
</Properties>
</file>