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33" windowHeight="936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<sst xmlns="http://schemas.openxmlformats.org/spreadsheetml/2006/main" count="1304" uniqueCount="485">
  <si>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</si>
  <si>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</si>
  <si>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</si>
  <si>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</si>
  <si>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</si>
  <si>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</si>
  <si>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</si>
  <si>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</si>
  <si>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</si>
  <si>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</si>
  <si>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</si>
  <si>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</si>
  <si>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</si>
  <si>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</si>
  <si>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</si>
  <si>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</si>
  <si>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</si>
  <si>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</si>
  <si>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</si>
  <si>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</si>
  <si>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</si>
  <si>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</si>
  <si>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</si>
  <si>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</si>
  <si>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</si>
  <si>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</si>
  <si>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</si>
  <si>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</si>
  <si>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</si>
  <si>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</si>
  <si>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</si>
  <si>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</si>
  <si>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</si>
  <si>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</si>
  <si>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</si>
  <si>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</si>
  <si>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</si>
  <si>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</si>
  <si>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</si>
  <si>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</si>
  <si>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</si>
  <si>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</si>
  <si>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</si>
  <si>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</si>
  <si>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</si>
  <si>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</si>
  <si>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</si>
  <si>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</si>
  <si>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</si>
  <si>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</si>
  <si>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</si>
  <si>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</si>
  <si>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</si>
  <si>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</si>
  <si>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</si>
  <si>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</si>
  <si>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</si>
  <si>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</si>
  <si>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</si>
  <si>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</si>
  <si>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</si>
  <si>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</si>
  <si>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</si>
  <si>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</si>
  <si>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</si>
  <si>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</si>
  <si>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</si>
  <si>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</si>
  <si>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</si>
  <si>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197</t>
  </si>
  <si>
    <t>中国共产党石林彝族自治县委员会党校</t>
  </si>
  <si>
    <t>197001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</si>
  <si>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</si>
  <si>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</si>
  <si>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</si>
  <si>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</si>
  <si>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</si>
  <si>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</si>
  <si>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</si>
  <si>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</si>
  <si>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</si>
  <si>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</si>
  <si>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</si>
  <si>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</si>
  <si>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</si>
  <si>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</si>
  <si>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</si>
  <si>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</si>
  <si>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</si>
  <si>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</si>
  <si>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</si>
  <si>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</si>
  <si>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</si>
  <si>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</si>
  <si>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</si>
  <si>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</si>
  <si>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</si>
  <si>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</si>
  <si>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</si>
  <si>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</si>
  <si>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</si>
  <si>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</si>
  <si>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2050802</t>
  </si>
  <si>
    <t>干部教育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</si>
  <si>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</si>
  <si>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</si>
  <si>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</si>
  <si>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</si>
  <si>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</si>
  <si>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</si>
  <si>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</si>
  <si>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</si>
  <si>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</si>
  <si>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</si>
  <si>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</si>
  <si>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</si>
  <si>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</si>
  <si>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</si>
  <si>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</si>
  <si>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</si>
  <si>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</si>
  <si>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</si>
  <si>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</si>
  <si>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</si>
  <si>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</si>
  <si>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</si>
  <si>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</si>
  <si>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</si>
  <si>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</si>
  <si>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</si>
  <si>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</si>
  <si>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</si>
  <si>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</si>
  <si>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</si>
  <si>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</si>
  <si>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</si>
  <si>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</si>
  <si>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</si>
  <si>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</si>
  <si>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</si>
  <si>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</si>
  <si>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</si>
  <si>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</si>
  <si>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</si>
  <si>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</si>
  <si>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</si>
  <si>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</si>
  <si>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</si>
  <si>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</si>
  <si>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</si>
  <si>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</si>
  <si>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</si>
  <si>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</si>
  <si>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</si>
  <si>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</si>
  <si>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</si>
  <si>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</si>
  <si>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</si>
  <si>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</si>
  <si>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</si>
  <si>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</si>
  <si>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</si>
  <si>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</si>
  <si>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</si>
  <si>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</si>
  <si>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</si>
  <si>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</si>
  <si>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</si>
  <si>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</si>
  <si>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</si>
  <si>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</si>
  <si>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</si>
  <si>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</si>
  <si>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</si>
  <si>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</si>
  <si>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</si>
  <si>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</si>
  <si>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</si>
  <si>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</si>
  <si>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</si>
  <si>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</si>
  <si>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</si>
  <si>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</si>
  <si>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</si>
  <si>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</si>
  <si>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</si>
  <si>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</si>
  <si>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</si>
  <si>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</si>
  <si>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</si>
  <si>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</si>
  <si>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</si>
  <si>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</si>
  <si>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</si>
  <si>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</si>
  <si>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</si>
  <si>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</si>
  <si>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</si>
  <si>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</si>
  <si>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</si>
  <si>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</si>
  <si>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</si>
  <si>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</si>
  <si>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530126210000000002028</t>
  </si>
  <si>
    <t>行政人员支出工资</t>
  </si>
  <si>
    <t>30101</t>
  </si>
  <si>
    <t>基本工资</t>
  </si>
  <si>
    <t>30102</t>
  </si>
  <si>
    <t>津贴补贴</t>
  </si>
  <si>
    <t>30103</t>
  </si>
  <si>
    <t>奖金</t>
  </si>
  <si>
    <t>530126210000000002029</t>
  </si>
  <si>
    <t>事业人员支出工资</t>
  </si>
  <si>
    <t>30107</t>
  </si>
  <si>
    <t>绩效工资</t>
  </si>
  <si>
    <t>530126210000000002030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</si>
  <si>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</si>
  <si>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</si>
  <si>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</si>
  <si>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</si>
  <si>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</si>
  <si>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</si>
  <si>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</si>
  <si>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</si>
  <si>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</si>
  <si>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</si>
  <si>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</si>
  <si>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530126210000000002031</t>
  </si>
  <si>
    <t>30113</t>
  </si>
  <si>
    <t>530126210000000002033</t>
  </si>
  <si>
    <t>公车购置及运维费</t>
  </si>
  <si>
    <t>30231</t>
  </si>
  <si>
    <t>公务用车运行维护费</t>
  </si>
  <si>
    <t>530126210000000002035</t>
  </si>
  <si>
    <t>行政人员公务交通补贴</t>
  </si>
  <si>
    <t>30239</t>
  </si>
  <si>
    <t>其他交通费用</t>
  </si>
  <si>
    <t>530126210000000002036</t>
  </si>
  <si>
    <t>工会经费</t>
  </si>
  <si>
    <t>30228</t>
  </si>
  <si>
    <t>530126210000000002037</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</si>
  <si>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</si>
  <si>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</si>
  <si>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</si>
  <si>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</si>
  <si>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</si>
  <si>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</si>
  <si>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</si>
  <si>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</si>
  <si>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</si>
  <si>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</si>
  <si>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</si>
  <si>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</si>
  <si>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</si>
  <si>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</si>
  <si>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</si>
  <si>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530126231100001514942</t>
  </si>
  <si>
    <t>行政人员绩效奖励</t>
  </si>
  <si>
    <t>530126231100001514946</t>
  </si>
  <si>
    <t>离退休人员支出</t>
  </si>
  <si>
    <t>30305</t>
  </si>
  <si>
    <t>生活补助</t>
  </si>
  <si>
    <t>530126231100001514947</t>
  </si>
  <si>
    <t>30217</t>
  </si>
  <si>
    <t>530126231100001514961</t>
  </si>
  <si>
    <t>遗属生活补助</t>
  </si>
  <si>
    <t>预算05-1表</t>
  </si>
  <si>
    <t>项目分类</t>
  </si>
  <si>
    <t>项目单位</t>
  </si>
  <si>
    <t>经济科目编码</t>
  </si>
  <si>
    <t>经济科目名称</t>
  </si>
  <si>
    <t>本年拨款</t>
  </si>
  <si>
    <t>其中：本次下达</t>
  </si>
  <si>
    <t>事业发展类</t>
  </si>
  <si>
    <t>530126241100003013858</t>
  </si>
  <si>
    <t>培训基地运转等工作经费</t>
  </si>
  <si>
    <t>530126241100003054219</t>
  </si>
  <si>
    <t>党校各项培训经费</t>
  </si>
  <si>
    <t>30216</t>
  </si>
  <si>
    <t>培训费</t>
  </si>
  <si>
    <t>530126251100003875054</t>
  </si>
  <si>
    <t>保安、厨师等服务经费</t>
  </si>
  <si>
    <t>30226</t>
  </si>
  <si>
    <t>劳务费</t>
  </si>
  <si>
    <t>预算05-2表</t>
  </si>
  <si>
    <t>项目年度绩效目标</t>
  </si>
  <si>
    <t>一级指标</t>
  </si>
  <si>
    <t>二级指标</t>
  </si>
  <si>
    <t>三级指标</t>
  </si>
  <si>
    <t>指标性质</t>
  </si>
  <si>
    <t>指标值</t>
  </si>
  <si>
    <t>度量单位</t>
  </si>
  <si>
    <t>指标属性</t>
  </si>
  <si>
    <t>指标内容</t>
  </si>
  <si>
    <t>县委党校在县委、县政府的领导下，全面贯彻落实中央、省、市党校工作会议精神，按照中央关于大规模培训干部，大幅度提高干部素质的要求，紧紧围绕县委、县政府中心工作，团结奋进，开拓创新，不断提高教学、科研、培训、管理和后勤服务水平，为提高全县干部队伍整体素质，推进美丽石林幸福彝乡建设发挥应有作用。辅助完成县级主体班次计划的培训班10个，2000人次。辅助完成各类现场教学班次5场，1700人次。把理论教育和党性锻炼、理想信念和道德品行教育作为必修内容。进一步加党性党纪党风和宪法、法律知识教育力度，充分发挥党校教育补钙壮骨、强根固本的作用。</t>
  </si>
  <si>
    <t>产出指标</t>
  </si>
  <si>
    <t>数量指标</t>
  </si>
  <si>
    <t>组织培训期数</t>
  </si>
  <si>
    <t>&gt;=</t>
  </si>
  <si>
    <t>辅助完成校内培训班10个，现场教学5场</t>
  </si>
  <si>
    <t>次</t>
  </si>
  <si>
    <t>定量指标</t>
  </si>
  <si>
    <t>反映预算部门（单位）组织开展各类培训的期数。</t>
  </si>
  <si>
    <t>县委党校在县委、县政府的坚强领导下，全面贯彻落实中央、省、市党校工作会议精神，按照中央关于大规模培训干部，大幅度提高干部素质的要求，紧紧围绕县委、县政府中心工作，团结奋进，开拓创新，不断提高教学、科研、培训、管理和后勤服务水平，为提高全县干部队伍整体素质，推进美丽石林幸福彝乡建设发挥应有作用。辅助完成县级主体班次计划的培训班10个，2000人次。辅助完成各类现场教学班次5场，1700人次。把理论教育和党性锻炼、理想信念和道德品行教育作为必修内容。进一步加党性党纪党风和宪法、法律知识教育力度，充分发挥党校教育补钙壮骨、强根固本的作用。</t>
  </si>
  <si>
    <t>培训参加人次</t>
  </si>
  <si>
    <t>3700</t>
  </si>
  <si>
    <t>人次</t>
  </si>
  <si>
    <t>反映预算部门（单位）组织开展各类培训的人次。</t>
  </si>
  <si>
    <t>质量指标</t>
  </si>
  <si>
    <t>培训人员合格率</t>
  </si>
  <si>
    <t>80</t>
  </si>
  <si>
    <t>%</t>
  </si>
  <si>
    <t>反映预算部门（单位）组织开展各类培训的质量。
培训人员合格率=（合格的学员数量/培训总学员数量）*100%。</t>
  </si>
  <si>
    <t>效益指标</t>
  </si>
  <si>
    <t>社会效益</t>
  </si>
  <si>
    <t>培养和造就党政领导干部，提高党员领导干部的素质和能力。</t>
  </si>
  <si>
    <t>=</t>
  </si>
  <si>
    <t>培养和造就党政领导干部，提高党员领导干部的素质和能力</t>
  </si>
  <si>
    <t>人</t>
  </si>
  <si>
    <t>定性指标</t>
  </si>
  <si>
    <t>满意度指标</t>
  </si>
  <si>
    <t>服务对象满意度</t>
  </si>
  <si>
    <t>参训人员满意度</t>
  </si>
  <si>
    <t>95</t>
  </si>
  <si>
    <t>反映参训人员对培训内容、讲师授课、课程设置和培训效果等的满意度。
参训人员满意度=（对培训整体满意的参训人数/参训总人数）*100%</t>
  </si>
  <si>
    <t>做好本部门人员、公用经费保障，按规定落实干部职工各项待遇，支持部门正常履职。</t>
  </si>
  <si>
    <t>购买服务人员</t>
  </si>
  <si>
    <t>反映公用经费保障部门（单位）正常运转的购买服务人数情况。</t>
  </si>
  <si>
    <t>部门运转</t>
  </si>
  <si>
    <t>正常运转</t>
  </si>
  <si>
    <t>反映部门（单位）正常运转情况。</t>
  </si>
  <si>
    <t>学员人员满意度</t>
  </si>
  <si>
    <t>90</t>
  </si>
  <si>
    <t>反映学员对购买服务保障的满意程度。</t>
  </si>
  <si>
    <t>县委党校在县委、县政府的领导下，全面贯彻落实中央、省、市党校工作会议精神，按照中央关于大规模培训干部，大幅度提高干部素质的要求，紧紧围绕县委、县政府中心工作，团结奋进，开拓创新，不断提高教学、科研、培训、管理和后勤服务水平，为提高全县干部队伍整体素质，推进美丽石林幸福彝乡建设发挥应有作用。辅助完成县级主体班次计划的培训班10个，2000人次。辅助完成各类现场教学班次5场，1700人次。辅助完成年初计划的各项课题科研，市级课题立项1个，县级决策咨询课题立项1个，校级课题立项7个。辅助创新教学理念，按照培训需求，积极探索应用讲授式、案例式、现场式、情景模拟式等多种教学方法，努力推进结构化研讨等团队教学和培训新模式，加强教学改革创新，强化教学的针对性和实效性，增强课堂的吸引力和感染力。辅助"在主体班教学中，突出马克思主义和中国特色社会主义理论体系，特别是习近平总书记系列重要讲话和考察云南时重要讲话精神等理论教育及对党的十九大精神诠释，认真贯彻落实中央和省市委组织部《关于在干部教育培训中加强理想信念和道德品行教育的通知》要求，把理论教育和党性锻炼、理想信念和道德品行教育作为必修内容。进一步加党性党纪党风和宪法、法律知识教育力度，充分发挥党校教育补钙壮骨、强根固本的作用。</t>
  </si>
  <si>
    <t>培训数量</t>
  </si>
  <si>
    <t>辅助完成校内培训班10个</t>
  </si>
  <si>
    <t>个</t>
  </si>
  <si>
    <t>反应本单位按照培训计划承办的校内培训班数量。</t>
  </si>
  <si>
    <t>县委党校在县委、县政府的坚强领导下，全面贯彻落实中央、省、市党校工作会议精神，按照中央关于大规模培训干部，大幅度提高干部素质的要求，紧紧围绕县委、县政府中心工作，团结奋进，开拓创新，不断提高教学、科研、培训、管理和后勤服务水平，为提高全县干部队伍整体素质，推进美丽石林幸福彝乡建设发挥应有作用。辅助完成县级主体班次计划的培训班10个，2000人次。辅助完成各类现场教学班次5场，1700人次。辅助完成年初计划的各项课题科研，市级课题立项1个，县级决策咨询课题立项1个，校级课题立项7个。辅助创新教学理念，按照培训需求，积极探索应用讲授式、案例式、现场式、情景模拟式等多种教学方法，努力推进结构化研讨等团队教学和培训新模式，加强教学改革创新，强化教学的针对性和实效性，增强课堂的吸引力和感染力。辅助"在主体班教学中，突出马克思主义和中国特色社会主义理论体系，特别是习近平总书记系列重要讲话和考察云南时重要讲话精神等理论教育及对党的十九大精神诠释，认真贯彻落实中央和省市委组织部《关于在干部教育培训中加强理想信念和道德品行教育的通知》要求，把理论教育和党性锻炼、理想信念和道德品行教育作为必修内容。进一步加党性党纪党风和宪法、法律知识教育力度，充分发挥党校教育补钙壮骨、强根固本的作用。</t>
  </si>
  <si>
    <t>现场教学数量</t>
  </si>
  <si>
    <t>辅助完成现场教学5场</t>
  </si>
  <si>
    <t>场</t>
  </si>
  <si>
    <t>反应本单位按照培训计划承办的现场教学数量。</t>
  </si>
  <si>
    <t>课题立项数量</t>
  </si>
  <si>
    <t>市级课题立项1个，县级决策咨询课题立项1个，校级课题立项7个</t>
  </si>
  <si>
    <t>反应本单位按照年初计划安排的课题研究数量。</t>
  </si>
  <si>
    <t>培训模式创新</t>
  </si>
  <si>
    <t>培训模式创新≥1次</t>
  </si>
  <si>
    <t>反应本单位积极探索应用讲授式、案例式、现场式、情景模拟式等多种教学方法，努力推进结构化研讨等团队教学和培训新模式</t>
  </si>
  <si>
    <t>时效指标</t>
  </si>
  <si>
    <t>于2024年12月31日完成</t>
  </si>
  <si>
    <t>&lt;=</t>
  </si>
  <si>
    <t>2024年12月31日完成</t>
  </si>
  <si>
    <t>年</t>
  </si>
  <si>
    <t>反应本单位是否按计划完成各项任务目标。</t>
  </si>
  <si>
    <t>成本指标</t>
  </si>
  <si>
    <t>经济成本指标</t>
  </si>
  <si>
    <t>预算金额</t>
  </si>
  <si>
    <t>元</t>
  </si>
  <si>
    <t>反应本单位预算完成情况。</t>
  </si>
  <si>
    <t>培训党员领导干部提高素质和能力</t>
  </si>
  <si>
    <t>反应本单位培养和造就党政领导干部，提高党员领导干部素质和能力的情况。</t>
  </si>
  <si>
    <t>学员满意度</t>
  </si>
  <si>
    <t>反应本单位培训学员满意情况。</t>
  </si>
  <si>
    <t>预算06表</t>
  </si>
  <si>
    <t>政府性基金预算支出预算表</t>
  </si>
  <si>
    <t>单位名称：昆明市发展和改革委员会</t>
  </si>
  <si>
    <t>政府性基金预算支出</t>
  </si>
  <si>
    <t>备注：本单位2025年无政府性基金预算，此表无数据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</si>
  <si>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</si>
  <si>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</si>
  <si>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</si>
  <si>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</si>
  <si>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</si>
  <si>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</si>
  <si>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</si>
  <si>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</si>
  <si>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</si>
  <si>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</si>
  <si>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</si>
  <si>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公务车辆运行维护</t>
  </si>
  <si>
    <t>车辆加油、添加燃料服务</t>
  </si>
  <si>
    <t>车辆维修和保养服务</t>
  </si>
  <si>
    <t>机动车保险服务</t>
  </si>
  <si>
    <t>“双提升”教学设备购置</t>
  </si>
  <si>
    <t>A4黑白打印机</t>
  </si>
  <si>
    <t>台</t>
  </si>
  <si>
    <t>便携式计算机</t>
  </si>
  <si>
    <t>台式计算机</t>
  </si>
  <si>
    <t>通用应用软件</t>
  </si>
  <si>
    <t>套</t>
  </si>
  <si>
    <t>党校校园绿化维护</t>
  </si>
  <si>
    <t>物业管理服务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</si>
  <si>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</si>
  <si>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</si>
  <si>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</si>
  <si>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</si>
  <si>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</si>
  <si>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</si>
  <si>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</si>
  <si>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</si>
  <si>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备注：本单位为公益一类事业单位无政府购买服务预算，此表无数据</t>
  </si>
  <si>
    <t>预算09-1表</t>
  </si>
  <si>
    <t>单位名称（项目）</t>
  </si>
  <si>
    <t>地区</t>
  </si>
  <si>
    <t>备注：本单位2025年无对下转移支付预算，此表无数据</t>
  </si>
  <si>
    <t>预算09-2表</t>
  </si>
  <si>
    <t xml:space="preserve">预算10表
</t>
  </si>
  <si>
    <t>资产类别</t>
  </si>
  <si>
    <t>资产分类代码.名称</t>
  </si>
  <si>
    <t>资产名称</t>
  </si>
  <si>
    <t>计量单位</t>
  </si>
  <si>
    <t>财政部门批复数（元）</t>
  </si>
  <si>
    <t>单价</t>
  </si>
  <si>
    <t>金额</t>
  </si>
  <si>
    <t>备注：本单位2025年无新增资产配置预算，此表无数据</t>
  </si>
  <si>
    <t>预算11表</t>
  </si>
  <si>
    <t>上级补助</t>
  </si>
  <si>
    <t>备注：本单位20205年度上级转移支付补助项目支出预算，此表为空。</t>
  </si>
  <si>
    <t>预算12表</t>
  </si>
  <si>
    <t>项目级次</t>
  </si>
  <si>
    <t>313 事业发展类</t>
  </si>
  <si>
    <t>本级</t>
  </si>
  <si>
    <t/>
  </si>
  <si>
    <t>预算13表</t>
  </si>
  <si>
    <t>部门编码</t>
  </si>
  <si>
    <t>部门名称</t>
  </si>
  <si>
    <t>内容</t>
  </si>
  <si>
    <t>说明</t>
  </si>
  <si>
    <t>部门总体目标</t>
  </si>
  <si>
    <t>部门职责</t>
  </si>
  <si>
    <t>中国共产党石林彝族自治县委员会党校是独立核算的从事干部教育的事业单位。负责全县干部短期轮训，科技，法律的培训，在职干部的中专，大专，大学学历教育，完成县委下达的其他任务。根据县委对干部队伍建设的要求，有计划地轮训全县各级党员领导干部，培训中青年后备干部、党外干部、理论宣传骨干和入党积极分子，协同组织、人事部门对学员在校期间进行考核，提出使用意见。研究宣传马克思列宁主义、毛泽东思想、邓小平理论、“三个代表”重要思想、科学发展观和习近平新时代中国特色社会主义思想等，围绕党的中心任务和县委、县政府各项工作，对全县重大现实问题展开理论研究，为提高教育教学质量服务；为县委、县政府决策服务；为社会主义物质文明、政治文明、精神文明、生态文明建设服务。受县委、县政府委托，举办领导干部理论研修班，协同研究县委、县政府提出的重大问题和方针政策。在办好轮训班、培训班、研修班和理论班等主体班次的前提下，根据本县经济社会发展的需求，可以承办党员干部为主要对象、与党校职能相应的函授教育。对全县乡镇街道基层党校进行业务指导，协同有关部门对乡镇街道基层党校的工作进行指导督促检查。完成县委、县政府和上级业务主管部门安排的其他工作。</t>
  </si>
  <si>
    <t>根据三定方案归纳</t>
  </si>
  <si>
    <t>县委党校在县委、县政府的领导下，全面贯彻落实中央、省、市党校工作会议精神，按照中央关于大规模培训干部，大幅度提高干部素质的要求，紧紧围绕县委、县政府中心工作，团结奋进，开拓创新，不断提高教学、科研、培训、管理和后勤服务水平，为提高全县干部队伍整体素质，推进美丽石林幸福彝乡建设发挥应有作用。辅助完成县级主体班次计划的培训班30个，6000人次；辅助完成各类现场教学班次12场，900人次。辅助完成年初计划的各项课题科研，市级课题立项3个，县级决策咨询课题立项3个，校级课题立项27个。辅助创新教学理念，按照培训需求，积极探索应用讲授式、案例式、现场式、情景模拟式等多种教学方法，努力推进结构化研讨等团队教学和培训新模式，加强教学改革创新，强化教学的针对性和实效性，增强课堂的吸引力和感染力。辅助"在主体班教学中，突出马克思主义和中国特色社会主义理论体系，特别是习近平总书记系列重要讲话和考察云南时重要讲话精神等理论教育及对党的二十大精神诠释，认真贯彻落实中央和省市委组织部《关于在干部教育培训中加强理想信念和道德品行教育的通知》要求，把理论教育和党性锻炼、理想信念和道德品行教育作为必修内容。进一步加党性党纪党风和宪法、法律知识教育力度，充分发挥党校教育补钙壮骨、强根固本的作用。</t>
  </si>
  <si>
    <t>根据部门职责，中长期规划，各级党委，各级政府要求归纳</t>
  </si>
  <si>
    <t>部门年度目标</t>
  </si>
  <si>
    <t>县委党校在县委、县政府的领导下，全面贯彻落实中央、省、市党校工作会议精神，按照中央关于大规模培训干部，大幅度提高干部素质的要求，紧紧围绕县委、县政府中心工作，团结奋进，开拓创新，不断提高教学、科研、培训、管理和后勤服务水平，为提高全县干部队伍整体素质，推进美丽石林幸福彝乡建设发挥应有作用。辅助完成县级主体班次计划的培训班10个，2000人次；；辅助完成各类现场教学班次4场，300人次。辅助完成年初计划的各项课题科研，市级课题立项1个，县级决策咨询课题立项1个，校级课题立项9个。辅助创新教学理念，按照培训需求，积极探索应用讲授式、案例式、现场式、情景模拟式等多种教学方法，努力推进结构化研讨等团队教学和培训新模式，加强教学改革创新，强化教学的针对性和实效性，增强课堂的吸引力和感染力。辅助"在主体班教学中，突出马克思主义和中国特色社会主义理论体系，特别是习近平总书记系列重要讲话和考察云南时重要讲话精神等理论教育及对党的二十大精神诠释，认真贯彻落实中央和省市委组织部《关于在干部教育培训中加强理想信念和道德品行教育的通知》要求，把理论教育和党性锻炼、理想信念和道德品行教育作为必修内容。进一步加党性党纪党风和宪法、法律知识教育力度，充分发挥党校教育补钙壮骨、强根固本的作用。</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</si>
  <si>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</si>
  <si>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</si>
  <si>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</si>
  <si>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</si>
  <si>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</si>
  <si>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</si>
  <si>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</si>
  <si>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</si>
  <si>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</si>
  <si>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石林县委党校2025年预算执行</t>
  </si>
  <si>
    <t>县委党校在县委、县政府的领导下，全面贯彻落实中央、省、市党校工作会议精神，按照中央关于大规模培训干部，大幅度提高干部素质的要求，紧紧围绕县委、县政府中心工作，团结奋进，开拓创新，不断提高教学、科研、培训、管理和后勤服务水平，为提高全县干部队伍整体素质，推进美丽石林幸福彝乡建设发挥应有作用。辅助完成县级主体班次计划的培训班10个，2000人次；辅助完成各类现场教学班次4场，300人次。辅助完成年初计划的各项课题科研，市级课题立项1个，县级决策咨询课题立项1个，校级课题立项9个。辅助创新教学理念，按照培训需求，积极探索应用讲授式、案例式、现场式、情景模拟式等多种教学方法，努力推进结构化研讨等团队教学和培训新模式，加强教学改革创新，强化教学的针对性和实效性，增强课堂的吸引力和感染力。辅助"在主体班教学中，突出马克思主义和中国特色社会主义理论体系，特别是习近平总书记系列重要讲话和考察云南时重要讲话精神等理论教育及对党的二十大精神诠释，认真贯彻落实中央和省市委组织部《关于在干部教育培训中加强理想信念和道德品行教育的通知》要求，把理论教育和党性锻炼、理想信念和道德品行教育作为必修内容。进一步加党性党纪党风和宪法、法律知识教育力度，充分发挥党校教育补钙壮骨、强根固本的作用。</t>
  </si>
  <si>
    <t>三、部门整体支出绩效指标</t>
  </si>
  <si>
    <t>绩效指标</t>
  </si>
  <si>
    <t>评（扣）分标准</t>
  </si>
  <si>
    <t>绩效指标设定依据及指标值数据来源</t>
  </si>
  <si>
    <t xml:space="preserve">二级指标 </t>
  </si>
  <si>
    <t>校内培训班领导干部培训人次</t>
  </si>
  <si>
    <t>2000</t>
  </si>
  <si>
    <t>得分=实际校内培训班领导干部培训人次/计划校内培训班领导干部培训人次×指标分值</t>
  </si>
  <si>
    <t>反映本单位按照培训计划承办的校内培训班数量，校内培训班10个，培训各级干部2000人次</t>
  </si>
  <si>
    <t>设定依据：石林县培训计划；数据来源：往年培训情况</t>
  </si>
  <si>
    <t>现场教学领导干部培训人次</t>
  </si>
  <si>
    <t>300</t>
  </si>
  <si>
    <t>得分=实际现场教学领导干部培训人次/计划现场教学领导干部培训人次×指标分值</t>
  </si>
  <si>
    <t>反映本单位按照培训计划承办的现场教学数量，承办现场教学4场，培训各级干部300人次</t>
  </si>
  <si>
    <t>得分=实际课题立项数量/计划课题立项数量×指标分值</t>
  </si>
  <si>
    <t>反映本单位按照年初计划安排的课题研究数量，市级课题立项1个，县级决策咨询课题立项1个，校级课题立项9个</t>
  </si>
  <si>
    <t>培训合格率</t>
  </si>
  <si>
    <t>培训合格率≥95%，得指标分值；否则，不得分</t>
  </si>
  <si>
    <t>反映各类培训班培训合格情况</t>
  </si>
  <si>
    <t>立项课题评审通过率</t>
  </si>
  <si>
    <t>立项课题评审通过率≥80%，得指标分值；否则，不得分</t>
  </si>
  <si>
    <t>反映立项课题评审通过情况</t>
  </si>
  <si>
    <t>设定依据：党校课题立项要求；数据来源：课题立项计划</t>
  </si>
  <si>
    <t>各项工作任务完成及时率</t>
  </si>
  <si>
    <t>100</t>
  </si>
  <si>
    <t>各项工作任务完成及时率为100%，得指标分值，否则，得分=目标任务完成及时率×指标分值</t>
  </si>
  <si>
    <t>反映各项工作任务完成及时情况</t>
  </si>
  <si>
    <t>提高党员领导干部的素质和能力</t>
  </si>
  <si>
    <t>作用明显</t>
  </si>
  <si>
    <t>作用明显，得指标分值；作用部分明显，得分=80%×指标分值；作用不明显，该项指标不得分</t>
  </si>
  <si>
    <t>反映本单位培养和造就党政领导干部，提高党员领导干部素质和能力的情况</t>
  </si>
  <si>
    <t>充分发挥党校在意识形态领域中的理论武装和思想引导作用</t>
  </si>
  <si>
    <t>反映党校在意识形态领域中的理论武装和思想引导作用</t>
  </si>
  <si>
    <t>培训学员满意度</t>
  </si>
  <si>
    <t>满意度≧90%，得满分；90%＞满意度≥60%，得分=满意度×指标分值；满意度&lt;60%，该项指标不得分</t>
  </si>
  <si>
    <t>反应本单位培训学员满意情况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</si>
</sst>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name val="宋体"/>
      <charset val="134"/>
    </font>
    <font>
      <b/>
      <sz val="23.95"/>
      <color rgb="FF000000"/>
      <name val="宋体"/>
      <charset val="134"/>
    </font>
    <font>
      <sz val="10"/>
      <color rgb="FF000000"/>
      <name val="Arial"/>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5" borderId="19" applyNumberFormat="0" applyAlignment="0" applyProtection="0">
      <alignment vertical="center"/>
    </xf>
    <xf numFmtId="0" fontId="29" fillId="6" borderId="20" applyNumberFormat="0" applyAlignment="0" applyProtection="0">
      <alignment vertical="center"/>
    </xf>
    <xf numFmtId="0" fontId="30" fillId="6" borderId="19" applyNumberFormat="0" applyAlignment="0" applyProtection="0">
      <alignment vertical="center"/>
    </xf>
    <xf numFmtId="0" fontId="31" fillId="7"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0" fontId="39" fillId="0" borderId="1">
      <alignment horizontal="right" vertical="center"/>
    </xf>
    <xf numFmtId="178" fontId="39" fillId="0" borderId="1">
      <alignment horizontal="right" vertical="center"/>
    </xf>
    <xf numFmtId="49" fontId="39" fillId="0" borderId="1">
      <alignment horizontal="left" vertical="center" wrapText="1"/>
    </xf>
    <xf numFmtId="178" fontId="39" fillId="0" borderId="1">
      <alignment horizontal="right" vertical="center"/>
    </xf>
    <xf numFmtId="179" fontId="39" fillId="0" borderId="1">
      <alignment horizontal="right" vertical="center"/>
    </xf>
    <xf numFmtId="180" fontId="39" fillId="0" borderId="1">
      <alignment horizontal="right" vertical="center"/>
    </xf>
    <xf numFmtId="0" fontId="39" fillId="0" borderId="0">
      <alignment vertical="top"/>
      <protection locked="0"/>
    </xf>
    <xf numFmtId="0" fontId="10" fillId="0" borderId="0"/>
  </cellStyleXfs>
  <cellXfs count="228">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57" applyFont="1" applyFill="1" applyBorder="1" applyAlignment="1" applyProtection="1"/>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Alignment="1" applyProtection="1">
      <alignment horizontal="right" vertical="top" wrapText="1"/>
      <protection locked="0"/>
    </xf>
    <xf numFmtId="0" fontId="11" fillId="2" borderId="0" xfId="0" applyFont="1" applyFill="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12" fillId="0" borderId="0" xfId="0" applyFont="1" applyBorder="1"/>
    <xf numFmtId="0" fontId="12" fillId="0" borderId="0" xfId="0" applyFont="1" applyBorder="1" applyProtection="1">
      <protection locked="0"/>
    </xf>
    <xf numFmtId="0" fontId="2" fillId="2" borderId="0"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58" applyFill="1" applyAlignment="1">
      <alignment vertical="center"/>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Alignment="1">
      <alignment horizontal="center" vertical="center" wrapText="1"/>
    </xf>
    <xf numFmtId="0" fontId="13" fillId="0" borderId="0" xfId="0" applyFont="1" applyBorder="1" applyAlignment="1">
      <alignment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Fill="1" applyBorder="1" applyAlignment="1">
      <alignment horizontal="center" vertical="center"/>
    </xf>
    <xf numFmtId="0" fontId="3" fillId="0" borderId="2" xfId="0" applyFont="1" applyBorder="1" applyAlignment="1">
      <alignment horizontal="center" vertical="center"/>
    </xf>
    <xf numFmtId="178" fontId="9" fillId="0" borderId="1" xfId="0" applyNumberFormat="1" applyFont="1" applyBorder="1" applyAlignment="1">
      <alignment horizontal="right" vertical="center"/>
    </xf>
    <xf numFmtId="0" fontId="13" fillId="0" borderId="0" xfId="0" applyFont="1" applyBorder="1" applyAlignment="1" applyProtection="1">
      <alignment vertical="center" wrapText="1"/>
      <protection locked="0"/>
    </xf>
    <xf numFmtId="0" fontId="3" fillId="0" borderId="0" xfId="0" applyFont="1" applyBorder="1" applyProtection="1">
      <protection locked="0"/>
    </xf>
    <xf numFmtId="0" fontId="13" fillId="0" borderId="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0" xfId="0" applyFont="1" applyBorder="1" applyProtection="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2" fillId="0" borderId="7"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49" fontId="10" fillId="0" borderId="0" xfId="57" applyNumberFormat="1" applyFont="1" applyFill="1" applyBorder="1" applyAlignment="1" applyProtection="1"/>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8" fontId="9" fillId="0" borderId="0" xfId="0" applyNumberFormat="1" applyFont="1" applyBorder="1" applyAlignment="1">
      <alignment horizontal="left" vertical="center"/>
    </xf>
    <xf numFmtId="0" fontId="2"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2"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8"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3" sqref="A3:B3"/>
    </sheetView>
  </sheetViews>
  <sheetFormatPr defaultColWidth="8.57798165137615" defaultRowHeight="12.75" customHeight="1" outlineLevelCol="3"/>
  <cols>
    <col min="1" max="4" width="41" customWidth="1"/>
  </cols>
  <sheetData>
    <row r="1" ht="15" customHeight="1" spans="1:4">
      <c r="A1" s="76"/>
      <c r="B1" s="76"/>
      <c r="C1" s="76"/>
      <c r="D1" s="79" t="s">
        <v>0</v>
      </c>
    </row>
    <row r="2" ht="41.25" customHeight="1" spans="1:1">
      <c r="A2" s="190" t="str">
        <f>"2025"&amp;"年部门财务收支预算总表"</f>
        <v>2025年部门财务收支预算总表</v>
      </c>
    </row>
    <row r="3" ht="17.25" customHeight="1" spans="1:4">
      <c r="A3" s="74" t="str">
        <f>"单位名称："&amp;"中国共产党石林彝族自治县委员会党校"</f>
        <v>单位名称：中国共产党石林彝族自治县委员会党校</v>
      </c>
      <c r="B3" s="191"/>
      <c r="D3" s="171" t="s">
        <v>1</v>
      </c>
    </row>
    <row r="4" ht="23.25" customHeight="1" spans="1:4">
      <c r="A4" s="192" t="s">
        <v>2</v>
      </c>
      <c r="B4" s="193"/>
      <c r="C4" s="192" t="s">
        <v>3</v>
      </c>
      <c r="D4" s="193"/>
    </row>
    <row r="5" ht="24" customHeight="1" spans="1:4">
      <c r="A5" s="192" t="s">
        <v>4</v>
      </c>
      <c r="B5" s="192" t="s">
        <v>5</v>
      </c>
      <c r="C5" s="192" t="s">
        <v>6</v>
      </c>
      <c r="D5" s="192" t="s">
        <v>5</v>
      </c>
    </row>
    <row r="6" ht="17.25" customHeight="1" spans="1:4">
      <c r="A6" s="194" t="s">
        <v>7</v>
      </c>
      <c r="B6" s="109">
        <v>4008050</v>
      </c>
      <c r="C6" s="194" t="s">
        <v>8</v>
      </c>
      <c r="D6" s="109"/>
    </row>
    <row r="7" ht="17.25" customHeight="1" spans="1:4">
      <c r="A7" s="194" t="s">
        <v>9</v>
      </c>
      <c r="B7" s="109"/>
      <c r="C7" s="194" t="s">
        <v>10</v>
      </c>
      <c r="D7" s="109"/>
    </row>
    <row r="8" ht="17.25" customHeight="1" spans="1:4">
      <c r="A8" s="194" t="s">
        <v>11</v>
      </c>
      <c r="B8" s="109"/>
      <c r="C8" s="227" t="s">
        <v>12</v>
      </c>
      <c r="D8" s="109"/>
    </row>
    <row r="9" ht="17.25" customHeight="1" spans="1:4">
      <c r="A9" s="194" t="s">
        <v>13</v>
      </c>
      <c r="B9" s="109"/>
      <c r="C9" s="227" t="s">
        <v>14</v>
      </c>
      <c r="D9" s="109"/>
    </row>
    <row r="10" ht="17.25" customHeight="1" spans="1:4">
      <c r="A10" s="194" t="s">
        <v>15</v>
      </c>
      <c r="B10" s="109">
        <v>700000</v>
      </c>
      <c r="C10" s="227" t="s">
        <v>16</v>
      </c>
      <c r="D10" s="109">
        <v>3490334</v>
      </c>
    </row>
    <row r="11" ht="17.25" customHeight="1" spans="1:4">
      <c r="A11" s="194" t="s">
        <v>17</v>
      </c>
      <c r="B11" s="109">
        <v>500000</v>
      </c>
      <c r="C11" s="227" t="s">
        <v>18</v>
      </c>
      <c r="D11" s="109"/>
    </row>
    <row r="12" ht="17.25" customHeight="1" spans="1:4">
      <c r="A12" s="194" t="s">
        <v>19</v>
      </c>
      <c r="B12" s="109"/>
      <c r="C12" s="65" t="s">
        <v>20</v>
      </c>
      <c r="D12" s="109"/>
    </row>
    <row r="13" ht="17.25" customHeight="1" spans="1:4">
      <c r="A13" s="194" t="s">
        <v>21</v>
      </c>
      <c r="B13" s="109"/>
      <c r="C13" s="65" t="s">
        <v>22</v>
      </c>
      <c r="D13" s="109">
        <v>610945</v>
      </c>
    </row>
    <row r="14" ht="17.25" customHeight="1" spans="1:4">
      <c r="A14" s="194" t="s">
        <v>23</v>
      </c>
      <c r="B14" s="109"/>
      <c r="C14" s="65" t="s">
        <v>24</v>
      </c>
      <c r="D14" s="109">
        <v>304614</v>
      </c>
    </row>
    <row r="15" ht="17.25" customHeight="1" spans="1:4">
      <c r="A15" s="194" t="s">
        <v>25</v>
      </c>
      <c r="B15" s="109">
        <v>200000</v>
      </c>
      <c r="C15" s="65" t="s">
        <v>26</v>
      </c>
      <c r="D15" s="109"/>
    </row>
    <row r="16" ht="17.25" customHeight="1" spans="1:4">
      <c r="A16" s="21"/>
      <c r="B16" s="109"/>
      <c r="C16" s="65" t="s">
        <v>27</v>
      </c>
      <c r="D16" s="109"/>
    </row>
    <row r="17" ht="17.25" customHeight="1" spans="1:4">
      <c r="A17" s="195"/>
      <c r="B17" s="109"/>
      <c r="C17" s="65" t="s">
        <v>28</v>
      </c>
      <c r="D17" s="109"/>
    </row>
    <row r="18" ht="17.25" customHeight="1" spans="1:4">
      <c r="A18" s="195"/>
      <c r="B18" s="109"/>
      <c r="C18" s="65" t="s">
        <v>29</v>
      </c>
      <c r="D18" s="109"/>
    </row>
    <row r="19" ht="17.25" customHeight="1" spans="1:4">
      <c r="A19" s="195"/>
      <c r="B19" s="109"/>
      <c r="C19" s="65" t="s">
        <v>30</v>
      </c>
      <c r="D19" s="109"/>
    </row>
    <row r="20" ht="17.25" customHeight="1" spans="1:4">
      <c r="A20" s="195"/>
      <c r="B20" s="109"/>
      <c r="C20" s="65" t="s">
        <v>31</v>
      </c>
      <c r="D20" s="109"/>
    </row>
    <row r="21" ht="17.25" customHeight="1" spans="1:4">
      <c r="A21" s="195"/>
      <c r="B21" s="109"/>
      <c r="C21" s="65" t="s">
        <v>32</v>
      </c>
      <c r="D21" s="109"/>
    </row>
    <row r="22" ht="17.25" customHeight="1" spans="1:4">
      <c r="A22" s="195"/>
      <c r="B22" s="109"/>
      <c r="C22" s="65" t="s">
        <v>33</v>
      </c>
      <c r="D22" s="109"/>
    </row>
    <row r="23" ht="17.25" customHeight="1" spans="1:4">
      <c r="A23" s="195"/>
      <c r="B23" s="109"/>
      <c r="C23" s="65" t="s">
        <v>34</v>
      </c>
      <c r="D23" s="109"/>
    </row>
    <row r="24" ht="17.25" customHeight="1" spans="1:4">
      <c r="A24" s="195"/>
      <c r="B24" s="109"/>
      <c r="C24" s="65" t="s">
        <v>35</v>
      </c>
      <c r="D24" s="109">
        <v>302157</v>
      </c>
    </row>
    <row r="25" ht="17.25" customHeight="1" spans="1:4">
      <c r="A25" s="195"/>
      <c r="B25" s="109"/>
      <c r="C25" s="65" t="s">
        <v>36</v>
      </c>
      <c r="D25" s="109"/>
    </row>
    <row r="26" ht="17.25" customHeight="1" spans="1:4">
      <c r="A26" s="195"/>
      <c r="B26" s="109"/>
      <c r="C26" s="21" t="s">
        <v>37</v>
      </c>
      <c r="D26" s="109"/>
    </row>
    <row r="27" ht="17.25" customHeight="1" spans="1:4">
      <c r="A27" s="195"/>
      <c r="B27" s="109"/>
      <c r="C27" s="65" t="s">
        <v>38</v>
      </c>
      <c r="D27" s="109"/>
    </row>
    <row r="28" ht="16.5" customHeight="1" spans="1:4">
      <c r="A28" s="195"/>
      <c r="B28" s="109"/>
      <c r="C28" s="65" t="s">
        <v>39</v>
      </c>
      <c r="D28" s="109"/>
    </row>
    <row r="29" ht="16.5" customHeight="1" spans="1:4">
      <c r="A29" s="195"/>
      <c r="B29" s="109"/>
      <c r="C29" s="21" t="s">
        <v>40</v>
      </c>
      <c r="D29" s="109"/>
    </row>
    <row r="30" ht="17.25" customHeight="1" spans="1:4">
      <c r="A30" s="195"/>
      <c r="B30" s="109"/>
      <c r="C30" s="21" t="s">
        <v>41</v>
      </c>
      <c r="D30" s="109"/>
    </row>
    <row r="31" ht="17.25" customHeight="1" spans="1:4">
      <c r="A31" s="195"/>
      <c r="B31" s="109"/>
      <c r="C31" s="65" t="s">
        <v>42</v>
      </c>
      <c r="D31" s="109"/>
    </row>
    <row r="32" ht="16.5" customHeight="1" spans="1:4">
      <c r="A32" s="195" t="s">
        <v>43</v>
      </c>
      <c r="B32" s="109">
        <v>4708050</v>
      </c>
      <c r="C32" s="195" t="s">
        <v>44</v>
      </c>
      <c r="D32" s="109">
        <v>4708050</v>
      </c>
    </row>
    <row r="33" ht="16.5" customHeight="1" spans="1:4">
      <c r="A33" s="21" t="s">
        <v>45</v>
      </c>
      <c r="B33" s="109"/>
      <c r="C33" s="21" t="s">
        <v>46</v>
      </c>
      <c r="D33" s="109"/>
    </row>
    <row r="34" ht="16.5" customHeight="1" spans="1:4">
      <c r="A34" s="65" t="s">
        <v>47</v>
      </c>
      <c r="B34" s="109"/>
      <c r="C34" s="65" t="s">
        <v>47</v>
      </c>
      <c r="D34" s="109"/>
    </row>
    <row r="35" ht="16.5" customHeight="1" spans="1:4">
      <c r="A35" s="65" t="s">
        <v>48</v>
      </c>
      <c r="B35" s="109"/>
      <c r="C35" s="65" t="s">
        <v>49</v>
      </c>
      <c r="D35" s="109"/>
    </row>
    <row r="36" ht="16.5" customHeight="1" spans="1:4">
      <c r="A36" s="196" t="s">
        <v>50</v>
      </c>
      <c r="B36" s="109">
        <v>4708050</v>
      </c>
      <c r="C36" s="196" t="s">
        <v>51</v>
      </c>
      <c r="D36" s="109">
        <v>4708050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761467889908" defaultRowHeight="14.25" customHeight="1" outlineLevelCol="5"/>
  <cols>
    <col min="1" max="1" width="32.1376146788991" customWidth="1"/>
    <col min="2" max="2" width="20.7064220183486" customWidth="1"/>
    <col min="3" max="3" width="32.1376146788991" customWidth="1"/>
    <col min="4" max="4" width="27.7064220183486" customWidth="1"/>
    <col min="5" max="6" width="36.7064220183486" customWidth="1"/>
  </cols>
  <sheetData>
    <row r="1" ht="12" customHeight="1" spans="1:6">
      <c r="A1" s="150">
        <v>1</v>
      </c>
      <c r="B1" s="151">
        <v>0</v>
      </c>
      <c r="C1" s="150">
        <v>1</v>
      </c>
      <c r="D1" s="152"/>
      <c r="E1" s="152"/>
      <c r="F1" s="149" t="s">
        <v>365</v>
      </c>
    </row>
    <row r="2" ht="42" customHeight="1" spans="1:6">
      <c r="A2" s="153" t="str">
        <f>"2025"&amp;"年部门政府性基金预算支出预算表"</f>
        <v>2025年部门政府性基金预算支出预算表</v>
      </c>
      <c r="B2" s="153" t="s">
        <v>366</v>
      </c>
      <c r="C2" s="154"/>
      <c r="D2" s="155"/>
      <c r="E2" s="155"/>
      <c r="F2" s="155"/>
    </row>
    <row r="3" ht="13.5" customHeight="1" spans="1:6">
      <c r="A3" s="43" t="str">
        <f>"单位名称："&amp;"中国共产党石林彝族自治县委员会党校"</f>
        <v>单位名称：中国共产党石林彝族自治县委员会党校</v>
      </c>
      <c r="B3" s="43" t="s">
        <v>367</v>
      </c>
      <c r="C3" s="150"/>
      <c r="D3" s="152"/>
      <c r="E3" s="152"/>
      <c r="F3" s="149" t="s">
        <v>1</v>
      </c>
    </row>
    <row r="4" ht="19.5" customHeight="1" spans="1:6">
      <c r="A4" s="156" t="s">
        <v>186</v>
      </c>
      <c r="B4" s="157" t="s">
        <v>73</v>
      </c>
      <c r="C4" s="156" t="s">
        <v>74</v>
      </c>
      <c r="D4" s="12" t="s">
        <v>368</v>
      </c>
      <c r="E4" s="13"/>
      <c r="F4" s="35"/>
    </row>
    <row r="5" ht="18.75" customHeight="1" spans="1:6">
      <c r="A5" s="158"/>
      <c r="B5" s="159"/>
      <c r="C5" s="158"/>
      <c r="D5" s="51" t="s">
        <v>55</v>
      </c>
      <c r="E5" s="12" t="s">
        <v>76</v>
      </c>
      <c r="F5" s="51" t="s">
        <v>77</v>
      </c>
    </row>
    <row r="6" ht="18.75" customHeight="1" spans="1:6">
      <c r="A6" s="95">
        <v>1</v>
      </c>
      <c r="B6" s="160" t="s">
        <v>84</v>
      </c>
      <c r="C6" s="95">
        <v>3</v>
      </c>
      <c r="D6" s="14">
        <v>4</v>
      </c>
      <c r="E6" s="14">
        <v>5</v>
      </c>
      <c r="F6" s="14">
        <v>6</v>
      </c>
    </row>
    <row r="7" ht="21" customHeight="1" spans="1:6">
      <c r="A7" s="32"/>
      <c r="B7" s="32"/>
      <c r="C7" s="32"/>
      <c r="D7" s="109"/>
      <c r="E7" s="109"/>
      <c r="F7" s="109"/>
    </row>
    <row r="8" ht="21" customHeight="1" spans="1:6">
      <c r="A8" s="32"/>
      <c r="B8" s="32"/>
      <c r="C8" s="32"/>
      <c r="D8" s="109"/>
      <c r="E8" s="109"/>
      <c r="F8" s="109"/>
    </row>
    <row r="9" ht="18.75" customHeight="1" spans="1:6">
      <c r="A9" s="161" t="s">
        <v>176</v>
      </c>
      <c r="B9" s="161" t="s">
        <v>176</v>
      </c>
      <c r="C9" s="162" t="s">
        <v>176</v>
      </c>
      <c r="D9" s="109"/>
      <c r="E9" s="109"/>
      <c r="F9" s="109"/>
    </row>
    <row r="10" customHeight="1" spans="1:1">
      <c r="A10" s="127" t="s">
        <v>369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8"/>
  <sheetViews>
    <sheetView showZeros="0" workbookViewId="0">
      <selection activeCell="A1" sqref="A1"/>
    </sheetView>
  </sheetViews>
  <sheetFormatPr defaultColWidth="9.13761467889908" defaultRowHeight="14.25" customHeight="1"/>
  <cols>
    <col min="1" max="2" width="32.5779816513761" customWidth="1"/>
    <col min="3" max="3" width="41.1376146788991" customWidth="1"/>
    <col min="4" max="4" width="21.7064220183486" customWidth="1"/>
    <col min="5" max="5" width="35.2844036697248" customWidth="1"/>
    <col min="6" max="6" width="7.70642201834862" customWidth="1"/>
    <col min="7" max="7" width="11.1376146788991" customWidth="1"/>
    <col min="8" max="8" width="13.2844036697248" customWidth="1"/>
    <col min="9" max="18" width="20" customWidth="1"/>
    <col min="19" max="19" width="19.8532110091743" customWidth="1"/>
  </cols>
  <sheetData>
    <row r="1" ht="15.75" customHeight="1" spans="2:19">
      <c r="B1" s="111"/>
      <c r="C1" s="111"/>
      <c r="R1" s="41"/>
      <c r="S1" s="41" t="s">
        <v>370</v>
      </c>
    </row>
    <row r="2" ht="41.25" customHeight="1" spans="1:19">
      <c r="A2" s="112" t="str">
        <f>"2025"&amp;"年部门政府采购预算表"</f>
        <v>2025年部门政府采购预算表</v>
      </c>
      <c r="B2" s="94"/>
      <c r="C2" s="94"/>
      <c r="D2" s="42"/>
      <c r="E2" s="42"/>
      <c r="F2" s="42"/>
      <c r="G2" s="42"/>
      <c r="H2" s="42"/>
      <c r="I2" s="42"/>
      <c r="J2" s="42"/>
      <c r="K2" s="42"/>
      <c r="L2" s="42"/>
      <c r="M2" s="94"/>
      <c r="N2" s="42"/>
      <c r="O2" s="42"/>
      <c r="P2" s="94"/>
      <c r="Q2" s="42"/>
      <c r="R2" s="94"/>
      <c r="S2" s="94"/>
    </row>
    <row r="3" ht="18.75" customHeight="1" spans="1:19">
      <c r="A3" s="142" t="str">
        <f>"单位名称："&amp;"中国共产党石林彝族自治县委员会党校"</f>
        <v>单位名称：中国共产党石林彝族自治县委员会党校</v>
      </c>
      <c r="B3" s="114"/>
      <c r="C3" s="114"/>
      <c r="D3" s="45"/>
      <c r="E3" s="45"/>
      <c r="F3" s="45"/>
      <c r="G3" s="45"/>
      <c r="H3" s="45"/>
      <c r="I3" s="45"/>
      <c r="J3" s="45"/>
      <c r="K3" s="45"/>
      <c r="L3" s="45"/>
      <c r="R3" s="46"/>
      <c r="S3" s="149" t="s">
        <v>1</v>
      </c>
    </row>
    <row r="4" ht="15.75" customHeight="1" spans="1:19">
      <c r="A4" s="48" t="s">
        <v>185</v>
      </c>
      <c r="B4" s="115" t="s">
        <v>186</v>
      </c>
      <c r="C4" s="115" t="s">
        <v>371</v>
      </c>
      <c r="D4" s="116" t="s">
        <v>372</v>
      </c>
      <c r="E4" s="116" t="s">
        <v>373</v>
      </c>
      <c r="F4" s="116" t="s">
        <v>374</v>
      </c>
      <c r="G4" s="116" t="s">
        <v>375</v>
      </c>
      <c r="H4" s="116" t="s">
        <v>376</v>
      </c>
      <c r="I4" s="130" t="s">
        <v>193</v>
      </c>
      <c r="J4" s="130"/>
      <c r="K4" s="130"/>
      <c r="L4" s="130"/>
      <c r="M4" s="131"/>
      <c r="N4" s="130"/>
      <c r="O4" s="130"/>
      <c r="P4" s="138"/>
      <c r="Q4" s="130"/>
      <c r="R4" s="131"/>
      <c r="S4" s="139"/>
    </row>
    <row r="5" ht="17.25" customHeight="1" spans="1:19">
      <c r="A5" s="50"/>
      <c r="B5" s="117"/>
      <c r="C5" s="117"/>
      <c r="D5" s="118"/>
      <c r="E5" s="118"/>
      <c r="F5" s="118"/>
      <c r="G5" s="118"/>
      <c r="H5" s="118"/>
      <c r="I5" s="118" t="s">
        <v>55</v>
      </c>
      <c r="J5" s="118" t="s">
        <v>58</v>
      </c>
      <c r="K5" s="118" t="s">
        <v>377</v>
      </c>
      <c r="L5" s="118" t="s">
        <v>378</v>
      </c>
      <c r="M5" s="132" t="s">
        <v>379</v>
      </c>
      <c r="N5" s="133" t="s">
        <v>380</v>
      </c>
      <c r="O5" s="133"/>
      <c r="P5" s="140"/>
      <c r="Q5" s="133"/>
      <c r="R5" s="141"/>
      <c r="S5" s="119"/>
    </row>
    <row r="6" ht="54" customHeight="1" spans="1:19">
      <c r="A6" s="53"/>
      <c r="B6" s="119"/>
      <c r="C6" s="119"/>
      <c r="D6" s="120"/>
      <c r="E6" s="120"/>
      <c r="F6" s="120"/>
      <c r="G6" s="120"/>
      <c r="H6" s="120"/>
      <c r="I6" s="120"/>
      <c r="J6" s="120" t="s">
        <v>57</v>
      </c>
      <c r="K6" s="120"/>
      <c r="L6" s="120"/>
      <c r="M6" s="134"/>
      <c r="N6" s="120" t="s">
        <v>57</v>
      </c>
      <c r="O6" s="120" t="s">
        <v>64</v>
      </c>
      <c r="P6" s="119" t="s">
        <v>65</v>
      </c>
      <c r="Q6" s="120" t="s">
        <v>66</v>
      </c>
      <c r="R6" s="134" t="s">
        <v>67</v>
      </c>
      <c r="S6" s="119" t="s">
        <v>68</v>
      </c>
    </row>
    <row r="7" ht="18" customHeight="1" spans="1:19">
      <c r="A7" s="143">
        <v>1</v>
      </c>
      <c r="B7" s="143" t="s">
        <v>84</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1" t="s">
        <v>70</v>
      </c>
      <c r="B8" s="122" t="s">
        <v>70</v>
      </c>
      <c r="C8" s="122" t="s">
        <v>230</v>
      </c>
      <c r="D8" s="123" t="s">
        <v>381</v>
      </c>
      <c r="E8" s="123" t="s">
        <v>382</v>
      </c>
      <c r="F8" s="123" t="s">
        <v>359</v>
      </c>
      <c r="G8" s="145">
        <v>1</v>
      </c>
      <c r="H8" s="109">
        <v>6000</v>
      </c>
      <c r="I8" s="109">
        <v>6000</v>
      </c>
      <c r="J8" s="109">
        <v>6000</v>
      </c>
      <c r="K8" s="109"/>
      <c r="L8" s="109"/>
      <c r="M8" s="109"/>
      <c r="N8" s="109"/>
      <c r="O8" s="109"/>
      <c r="P8" s="109"/>
      <c r="Q8" s="109"/>
      <c r="R8" s="109"/>
      <c r="S8" s="109"/>
    </row>
    <row r="9" ht="21" customHeight="1" spans="1:19">
      <c r="A9" s="121" t="s">
        <v>70</v>
      </c>
      <c r="B9" s="122" t="s">
        <v>70</v>
      </c>
      <c r="C9" s="122" t="s">
        <v>230</v>
      </c>
      <c r="D9" s="123" t="s">
        <v>381</v>
      </c>
      <c r="E9" s="123" t="s">
        <v>383</v>
      </c>
      <c r="F9" s="123" t="s">
        <v>359</v>
      </c>
      <c r="G9" s="145">
        <v>1</v>
      </c>
      <c r="H9" s="109">
        <v>10000</v>
      </c>
      <c r="I9" s="109">
        <v>10000</v>
      </c>
      <c r="J9" s="109">
        <v>10000</v>
      </c>
      <c r="K9" s="109"/>
      <c r="L9" s="109"/>
      <c r="M9" s="109"/>
      <c r="N9" s="109"/>
      <c r="O9" s="109"/>
      <c r="P9" s="109"/>
      <c r="Q9" s="109"/>
      <c r="R9" s="109"/>
      <c r="S9" s="109"/>
    </row>
    <row r="10" ht="21" customHeight="1" spans="1:19">
      <c r="A10" s="121" t="s">
        <v>70</v>
      </c>
      <c r="B10" s="122" t="s">
        <v>70</v>
      </c>
      <c r="C10" s="122" t="s">
        <v>230</v>
      </c>
      <c r="D10" s="123" t="s">
        <v>381</v>
      </c>
      <c r="E10" s="123" t="s">
        <v>384</v>
      </c>
      <c r="F10" s="123" t="s">
        <v>359</v>
      </c>
      <c r="G10" s="145">
        <v>1</v>
      </c>
      <c r="H10" s="109">
        <v>4000</v>
      </c>
      <c r="I10" s="109">
        <v>4000</v>
      </c>
      <c r="J10" s="109">
        <v>4000</v>
      </c>
      <c r="K10" s="109"/>
      <c r="L10" s="109"/>
      <c r="M10" s="109"/>
      <c r="N10" s="109"/>
      <c r="O10" s="109"/>
      <c r="P10" s="109"/>
      <c r="Q10" s="109"/>
      <c r="R10" s="109"/>
      <c r="S10" s="109"/>
    </row>
    <row r="11" ht="21" customHeight="1" spans="1:19">
      <c r="A11" s="121" t="s">
        <v>70</v>
      </c>
      <c r="B11" s="122" t="s">
        <v>70</v>
      </c>
      <c r="C11" s="122" t="s">
        <v>241</v>
      </c>
      <c r="D11" s="123" t="s">
        <v>385</v>
      </c>
      <c r="E11" s="123" t="s">
        <v>386</v>
      </c>
      <c r="F11" s="123" t="s">
        <v>387</v>
      </c>
      <c r="G11" s="145">
        <v>5</v>
      </c>
      <c r="H11" s="109">
        <v>10500</v>
      </c>
      <c r="I11" s="109">
        <v>10500</v>
      </c>
      <c r="J11" s="109"/>
      <c r="K11" s="109"/>
      <c r="L11" s="109"/>
      <c r="M11" s="109"/>
      <c r="N11" s="109">
        <v>10500</v>
      </c>
      <c r="O11" s="109"/>
      <c r="P11" s="109"/>
      <c r="Q11" s="109"/>
      <c r="R11" s="109"/>
      <c r="S11" s="109">
        <v>10500</v>
      </c>
    </row>
    <row r="12" ht="21" customHeight="1" spans="1:19">
      <c r="A12" s="121" t="s">
        <v>70</v>
      </c>
      <c r="B12" s="122" t="s">
        <v>70</v>
      </c>
      <c r="C12" s="122" t="s">
        <v>241</v>
      </c>
      <c r="D12" s="123" t="s">
        <v>385</v>
      </c>
      <c r="E12" s="123" t="s">
        <v>388</v>
      </c>
      <c r="F12" s="123" t="s">
        <v>387</v>
      </c>
      <c r="G12" s="145">
        <v>2</v>
      </c>
      <c r="H12" s="109">
        <v>20000</v>
      </c>
      <c r="I12" s="109">
        <v>20000</v>
      </c>
      <c r="J12" s="109"/>
      <c r="K12" s="109"/>
      <c r="L12" s="109"/>
      <c r="M12" s="109"/>
      <c r="N12" s="109">
        <v>20000</v>
      </c>
      <c r="O12" s="109"/>
      <c r="P12" s="109"/>
      <c r="Q12" s="109"/>
      <c r="R12" s="109"/>
      <c r="S12" s="109">
        <v>20000</v>
      </c>
    </row>
    <row r="13" ht="21" customHeight="1" spans="1:19">
      <c r="A13" s="121" t="s">
        <v>70</v>
      </c>
      <c r="B13" s="122" t="s">
        <v>70</v>
      </c>
      <c r="C13" s="122" t="s">
        <v>241</v>
      </c>
      <c r="D13" s="123" t="s">
        <v>385</v>
      </c>
      <c r="E13" s="123" t="s">
        <v>389</v>
      </c>
      <c r="F13" s="123" t="s">
        <v>387</v>
      </c>
      <c r="G13" s="145">
        <v>14</v>
      </c>
      <c r="H13" s="109">
        <v>76720</v>
      </c>
      <c r="I13" s="109">
        <v>76720</v>
      </c>
      <c r="J13" s="109"/>
      <c r="K13" s="109"/>
      <c r="L13" s="109"/>
      <c r="M13" s="109"/>
      <c r="N13" s="109">
        <v>76720</v>
      </c>
      <c r="O13" s="109"/>
      <c r="P13" s="109"/>
      <c r="Q13" s="109"/>
      <c r="R13" s="109"/>
      <c r="S13" s="109">
        <v>76720</v>
      </c>
    </row>
    <row r="14" ht="21" customHeight="1" spans="1:19">
      <c r="A14" s="121" t="s">
        <v>70</v>
      </c>
      <c r="B14" s="122" t="s">
        <v>70</v>
      </c>
      <c r="C14" s="122" t="s">
        <v>241</v>
      </c>
      <c r="D14" s="123" t="s">
        <v>385</v>
      </c>
      <c r="E14" s="123" t="s">
        <v>390</v>
      </c>
      <c r="F14" s="123" t="s">
        <v>391</v>
      </c>
      <c r="G14" s="145">
        <v>16</v>
      </c>
      <c r="H14" s="109">
        <v>32736</v>
      </c>
      <c r="I14" s="109">
        <v>32736</v>
      </c>
      <c r="J14" s="109"/>
      <c r="K14" s="109"/>
      <c r="L14" s="109"/>
      <c r="M14" s="109"/>
      <c r="N14" s="109">
        <v>32736</v>
      </c>
      <c r="O14" s="109"/>
      <c r="P14" s="109"/>
      <c r="Q14" s="109"/>
      <c r="R14" s="109"/>
      <c r="S14" s="109">
        <v>32736</v>
      </c>
    </row>
    <row r="15" ht="21" customHeight="1" spans="1:19">
      <c r="A15" s="121" t="s">
        <v>70</v>
      </c>
      <c r="B15" s="122" t="s">
        <v>70</v>
      </c>
      <c r="C15" s="122" t="s">
        <v>275</v>
      </c>
      <c r="D15" s="123" t="s">
        <v>392</v>
      </c>
      <c r="E15" s="123" t="s">
        <v>393</v>
      </c>
      <c r="F15" s="123" t="s">
        <v>359</v>
      </c>
      <c r="G15" s="145">
        <v>1</v>
      </c>
      <c r="H15" s="109">
        <v>50000</v>
      </c>
      <c r="I15" s="109">
        <v>50000</v>
      </c>
      <c r="J15" s="109">
        <v>50000</v>
      </c>
      <c r="K15" s="109"/>
      <c r="L15" s="109"/>
      <c r="M15" s="109"/>
      <c r="N15" s="109"/>
      <c r="O15" s="109"/>
      <c r="P15" s="109"/>
      <c r="Q15" s="109"/>
      <c r="R15" s="109"/>
      <c r="S15" s="109"/>
    </row>
    <row r="16" ht="21" customHeight="1" spans="1:19">
      <c r="A16" s="121" t="s">
        <v>70</v>
      </c>
      <c r="B16" s="122" t="s">
        <v>70</v>
      </c>
      <c r="C16" s="122" t="s">
        <v>281</v>
      </c>
      <c r="D16" s="123" t="s">
        <v>281</v>
      </c>
      <c r="E16" s="123" t="s">
        <v>393</v>
      </c>
      <c r="F16" s="123" t="s">
        <v>359</v>
      </c>
      <c r="G16" s="145">
        <v>1</v>
      </c>
      <c r="H16" s="109">
        <v>113580</v>
      </c>
      <c r="I16" s="109">
        <v>113580</v>
      </c>
      <c r="J16" s="109">
        <v>113580</v>
      </c>
      <c r="K16" s="109"/>
      <c r="L16" s="109"/>
      <c r="M16" s="109"/>
      <c r="N16" s="109"/>
      <c r="O16" s="109"/>
      <c r="P16" s="109"/>
      <c r="Q16" s="109"/>
      <c r="R16" s="109"/>
      <c r="S16" s="109"/>
    </row>
    <row r="17" ht="21" customHeight="1" spans="1:19">
      <c r="A17" s="124" t="s">
        <v>176</v>
      </c>
      <c r="B17" s="125"/>
      <c r="C17" s="125"/>
      <c r="D17" s="126"/>
      <c r="E17" s="126"/>
      <c r="F17" s="126"/>
      <c r="G17" s="146"/>
      <c r="H17" s="109">
        <v>323536</v>
      </c>
      <c r="I17" s="109">
        <v>323536</v>
      </c>
      <c r="J17" s="109">
        <v>183580</v>
      </c>
      <c r="K17" s="109"/>
      <c r="L17" s="109"/>
      <c r="M17" s="109"/>
      <c r="N17" s="109">
        <v>139956</v>
      </c>
      <c r="O17" s="109"/>
      <c r="P17" s="109"/>
      <c r="Q17" s="109"/>
      <c r="R17" s="109"/>
      <c r="S17" s="109">
        <v>139956</v>
      </c>
    </row>
    <row r="18" ht="21" customHeight="1" spans="1:19">
      <c r="A18" s="142" t="s">
        <v>394</v>
      </c>
      <c r="B18" s="43"/>
      <c r="C18" s="43"/>
      <c r="D18" s="142"/>
      <c r="E18" s="142"/>
      <c r="F18" s="142"/>
      <c r="G18" s="147"/>
      <c r="H18" s="148"/>
      <c r="I18" s="148"/>
      <c r="J18" s="148"/>
      <c r="K18" s="148"/>
      <c r="L18" s="148"/>
      <c r="M18" s="148"/>
      <c r="N18" s="148"/>
      <c r="O18" s="148"/>
      <c r="P18" s="148"/>
      <c r="Q18" s="148"/>
      <c r="R18" s="148"/>
      <c r="S18" s="148"/>
    </row>
  </sheetData>
  <mergeCells count="19">
    <mergeCell ref="A2:S2"/>
    <mergeCell ref="A3:H3"/>
    <mergeCell ref="I4:S4"/>
    <mergeCell ref="N5:S5"/>
    <mergeCell ref="A17:G17"/>
    <mergeCell ref="A18:S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3" sqref="B13"/>
    </sheetView>
  </sheetViews>
  <sheetFormatPr defaultColWidth="9.13761467889908" defaultRowHeight="14.25" customHeight="1"/>
  <cols>
    <col min="1" max="5" width="39.1376146788991" customWidth="1"/>
    <col min="6" max="6" width="27.5779816513761" customWidth="1"/>
    <col min="7" max="7" width="28.5779816513761" customWidth="1"/>
    <col min="8" max="8" width="28.1376146788991" customWidth="1"/>
    <col min="9" max="9" width="39.1376146788991" customWidth="1"/>
    <col min="10" max="18" width="20.4220183486239" customWidth="1"/>
    <col min="19" max="20" width="20.2844036697248" customWidth="1"/>
  </cols>
  <sheetData>
    <row r="1" ht="16.5" customHeight="1" spans="1:20">
      <c r="A1" s="104"/>
      <c r="B1" s="111"/>
      <c r="C1" s="111"/>
      <c r="D1" s="111"/>
      <c r="E1" s="111"/>
      <c r="F1" s="111"/>
      <c r="G1" s="111"/>
      <c r="H1" s="104"/>
      <c r="I1" s="104"/>
      <c r="J1" s="104"/>
      <c r="K1" s="104"/>
      <c r="L1" s="104"/>
      <c r="M1" s="104"/>
      <c r="N1" s="128"/>
      <c r="O1" s="104"/>
      <c r="P1" s="104"/>
      <c r="Q1" s="111"/>
      <c r="R1" s="104"/>
      <c r="S1" s="136"/>
      <c r="T1" s="136" t="s">
        <v>395</v>
      </c>
    </row>
    <row r="2" ht="41.25" customHeight="1" spans="1:20">
      <c r="A2" s="112" t="str">
        <f>"2025"&amp;"年部门政府购买服务预算表"</f>
        <v>2025年部门政府购买服务预算表</v>
      </c>
      <c r="B2" s="94"/>
      <c r="C2" s="94"/>
      <c r="D2" s="94"/>
      <c r="E2" s="94"/>
      <c r="F2" s="94"/>
      <c r="G2" s="94"/>
      <c r="H2" s="113"/>
      <c r="I2" s="113"/>
      <c r="J2" s="113"/>
      <c r="K2" s="113"/>
      <c r="L2" s="113"/>
      <c r="M2" s="113"/>
      <c r="N2" s="129"/>
      <c r="O2" s="113"/>
      <c r="P2" s="113"/>
      <c r="Q2" s="94"/>
      <c r="R2" s="113"/>
      <c r="S2" s="129"/>
      <c r="T2" s="94"/>
    </row>
    <row r="3" ht="22.5" customHeight="1" spans="1:20">
      <c r="A3" s="101" t="str">
        <f>"单位名称："&amp;"中国共产党石林彝族自治县委员会党校"</f>
        <v>单位名称：中国共产党石林彝族自治县委员会党校</v>
      </c>
      <c r="B3" s="114"/>
      <c r="C3" s="114"/>
      <c r="D3" s="114"/>
      <c r="E3" s="114"/>
      <c r="F3" s="114"/>
      <c r="G3" s="114"/>
      <c r="H3" s="102"/>
      <c r="I3" s="102"/>
      <c r="J3" s="102"/>
      <c r="K3" s="102"/>
      <c r="L3" s="102"/>
      <c r="M3" s="102"/>
      <c r="N3" s="128"/>
      <c r="O3" s="104"/>
      <c r="P3" s="104"/>
      <c r="Q3" s="111"/>
      <c r="R3" s="104"/>
      <c r="S3" s="137"/>
      <c r="T3" s="136" t="s">
        <v>1</v>
      </c>
    </row>
    <row r="4" ht="24" customHeight="1" spans="1:20">
      <c r="A4" s="48" t="s">
        <v>185</v>
      </c>
      <c r="B4" s="115" t="s">
        <v>186</v>
      </c>
      <c r="C4" s="115" t="s">
        <v>371</v>
      </c>
      <c r="D4" s="115" t="s">
        <v>396</v>
      </c>
      <c r="E4" s="115" t="s">
        <v>397</v>
      </c>
      <c r="F4" s="115" t="s">
        <v>398</v>
      </c>
      <c r="G4" s="115" t="s">
        <v>399</v>
      </c>
      <c r="H4" s="116" t="s">
        <v>400</v>
      </c>
      <c r="I4" s="116" t="s">
        <v>401</v>
      </c>
      <c r="J4" s="130" t="s">
        <v>193</v>
      </c>
      <c r="K4" s="130"/>
      <c r="L4" s="130"/>
      <c r="M4" s="130"/>
      <c r="N4" s="131"/>
      <c r="O4" s="130"/>
      <c r="P4" s="130"/>
      <c r="Q4" s="138"/>
      <c r="R4" s="130"/>
      <c r="S4" s="131"/>
      <c r="T4" s="139"/>
    </row>
    <row r="5" ht="24" customHeight="1" spans="1:20">
      <c r="A5" s="50"/>
      <c r="B5" s="117"/>
      <c r="C5" s="117"/>
      <c r="D5" s="117"/>
      <c r="E5" s="117"/>
      <c r="F5" s="117"/>
      <c r="G5" s="117"/>
      <c r="H5" s="118"/>
      <c r="I5" s="118"/>
      <c r="J5" s="118" t="s">
        <v>55</v>
      </c>
      <c r="K5" s="118" t="s">
        <v>58</v>
      </c>
      <c r="L5" s="118" t="s">
        <v>377</v>
      </c>
      <c r="M5" s="118" t="s">
        <v>378</v>
      </c>
      <c r="N5" s="132" t="s">
        <v>379</v>
      </c>
      <c r="O5" s="133" t="s">
        <v>380</v>
      </c>
      <c r="P5" s="133"/>
      <c r="Q5" s="140"/>
      <c r="R5" s="133"/>
      <c r="S5" s="141"/>
      <c r="T5" s="119"/>
    </row>
    <row r="6" ht="54" customHeight="1" spans="1:20">
      <c r="A6" s="53"/>
      <c r="B6" s="119"/>
      <c r="C6" s="119"/>
      <c r="D6" s="119"/>
      <c r="E6" s="119"/>
      <c r="F6" s="119"/>
      <c r="G6" s="119"/>
      <c r="H6" s="120"/>
      <c r="I6" s="120"/>
      <c r="J6" s="120"/>
      <c r="K6" s="120" t="s">
        <v>57</v>
      </c>
      <c r="L6" s="120"/>
      <c r="M6" s="120"/>
      <c r="N6" s="134"/>
      <c r="O6" s="120" t="s">
        <v>57</v>
      </c>
      <c r="P6" s="120" t="s">
        <v>64</v>
      </c>
      <c r="Q6" s="119" t="s">
        <v>65</v>
      </c>
      <c r="R6" s="120" t="s">
        <v>66</v>
      </c>
      <c r="S6" s="134" t="s">
        <v>67</v>
      </c>
      <c r="T6" s="119" t="s">
        <v>68</v>
      </c>
    </row>
    <row r="7" ht="17.25" customHeight="1" spans="1:20">
      <c r="A7" s="54">
        <v>1</v>
      </c>
      <c r="B7" s="119">
        <v>2</v>
      </c>
      <c r="C7" s="54">
        <v>3</v>
      </c>
      <c r="D7" s="54">
        <v>4</v>
      </c>
      <c r="E7" s="119">
        <v>5</v>
      </c>
      <c r="F7" s="54">
        <v>6</v>
      </c>
      <c r="G7" s="54">
        <v>7</v>
      </c>
      <c r="H7" s="119">
        <v>8</v>
      </c>
      <c r="I7" s="54">
        <v>9</v>
      </c>
      <c r="J7" s="54">
        <v>10</v>
      </c>
      <c r="K7" s="119">
        <v>11</v>
      </c>
      <c r="L7" s="54">
        <v>12</v>
      </c>
      <c r="M7" s="54">
        <v>13</v>
      </c>
      <c r="N7" s="119">
        <v>14</v>
      </c>
      <c r="O7" s="54">
        <v>15</v>
      </c>
      <c r="P7" s="54">
        <v>16</v>
      </c>
      <c r="Q7" s="119">
        <v>17</v>
      </c>
      <c r="R7" s="54">
        <v>18</v>
      </c>
      <c r="S7" s="54">
        <v>19</v>
      </c>
      <c r="T7" s="54">
        <v>20</v>
      </c>
    </row>
    <row r="8" ht="21" customHeight="1" spans="1:20">
      <c r="A8" s="121"/>
      <c r="B8" s="122"/>
      <c r="C8" s="122"/>
      <c r="D8" s="122"/>
      <c r="E8" s="122"/>
      <c r="F8" s="122"/>
      <c r="G8" s="122"/>
      <c r="H8" s="123"/>
      <c r="I8" s="123"/>
      <c r="J8" s="109"/>
      <c r="K8" s="109"/>
      <c r="L8" s="109"/>
      <c r="M8" s="109"/>
      <c r="N8" s="109"/>
      <c r="O8" s="109"/>
      <c r="P8" s="109"/>
      <c r="Q8" s="109"/>
      <c r="R8" s="109"/>
      <c r="S8" s="109"/>
      <c r="T8" s="109"/>
    </row>
    <row r="9" ht="21" customHeight="1" spans="1:20">
      <c r="A9" s="124" t="s">
        <v>176</v>
      </c>
      <c r="B9" s="125"/>
      <c r="C9" s="125"/>
      <c r="D9" s="125"/>
      <c r="E9" s="125"/>
      <c r="F9" s="125"/>
      <c r="G9" s="125"/>
      <c r="H9" s="126"/>
      <c r="I9" s="135"/>
      <c r="J9" s="109"/>
      <c r="K9" s="109"/>
      <c r="L9" s="109"/>
      <c r="M9" s="109"/>
      <c r="N9" s="109"/>
      <c r="O9" s="109"/>
      <c r="P9" s="109"/>
      <c r="Q9" s="109"/>
      <c r="R9" s="109"/>
      <c r="S9" s="109"/>
      <c r="T9" s="109"/>
    </row>
    <row r="10" customHeight="1" spans="1:1">
      <c r="A10" s="127" t="s">
        <v>402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C17" sqref="C17"/>
    </sheetView>
  </sheetViews>
  <sheetFormatPr defaultColWidth="9.13761467889908" defaultRowHeight="14.25" customHeight="1"/>
  <cols>
    <col min="1" max="1" width="37.7064220183486" customWidth="1"/>
    <col min="2" max="24" width="20" customWidth="1"/>
  </cols>
  <sheetData>
    <row r="1" ht="17.25" customHeight="1" spans="4:23">
      <c r="D1" s="98"/>
      <c r="E1" s="41" t="s">
        <v>403</v>
      </c>
      <c r="W1" s="41"/>
    </row>
    <row r="2" ht="41.25" customHeight="1" spans="1:23">
      <c r="A2" s="99" t="str">
        <f>"2025"&amp;"年对下转移支付预算表"</f>
        <v>2025年对下转移支付预算表</v>
      </c>
      <c r="B2" s="99"/>
      <c r="C2" s="99"/>
      <c r="D2" s="99"/>
      <c r="E2" s="99"/>
      <c r="F2" s="100"/>
      <c r="G2" s="100"/>
      <c r="H2" s="100"/>
      <c r="I2" s="100"/>
      <c r="J2" s="100"/>
      <c r="K2" s="100"/>
      <c r="L2" s="100"/>
      <c r="M2" s="100"/>
      <c r="N2" s="100"/>
      <c r="O2" s="100"/>
      <c r="P2" s="100"/>
      <c r="Q2" s="100"/>
      <c r="R2" s="100"/>
      <c r="S2" s="100"/>
      <c r="T2" s="100"/>
      <c r="U2" s="100"/>
      <c r="V2" s="100"/>
      <c r="W2" s="110"/>
    </row>
    <row r="3" ht="18" customHeight="1" spans="1:23">
      <c r="A3" s="101" t="str">
        <f>"单位名称："&amp;"中国共产党石林彝族自治县委员会党校"</f>
        <v>单位名称：中国共产党石林彝族自治县委员会党校</v>
      </c>
      <c r="B3" s="102"/>
      <c r="C3" s="102"/>
      <c r="D3" s="103"/>
      <c r="E3" s="46" t="s">
        <v>1</v>
      </c>
      <c r="F3" s="104"/>
      <c r="G3" s="104"/>
      <c r="H3" s="104"/>
      <c r="I3" s="104"/>
      <c r="W3" s="46"/>
    </row>
    <row r="4" ht="19.5" customHeight="1" spans="1:5">
      <c r="A4" s="62" t="s">
        <v>404</v>
      </c>
      <c r="B4" s="12" t="s">
        <v>193</v>
      </c>
      <c r="C4" s="13"/>
      <c r="D4" s="13"/>
      <c r="E4" s="105" t="s">
        <v>405</v>
      </c>
    </row>
    <row r="5" ht="40.5" customHeight="1" spans="1:5">
      <c r="A5" s="54"/>
      <c r="B5" s="63" t="s">
        <v>55</v>
      </c>
      <c r="C5" s="48" t="s">
        <v>58</v>
      </c>
      <c r="D5" s="106" t="s">
        <v>377</v>
      </c>
      <c r="E5" s="107"/>
    </row>
    <row r="6" ht="19.5" customHeight="1" spans="1:5">
      <c r="A6" s="55">
        <v>1</v>
      </c>
      <c r="B6" s="55">
        <v>2</v>
      </c>
      <c r="C6" s="55">
        <v>3</v>
      </c>
      <c r="D6" s="108">
        <v>4</v>
      </c>
      <c r="E6" s="70">
        <v>5</v>
      </c>
    </row>
    <row r="7" ht="19.5" customHeight="1" spans="1:5">
      <c r="A7" s="18"/>
      <c r="B7" s="109"/>
      <c r="C7" s="109"/>
      <c r="D7" s="109"/>
      <c r="E7" s="109"/>
    </row>
    <row r="8" ht="19.5" customHeight="1" spans="1:5">
      <c r="A8" s="96"/>
      <c r="B8" s="109"/>
      <c r="C8" s="109"/>
      <c r="D8" s="109"/>
      <c r="E8" s="109"/>
    </row>
    <row r="9" customHeight="1" spans="1:1">
      <c r="A9" s="69" t="s">
        <v>406</v>
      </c>
    </row>
  </sheetData>
  <mergeCells count="4">
    <mergeCell ref="A2:E2"/>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9" sqref="A9"/>
    </sheetView>
  </sheetViews>
  <sheetFormatPr defaultColWidth="9.13761467889908" defaultRowHeight="12" customHeight="1" outlineLevelRow="7"/>
  <cols>
    <col min="1" max="1" width="34.2844036697248" customWidth="1"/>
    <col min="2" max="2" width="29" customWidth="1"/>
    <col min="3" max="5" width="23.5779816513761" customWidth="1"/>
    <col min="6" max="6" width="11.2844036697248" customWidth="1"/>
    <col min="7" max="7" width="25.1376146788991" customWidth="1"/>
    <col min="8" max="8" width="15.5779816513761" customWidth="1"/>
    <col min="9" max="9" width="13.4220183486239" customWidth="1"/>
    <col min="10" max="10" width="18.8532110091743" customWidth="1"/>
  </cols>
  <sheetData>
    <row r="1" ht="16.5" customHeight="1" spans="10:10">
      <c r="J1" s="41" t="s">
        <v>407</v>
      </c>
    </row>
    <row r="2" ht="41.25" customHeight="1" spans="1:10">
      <c r="A2" s="93" t="str">
        <f>"2025"&amp;"年对下转移支付绩效目标表"</f>
        <v>2025年对下转移支付绩效目标表</v>
      </c>
      <c r="B2" s="42"/>
      <c r="C2" s="42"/>
      <c r="D2" s="42"/>
      <c r="E2" s="42"/>
      <c r="F2" s="94"/>
      <c r="G2" s="42"/>
      <c r="H2" s="94"/>
      <c r="I2" s="94"/>
      <c r="J2" s="42"/>
    </row>
    <row r="3" ht="17.25" customHeight="1" spans="1:1">
      <c r="A3" s="43" t="str">
        <f>"单位名称："&amp;"中国共产党石林彝族自治县委员会党校"</f>
        <v>单位名称：中国共产党石林彝族自治县委员会党校</v>
      </c>
    </row>
    <row r="4" ht="44.25" customHeight="1" spans="1:10">
      <c r="A4" s="17" t="s">
        <v>404</v>
      </c>
      <c r="B4" s="17" t="s">
        <v>285</v>
      </c>
      <c r="C4" s="17" t="s">
        <v>286</v>
      </c>
      <c r="D4" s="17" t="s">
        <v>287</v>
      </c>
      <c r="E4" s="17" t="s">
        <v>288</v>
      </c>
      <c r="F4" s="95" t="s">
        <v>289</v>
      </c>
      <c r="G4" s="17" t="s">
        <v>290</v>
      </c>
      <c r="H4" s="95" t="s">
        <v>291</v>
      </c>
      <c r="I4" s="95" t="s">
        <v>292</v>
      </c>
      <c r="J4" s="17" t="s">
        <v>293</v>
      </c>
    </row>
    <row r="5" ht="14.25" customHeight="1" spans="1:10">
      <c r="A5" s="17">
        <v>1</v>
      </c>
      <c r="B5" s="17">
        <v>2</v>
      </c>
      <c r="C5" s="17">
        <v>3</v>
      </c>
      <c r="D5" s="17">
        <v>4</v>
      </c>
      <c r="E5" s="17">
        <v>5</v>
      </c>
      <c r="F5" s="95">
        <v>6</v>
      </c>
      <c r="G5" s="17">
        <v>7</v>
      </c>
      <c r="H5" s="95">
        <v>8</v>
      </c>
      <c r="I5" s="95">
        <v>9</v>
      </c>
      <c r="J5" s="17">
        <v>10</v>
      </c>
    </row>
    <row r="6" ht="42" customHeight="1" spans="1:10">
      <c r="A6" s="18"/>
      <c r="B6" s="96"/>
      <c r="C6" s="96"/>
      <c r="D6" s="96"/>
      <c r="E6" s="33"/>
      <c r="F6" s="97"/>
      <c r="G6" s="33"/>
      <c r="H6" s="97"/>
      <c r="I6" s="97"/>
      <c r="J6" s="33"/>
    </row>
    <row r="7" ht="42" customHeight="1" spans="1:10">
      <c r="A7" s="18"/>
      <c r="B7" s="32"/>
      <c r="C7" s="32"/>
      <c r="D7" s="32"/>
      <c r="E7" s="18"/>
      <c r="F7" s="32"/>
      <c r="G7" s="18"/>
      <c r="H7" s="32"/>
      <c r="I7" s="32"/>
      <c r="J7" s="18"/>
    </row>
    <row r="8" customHeight="1" spans="1:1">
      <c r="A8" t="s">
        <v>406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I8" sqref="I8"/>
    </sheetView>
  </sheetViews>
  <sheetFormatPr defaultColWidth="10.4220183486239" defaultRowHeight="14.25" customHeight="1" outlineLevelCol="7"/>
  <cols>
    <col min="1" max="3" width="33.7064220183486" customWidth="1"/>
    <col min="4" max="4" width="45.5779816513761" customWidth="1"/>
    <col min="5" max="5" width="27.5779816513761" customWidth="1"/>
    <col min="6" max="6" width="21.7064220183486" customWidth="1"/>
    <col min="7" max="9" width="26.2844036697248" customWidth="1"/>
  </cols>
  <sheetData>
    <row r="1" customHeight="1" spans="1:8">
      <c r="A1" s="72" t="s">
        <v>408</v>
      </c>
      <c r="B1" s="72"/>
      <c r="C1" s="72"/>
      <c r="D1" s="72"/>
      <c r="E1" s="72"/>
      <c r="F1" s="72"/>
      <c r="G1" s="72"/>
      <c r="H1" s="72"/>
    </row>
    <row r="2" ht="41.25" customHeight="1" spans="1:8">
      <c r="A2" s="73" t="str">
        <f>"2025"&amp;"年新增资产配置预算表"</f>
        <v>2025年新增资产配置预算表</v>
      </c>
      <c r="B2" s="73"/>
      <c r="C2" s="73"/>
      <c r="D2" s="73"/>
      <c r="E2" s="73"/>
      <c r="F2" s="73"/>
      <c r="G2" s="73"/>
      <c r="H2" s="73"/>
    </row>
    <row r="3" customHeight="1" spans="1:8">
      <c r="A3" s="74" t="str">
        <f>"单位名称："&amp;"中国共产党石林彝族自治县委员会党校"</f>
        <v>单位名称：中国共产党石林彝族自治县委员会党校</v>
      </c>
      <c r="B3" s="75"/>
      <c r="C3" s="75"/>
      <c r="D3" s="76"/>
      <c r="F3" s="77"/>
      <c r="G3" s="78"/>
      <c r="H3" s="79" t="s">
        <v>1</v>
      </c>
    </row>
    <row r="4" ht="28.5" customHeight="1" spans="1:8">
      <c r="A4" s="80" t="s">
        <v>186</v>
      </c>
      <c r="B4" s="81" t="s">
        <v>409</v>
      </c>
      <c r="C4" s="82" t="s">
        <v>410</v>
      </c>
      <c r="D4" s="82" t="s">
        <v>411</v>
      </c>
      <c r="E4" s="82" t="s">
        <v>412</v>
      </c>
      <c r="F4" s="80" t="s">
        <v>413</v>
      </c>
      <c r="G4" s="70"/>
      <c r="H4" s="82"/>
    </row>
    <row r="5" ht="21" customHeight="1" spans="1:8">
      <c r="A5" s="83"/>
      <c r="B5" s="83"/>
      <c r="C5" s="84"/>
      <c r="D5" s="83"/>
      <c r="E5" s="83"/>
      <c r="F5" s="80" t="s">
        <v>375</v>
      </c>
      <c r="G5" s="80" t="s">
        <v>414</v>
      </c>
      <c r="H5" s="80" t="s">
        <v>415</v>
      </c>
    </row>
    <row r="6" ht="17.25" customHeight="1" spans="1:8">
      <c r="A6" s="31">
        <v>1</v>
      </c>
      <c r="B6" s="85">
        <v>2</v>
      </c>
      <c r="C6" s="31">
        <v>3</v>
      </c>
      <c r="D6" s="85">
        <v>4</v>
      </c>
      <c r="E6" s="31">
        <v>5</v>
      </c>
      <c r="F6" s="85">
        <v>6</v>
      </c>
      <c r="G6" s="31">
        <v>7</v>
      </c>
      <c r="H6" s="85">
        <v>8</v>
      </c>
    </row>
    <row r="7" ht="19.5" customHeight="1" spans="1:8">
      <c r="A7" s="65"/>
      <c r="B7" s="65"/>
      <c r="C7" s="18"/>
      <c r="D7" s="32"/>
      <c r="E7" s="86"/>
      <c r="F7" s="87"/>
      <c r="G7" s="88"/>
      <c r="H7" s="88"/>
    </row>
    <row r="8" ht="19.5" customHeight="1" spans="1:8">
      <c r="A8" s="20" t="s">
        <v>55</v>
      </c>
      <c r="B8" s="89"/>
      <c r="C8" s="89"/>
      <c r="D8" s="90"/>
      <c r="E8" s="91"/>
      <c r="F8" s="91"/>
      <c r="G8" s="87"/>
      <c r="H8" s="88"/>
    </row>
    <row r="9" customHeight="1" spans="1:1">
      <c r="A9" s="92" t="s">
        <v>416</v>
      </c>
    </row>
  </sheetData>
  <mergeCells count="10">
    <mergeCell ref="A1:H1"/>
    <mergeCell ref="A2:H2"/>
    <mergeCell ref="A3:C3"/>
    <mergeCell ref="F4:H4"/>
    <mergeCell ref="A8:F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3761467889908" defaultRowHeight="14.25" customHeight="1"/>
  <cols>
    <col min="1" max="1" width="19.2844036697248" customWidth="1"/>
    <col min="2" max="2" width="33.8532110091743" customWidth="1"/>
    <col min="3" max="3" width="23.8532110091743" customWidth="1"/>
    <col min="4" max="4" width="11.1376146788991" customWidth="1"/>
    <col min="5" max="5" width="17.7064220183486" customWidth="1"/>
    <col min="6" max="6" width="9.85321100917431" customWidth="1"/>
    <col min="7" max="7" width="17.7064220183486" customWidth="1"/>
    <col min="8" max="11" width="23.1376146788991" customWidth="1"/>
  </cols>
  <sheetData>
    <row r="1" customHeight="1" spans="4:11">
      <c r="D1" s="40"/>
      <c r="E1" s="40"/>
      <c r="F1" s="40"/>
      <c r="G1" s="40"/>
      <c r="K1" s="41" t="s">
        <v>417</v>
      </c>
    </row>
    <row r="2" ht="41.25" customHeight="1" spans="1:11">
      <c r="A2" s="42" t="str">
        <f>"2025"&amp;"年上级转移支付补助项目支出预算表"</f>
        <v>2025年上级转移支付补助项目支出预算表</v>
      </c>
      <c r="B2" s="42"/>
      <c r="C2" s="42"/>
      <c r="D2" s="42"/>
      <c r="E2" s="42"/>
      <c r="F2" s="42"/>
      <c r="G2" s="42"/>
      <c r="H2" s="42"/>
      <c r="I2" s="42"/>
      <c r="J2" s="42"/>
      <c r="K2" s="42"/>
    </row>
    <row r="3" ht="13.5" customHeight="1" spans="1:11">
      <c r="A3" s="43" t="str">
        <f>"单位名称："&amp;"中国共产党石林彝族自治县委员会党校"</f>
        <v>单位名称：中国共产党石林彝族自治县委员会党校</v>
      </c>
      <c r="B3" s="44"/>
      <c r="C3" s="44"/>
      <c r="D3" s="44"/>
      <c r="E3" s="44"/>
      <c r="F3" s="44"/>
      <c r="G3" s="44"/>
      <c r="H3" s="45"/>
      <c r="I3" s="45"/>
      <c r="J3" s="45"/>
      <c r="K3" s="46" t="s">
        <v>1</v>
      </c>
    </row>
    <row r="4" ht="21.75" customHeight="1" spans="1:11">
      <c r="A4" s="47" t="s">
        <v>267</v>
      </c>
      <c r="B4" s="47" t="s">
        <v>188</v>
      </c>
      <c r="C4" s="47" t="s">
        <v>268</v>
      </c>
      <c r="D4" s="48" t="s">
        <v>189</v>
      </c>
      <c r="E4" s="48" t="s">
        <v>190</v>
      </c>
      <c r="F4" s="48" t="s">
        <v>269</v>
      </c>
      <c r="G4" s="48" t="s">
        <v>270</v>
      </c>
      <c r="H4" s="62" t="s">
        <v>55</v>
      </c>
      <c r="I4" s="12" t="s">
        <v>418</v>
      </c>
      <c r="J4" s="13"/>
      <c r="K4" s="35"/>
    </row>
    <row r="5" ht="21.75" customHeight="1" spans="1:11">
      <c r="A5" s="49"/>
      <c r="B5" s="49"/>
      <c r="C5" s="49"/>
      <c r="D5" s="50"/>
      <c r="E5" s="50"/>
      <c r="F5" s="50"/>
      <c r="G5" s="50"/>
      <c r="H5" s="63"/>
      <c r="I5" s="48" t="s">
        <v>58</v>
      </c>
      <c r="J5" s="48" t="s">
        <v>59</v>
      </c>
      <c r="K5" s="48" t="s">
        <v>60</v>
      </c>
    </row>
    <row r="6" ht="40.5" customHeight="1" spans="1:11">
      <c r="A6" s="52"/>
      <c r="B6" s="52"/>
      <c r="C6" s="52"/>
      <c r="D6" s="53"/>
      <c r="E6" s="53"/>
      <c r="F6" s="53"/>
      <c r="G6" s="53"/>
      <c r="H6" s="54"/>
      <c r="I6" s="53" t="s">
        <v>57</v>
      </c>
      <c r="J6" s="53"/>
      <c r="K6" s="53"/>
    </row>
    <row r="7" ht="15" customHeight="1" spans="1:11">
      <c r="A7" s="55">
        <v>1</v>
      </c>
      <c r="B7" s="55">
        <v>2</v>
      </c>
      <c r="C7" s="55">
        <v>3</v>
      </c>
      <c r="D7" s="55">
        <v>4</v>
      </c>
      <c r="E7" s="55">
        <v>5</v>
      </c>
      <c r="F7" s="55">
        <v>6</v>
      </c>
      <c r="G7" s="55">
        <v>7</v>
      </c>
      <c r="H7" s="55">
        <v>8</v>
      </c>
      <c r="I7" s="55">
        <v>9</v>
      </c>
      <c r="J7" s="70">
        <v>10</v>
      </c>
      <c r="K7" s="70">
        <v>11</v>
      </c>
    </row>
    <row r="8" ht="18.75" customHeight="1" spans="1:11">
      <c r="A8" s="18"/>
      <c r="B8" s="32"/>
      <c r="C8" s="18"/>
      <c r="D8" s="18"/>
      <c r="E8" s="18"/>
      <c r="F8" s="18"/>
      <c r="G8" s="18"/>
      <c r="H8" s="64"/>
      <c r="I8" s="71"/>
      <c r="J8" s="71"/>
      <c r="K8" s="64"/>
    </row>
    <row r="9" ht="18.75" customHeight="1" spans="1:11">
      <c r="A9" s="65"/>
      <c r="B9" s="32"/>
      <c r="C9" s="32"/>
      <c r="D9" s="32"/>
      <c r="E9" s="32"/>
      <c r="F9" s="32"/>
      <c r="G9" s="32"/>
      <c r="H9" s="57"/>
      <c r="I9" s="57"/>
      <c r="J9" s="57"/>
      <c r="K9" s="64"/>
    </row>
    <row r="10" ht="18.75" customHeight="1" spans="1:11">
      <c r="A10" s="66" t="s">
        <v>176</v>
      </c>
      <c r="B10" s="67"/>
      <c r="C10" s="67"/>
      <c r="D10" s="67"/>
      <c r="E10" s="67"/>
      <c r="F10" s="67"/>
      <c r="G10" s="68"/>
      <c r="H10" s="57"/>
      <c r="I10" s="57"/>
      <c r="J10" s="57"/>
      <c r="K10" s="64"/>
    </row>
    <row r="11" customHeight="1" spans="1:1">
      <c r="A11" s="69" t="s">
        <v>419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3" sqref="A13"/>
    </sheetView>
  </sheetViews>
  <sheetFormatPr defaultColWidth="9.13761467889908" defaultRowHeight="14.25" customHeight="1" outlineLevelCol="6"/>
  <cols>
    <col min="1" max="1" width="35.2844036697248" customWidth="1"/>
    <col min="2" max="4" width="28" customWidth="1"/>
    <col min="5" max="7" width="23.8532110091743" customWidth="1"/>
  </cols>
  <sheetData>
    <row r="1" ht="13.5" customHeight="1" spans="4:7">
      <c r="D1" s="40"/>
      <c r="G1" s="41" t="s">
        <v>420</v>
      </c>
    </row>
    <row r="2" ht="41.25" customHeight="1" spans="1:7">
      <c r="A2" s="42" t="str">
        <f>"2025"&amp;"年部门项目中期规划预算表"</f>
        <v>2025年部门项目中期规划预算表</v>
      </c>
      <c r="B2" s="42"/>
      <c r="C2" s="42"/>
      <c r="D2" s="42"/>
      <c r="E2" s="42"/>
      <c r="F2" s="42"/>
      <c r="G2" s="42"/>
    </row>
    <row r="3" ht="13.5" customHeight="1" spans="1:7">
      <c r="A3" s="43" t="str">
        <f>"单位名称："&amp;"中国共产党石林彝族自治县委员会党校"</f>
        <v>单位名称：中国共产党石林彝族自治县委员会党校</v>
      </c>
      <c r="B3" s="44"/>
      <c r="C3" s="44"/>
      <c r="D3" s="44"/>
      <c r="E3" s="45"/>
      <c r="F3" s="45"/>
      <c r="G3" s="46" t="s">
        <v>1</v>
      </c>
    </row>
    <row r="4" ht="21.75" customHeight="1" spans="1:7">
      <c r="A4" s="47" t="s">
        <v>268</v>
      </c>
      <c r="B4" s="47" t="s">
        <v>267</v>
      </c>
      <c r="C4" s="47" t="s">
        <v>188</v>
      </c>
      <c r="D4" s="48" t="s">
        <v>421</v>
      </c>
      <c r="E4" s="12" t="s">
        <v>58</v>
      </c>
      <c r="F4" s="13"/>
      <c r="G4" s="35"/>
    </row>
    <row r="5" ht="21.75" customHeight="1" spans="1:7">
      <c r="A5" s="49"/>
      <c r="B5" s="49"/>
      <c r="C5" s="49"/>
      <c r="D5" s="50"/>
      <c r="E5" s="51" t="str">
        <f>"2025"&amp;"年"</f>
        <v>2025年</v>
      </c>
      <c r="F5" s="48" t="str">
        <f>("2025"+1)&amp;"年"</f>
        <v>2026年</v>
      </c>
      <c r="G5" s="48" t="str">
        <f>("2025"+2)&amp;"年"</f>
        <v>2027年</v>
      </c>
    </row>
    <row r="6" ht="40.5" customHeight="1" spans="1:7">
      <c r="A6" s="52"/>
      <c r="B6" s="52"/>
      <c r="C6" s="52"/>
      <c r="D6" s="53"/>
      <c r="E6" s="54"/>
      <c r="F6" s="53" t="s">
        <v>57</v>
      </c>
      <c r="G6" s="53"/>
    </row>
    <row r="7" ht="15" customHeight="1" spans="1:7">
      <c r="A7" s="55">
        <v>1</v>
      </c>
      <c r="B7" s="55">
        <v>2</v>
      </c>
      <c r="C7" s="55">
        <v>3</v>
      </c>
      <c r="D7" s="55">
        <v>4</v>
      </c>
      <c r="E7" s="55">
        <v>5</v>
      </c>
      <c r="F7" s="55">
        <v>6</v>
      </c>
      <c r="G7" s="55">
        <v>7</v>
      </c>
    </row>
    <row r="8" ht="17.25" customHeight="1" spans="1:7">
      <c r="A8" s="32" t="s">
        <v>70</v>
      </c>
      <c r="B8" s="56"/>
      <c r="C8" s="56"/>
      <c r="D8" s="32"/>
      <c r="E8" s="57">
        <v>163580</v>
      </c>
      <c r="F8" s="57">
        <v>163580</v>
      </c>
      <c r="G8" s="57">
        <v>163580</v>
      </c>
    </row>
    <row r="9" ht="18.75" customHeight="1" spans="1:7">
      <c r="A9" s="32"/>
      <c r="B9" s="32" t="s">
        <v>422</v>
      </c>
      <c r="C9" s="32" t="s">
        <v>275</v>
      </c>
      <c r="D9" s="32" t="s">
        <v>423</v>
      </c>
      <c r="E9" s="57">
        <v>50000</v>
      </c>
      <c r="F9" s="57">
        <v>50000</v>
      </c>
      <c r="G9" s="57">
        <v>50000</v>
      </c>
    </row>
    <row r="10" ht="18.75" customHeight="1" spans="1:7">
      <c r="A10" s="58"/>
      <c r="B10" s="32" t="s">
        <v>422</v>
      </c>
      <c r="C10" s="32" t="s">
        <v>281</v>
      </c>
      <c r="D10" s="32" t="s">
        <v>423</v>
      </c>
      <c r="E10" s="57">
        <v>113580</v>
      </c>
      <c r="F10" s="57">
        <v>113580</v>
      </c>
      <c r="G10" s="57">
        <v>113580</v>
      </c>
    </row>
    <row r="11" ht="18.75" customHeight="1" spans="1:7">
      <c r="A11" s="59" t="s">
        <v>55</v>
      </c>
      <c r="B11" s="60" t="s">
        <v>424</v>
      </c>
      <c r="C11" s="60"/>
      <c r="D11" s="61"/>
      <c r="E11" s="57">
        <v>163580</v>
      </c>
      <c r="F11" s="57">
        <v>163580</v>
      </c>
      <c r="G11" s="57">
        <v>163580</v>
      </c>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opLeftCell="B1" workbookViewId="0">
      <selection activeCell="C6" sqref="C6:I6"/>
    </sheetView>
  </sheetViews>
  <sheetFormatPr defaultColWidth="8.57798165137615" defaultRowHeight="14.25" customHeight="1"/>
  <cols>
    <col min="1" max="1" width="18.1376146788991" customWidth="1"/>
    <col min="2" max="2" width="23.4220183486239" customWidth="1"/>
    <col min="3" max="3" width="21.8532110091743" customWidth="1"/>
    <col min="4" max="4" width="15.5779816513761" customWidth="1"/>
    <col min="5" max="5" width="31.5779816513761" customWidth="1"/>
    <col min="6" max="6" width="15.4220183486239" customWidth="1"/>
    <col min="7" max="7" width="16.4220183486239" customWidth="1"/>
    <col min="8" max="8" width="29.5779816513761" customWidth="1"/>
    <col min="9" max="9" width="30.5779816513761" customWidth="1"/>
    <col min="10" max="10" width="23.8532110091743" customWidth="1"/>
  </cols>
  <sheetData>
    <row r="1" customHeight="1" spans="1:10">
      <c r="A1" s="1"/>
      <c r="B1" s="1"/>
      <c r="C1" s="1"/>
      <c r="D1" s="1"/>
      <c r="E1" s="1"/>
      <c r="F1" s="1"/>
      <c r="G1" s="1"/>
      <c r="H1" s="1"/>
      <c r="I1" s="1"/>
      <c r="J1" s="34" t="s">
        <v>425</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"单位名称："&amp;"中国共产党石林彝族自治县委员会党校"</f>
        <v>单位名称：中国共产党石林彝族自治县委员会党校</v>
      </c>
      <c r="B3" s="3"/>
      <c r="C3" s="4"/>
      <c r="D3" s="5"/>
      <c r="E3" s="5"/>
      <c r="F3" s="5"/>
      <c r="G3" s="5"/>
      <c r="H3" s="5"/>
      <c r="I3" s="5"/>
      <c r="J3" s="228" t="s">
        <v>1</v>
      </c>
    </row>
    <row r="4" ht="30" customHeight="1" spans="1:10">
      <c r="A4" s="6" t="s">
        <v>426</v>
      </c>
      <c r="B4" s="7" t="s">
        <v>71</v>
      </c>
      <c r="C4" s="8"/>
      <c r="D4" s="8"/>
      <c r="E4" s="9"/>
      <c r="F4" s="10" t="s">
        <v>427</v>
      </c>
      <c r="G4" s="9"/>
      <c r="H4" s="11" t="s">
        <v>70</v>
      </c>
      <c r="I4" s="8"/>
      <c r="J4" s="9"/>
    </row>
    <row r="5" ht="32.25" customHeight="1" spans="1:10">
      <c r="A5" s="12" t="s">
        <v>428</v>
      </c>
      <c r="B5" s="13"/>
      <c r="C5" s="13"/>
      <c r="D5" s="13"/>
      <c r="E5" s="13"/>
      <c r="F5" s="13"/>
      <c r="G5" s="13"/>
      <c r="H5" s="13"/>
      <c r="I5" s="35"/>
      <c r="J5" s="36" t="s">
        <v>429</v>
      </c>
    </row>
    <row r="6" ht="99.75" customHeight="1" spans="1:10">
      <c r="A6" s="14" t="s">
        <v>430</v>
      </c>
      <c r="B6" s="15" t="s">
        <v>431</v>
      </c>
      <c r="C6" s="16" t="s">
        <v>432</v>
      </c>
      <c r="D6" s="16"/>
      <c r="E6" s="16"/>
      <c r="F6" s="16"/>
      <c r="G6" s="16"/>
      <c r="H6" s="16"/>
      <c r="I6" s="16"/>
      <c r="J6" s="37" t="s">
        <v>433</v>
      </c>
    </row>
    <row r="7" ht="99.75" customHeight="1" spans="1:10">
      <c r="A7" s="14"/>
      <c r="B7" s="15" t="str">
        <f>"总体绩效目标（"&amp;"2025"&amp;"-"&amp;("2025"+2)&amp;"年期间）"</f>
        <v>总体绩效目标（2025-2027年期间）</v>
      </c>
      <c r="C7" s="16" t="s">
        <v>434</v>
      </c>
      <c r="D7" s="16"/>
      <c r="E7" s="16"/>
      <c r="F7" s="16"/>
      <c r="G7" s="16"/>
      <c r="H7" s="16"/>
      <c r="I7" s="16"/>
      <c r="J7" s="37" t="s">
        <v>435</v>
      </c>
    </row>
    <row r="8" ht="75" customHeight="1" spans="1:10">
      <c r="A8" s="15" t="s">
        <v>436</v>
      </c>
      <c r="B8" s="17" t="str">
        <f>"预算年度（"&amp;"2025"&amp;"年）绩效目标"</f>
        <v>预算年度（2025年）绩效目标</v>
      </c>
      <c r="C8" s="18" t="s">
        <v>437</v>
      </c>
      <c r="D8" s="18"/>
      <c r="E8" s="18"/>
      <c r="F8" s="18"/>
      <c r="G8" s="18"/>
      <c r="H8" s="18"/>
      <c r="I8" s="18"/>
      <c r="J8" s="38" t="s">
        <v>438</v>
      </c>
    </row>
    <row r="9" ht="32.25" customHeight="1" spans="1:10">
      <c r="A9" s="19" t="s">
        <v>439</v>
      </c>
      <c r="B9" s="19"/>
      <c r="C9" s="19"/>
      <c r="D9" s="19"/>
      <c r="E9" s="19"/>
      <c r="F9" s="19"/>
      <c r="G9" s="19"/>
      <c r="H9" s="19"/>
      <c r="I9" s="19"/>
      <c r="J9" s="19"/>
    </row>
    <row r="10" ht="32.25" customHeight="1" spans="1:10">
      <c r="A10" s="15" t="s">
        <v>440</v>
      </c>
      <c r="B10" s="15"/>
      <c r="C10" s="14" t="s">
        <v>441</v>
      </c>
      <c r="D10" s="14"/>
      <c r="E10" s="14"/>
      <c r="F10" s="14" t="s">
        <v>442</v>
      </c>
      <c r="G10" s="14"/>
      <c r="H10" s="14" t="s">
        <v>443</v>
      </c>
      <c r="I10" s="14"/>
      <c r="J10" s="14"/>
    </row>
    <row r="11" ht="32.25" customHeight="1" spans="1:10">
      <c r="A11" s="15"/>
      <c r="B11" s="15"/>
      <c r="C11" s="14"/>
      <c r="D11" s="14"/>
      <c r="E11" s="14"/>
      <c r="F11" s="14"/>
      <c r="G11" s="14"/>
      <c r="H11" s="15" t="s">
        <v>444</v>
      </c>
      <c r="I11" s="15" t="s">
        <v>445</v>
      </c>
      <c r="J11" s="15" t="s">
        <v>446</v>
      </c>
    </row>
    <row r="12" ht="24" customHeight="1" spans="1:10">
      <c r="A12" s="20" t="s">
        <v>55</v>
      </c>
      <c r="B12" s="21"/>
      <c r="C12" s="21"/>
      <c r="D12" s="21"/>
      <c r="E12" s="21"/>
      <c r="F12" s="21"/>
      <c r="G12" s="22"/>
      <c r="H12" s="23">
        <v>4708050</v>
      </c>
      <c r="I12" s="23">
        <v>4008050</v>
      </c>
      <c r="J12" s="23">
        <v>700000</v>
      </c>
    </row>
    <row r="13" ht="108" customHeight="1" spans="1:10">
      <c r="A13" s="16" t="s">
        <v>447</v>
      </c>
      <c r="B13" s="24"/>
      <c r="C13" s="16" t="s">
        <v>448</v>
      </c>
      <c r="D13" s="24"/>
      <c r="E13" s="24"/>
      <c r="F13" s="24"/>
      <c r="G13" s="24"/>
      <c r="H13" s="25">
        <v>4708050</v>
      </c>
      <c r="I13" s="25">
        <v>4008050</v>
      </c>
      <c r="J13" s="25">
        <v>700000</v>
      </c>
    </row>
    <row r="14" ht="32.25" customHeight="1" spans="1:10">
      <c r="A14" s="19" t="s">
        <v>449</v>
      </c>
      <c r="B14" s="19"/>
      <c r="C14" s="19"/>
      <c r="D14" s="19"/>
      <c r="E14" s="19"/>
      <c r="F14" s="19"/>
      <c r="G14" s="19"/>
      <c r="H14" s="19"/>
      <c r="I14" s="19"/>
      <c r="J14" s="19"/>
    </row>
    <row r="15" ht="32.25" customHeight="1" spans="1:10">
      <c r="A15" s="26" t="s">
        <v>450</v>
      </c>
      <c r="B15" s="26"/>
      <c r="C15" s="26"/>
      <c r="D15" s="26"/>
      <c r="E15" s="26"/>
      <c r="F15" s="26"/>
      <c r="G15" s="26"/>
      <c r="H15" s="27" t="s">
        <v>451</v>
      </c>
      <c r="I15" s="39" t="s">
        <v>293</v>
      </c>
      <c r="J15" s="27" t="s">
        <v>452</v>
      </c>
    </row>
    <row r="16" ht="36" customHeight="1" spans="1:10">
      <c r="A16" s="28" t="s">
        <v>286</v>
      </c>
      <c r="B16" s="28" t="s">
        <v>453</v>
      </c>
      <c r="C16" s="29" t="s">
        <v>288</v>
      </c>
      <c r="D16" s="29" t="s">
        <v>289</v>
      </c>
      <c r="E16" s="29" t="s">
        <v>290</v>
      </c>
      <c r="F16" s="29" t="s">
        <v>291</v>
      </c>
      <c r="G16" s="29" t="s">
        <v>292</v>
      </c>
      <c r="H16" s="30"/>
      <c r="I16" s="30"/>
      <c r="J16" s="30"/>
    </row>
    <row r="17" ht="32.25" customHeight="1" spans="1:10">
      <c r="A17" s="31" t="s">
        <v>295</v>
      </c>
      <c r="B17" s="31"/>
      <c r="C17" s="32"/>
      <c r="D17" s="31"/>
      <c r="E17" s="31"/>
      <c r="F17" s="31"/>
      <c r="G17" s="31"/>
      <c r="H17" s="33"/>
      <c r="I17" s="18"/>
      <c r="J17" s="33"/>
    </row>
    <row r="18" ht="32.25" customHeight="1" spans="1:10">
      <c r="A18" s="31"/>
      <c r="B18" s="31" t="s">
        <v>296</v>
      </c>
      <c r="C18" s="32"/>
      <c r="D18" s="31"/>
      <c r="E18" s="31"/>
      <c r="F18" s="31"/>
      <c r="G18" s="31"/>
      <c r="H18" s="33"/>
      <c r="I18" s="18"/>
      <c r="J18" s="33"/>
    </row>
    <row r="19" ht="41" customHeight="1" spans="1:10">
      <c r="A19" s="31"/>
      <c r="B19" s="31"/>
      <c r="C19" s="32" t="s">
        <v>454</v>
      </c>
      <c r="D19" s="31" t="s">
        <v>298</v>
      </c>
      <c r="E19" s="31" t="s">
        <v>455</v>
      </c>
      <c r="F19" s="31" t="s">
        <v>306</v>
      </c>
      <c r="G19" s="31" t="s">
        <v>301</v>
      </c>
      <c r="H19" s="33" t="s">
        <v>456</v>
      </c>
      <c r="I19" s="18" t="s">
        <v>457</v>
      </c>
      <c r="J19" s="33" t="s">
        <v>458</v>
      </c>
    </row>
    <row r="20" ht="32.25" customHeight="1" spans="1:10">
      <c r="A20" s="31"/>
      <c r="B20" s="31"/>
      <c r="C20" s="32" t="s">
        <v>459</v>
      </c>
      <c r="D20" s="31" t="s">
        <v>298</v>
      </c>
      <c r="E20" s="31" t="s">
        <v>460</v>
      </c>
      <c r="F20" s="31" t="s">
        <v>306</v>
      </c>
      <c r="G20" s="31" t="s">
        <v>301</v>
      </c>
      <c r="H20" s="33" t="s">
        <v>461</v>
      </c>
      <c r="I20" s="18" t="s">
        <v>462</v>
      </c>
      <c r="J20" s="33" t="s">
        <v>458</v>
      </c>
    </row>
    <row r="21" ht="40" customHeight="1" spans="1:10">
      <c r="A21" s="31"/>
      <c r="B21" s="31"/>
      <c r="C21" s="32" t="s">
        <v>344</v>
      </c>
      <c r="D21" s="31" t="s">
        <v>298</v>
      </c>
      <c r="E21" s="31" t="s">
        <v>93</v>
      </c>
      <c r="F21" s="31" t="s">
        <v>337</v>
      </c>
      <c r="G21" s="31" t="s">
        <v>301</v>
      </c>
      <c r="H21" s="33" t="s">
        <v>463</v>
      </c>
      <c r="I21" s="18" t="s">
        <v>464</v>
      </c>
      <c r="J21" s="33" t="s">
        <v>458</v>
      </c>
    </row>
    <row r="22" ht="32.25" customHeight="1" spans="1:10">
      <c r="A22" s="31"/>
      <c r="B22" s="31" t="s">
        <v>308</v>
      </c>
      <c r="C22" s="32"/>
      <c r="D22" s="31"/>
      <c r="E22" s="31"/>
      <c r="F22" s="31"/>
      <c r="G22" s="31"/>
      <c r="H22" s="33"/>
      <c r="I22" s="18"/>
      <c r="J22" s="33"/>
    </row>
    <row r="23" ht="32.25" customHeight="1" spans="1:10">
      <c r="A23" s="31"/>
      <c r="B23" s="31"/>
      <c r="C23" s="32" t="s">
        <v>465</v>
      </c>
      <c r="D23" s="31" t="s">
        <v>298</v>
      </c>
      <c r="E23" s="31" t="s">
        <v>323</v>
      </c>
      <c r="F23" s="31" t="s">
        <v>311</v>
      </c>
      <c r="G23" s="31" t="s">
        <v>301</v>
      </c>
      <c r="H23" s="33" t="s">
        <v>466</v>
      </c>
      <c r="I23" s="18" t="s">
        <v>467</v>
      </c>
      <c r="J23" s="33" t="s">
        <v>458</v>
      </c>
    </row>
    <row r="24" ht="32.25" customHeight="1" spans="1:10">
      <c r="A24" s="31"/>
      <c r="B24" s="31"/>
      <c r="C24" s="32" t="s">
        <v>468</v>
      </c>
      <c r="D24" s="31" t="s">
        <v>298</v>
      </c>
      <c r="E24" s="31" t="s">
        <v>310</v>
      </c>
      <c r="F24" s="31" t="s">
        <v>311</v>
      </c>
      <c r="G24" s="31" t="s">
        <v>301</v>
      </c>
      <c r="H24" s="33" t="s">
        <v>469</v>
      </c>
      <c r="I24" s="18" t="s">
        <v>470</v>
      </c>
      <c r="J24" s="33" t="s">
        <v>471</v>
      </c>
    </row>
    <row r="25" ht="32.25" customHeight="1" spans="1:10">
      <c r="A25" s="31"/>
      <c r="B25" s="31" t="s">
        <v>350</v>
      </c>
      <c r="C25" s="32"/>
      <c r="D25" s="31"/>
      <c r="E25" s="31"/>
      <c r="F25" s="31"/>
      <c r="G25" s="31"/>
      <c r="H25" s="33"/>
      <c r="I25" s="18"/>
      <c r="J25" s="33"/>
    </row>
    <row r="26" ht="32.25" customHeight="1" spans="1:10">
      <c r="A26" s="31"/>
      <c r="B26" s="31"/>
      <c r="C26" s="32" t="s">
        <v>472</v>
      </c>
      <c r="D26" s="31" t="s">
        <v>316</v>
      </c>
      <c r="E26" s="31" t="s">
        <v>473</v>
      </c>
      <c r="F26" s="31" t="s">
        <v>311</v>
      </c>
      <c r="G26" s="31" t="s">
        <v>301</v>
      </c>
      <c r="H26" s="33" t="s">
        <v>474</v>
      </c>
      <c r="I26" s="18" t="s">
        <v>475</v>
      </c>
      <c r="J26" s="33" t="s">
        <v>458</v>
      </c>
    </row>
    <row r="27" ht="32.25" customHeight="1" spans="1:10">
      <c r="A27" s="31" t="s">
        <v>313</v>
      </c>
      <c r="B27" s="31"/>
      <c r="C27" s="32"/>
      <c r="D27" s="31"/>
      <c r="E27" s="31"/>
      <c r="F27" s="31"/>
      <c r="G27" s="31"/>
      <c r="H27" s="33"/>
      <c r="I27" s="18"/>
      <c r="J27" s="33"/>
    </row>
    <row r="28" ht="32.25" customHeight="1" spans="1:10">
      <c r="A28" s="31"/>
      <c r="B28" s="31" t="s">
        <v>314</v>
      </c>
      <c r="C28" s="32"/>
      <c r="D28" s="31"/>
      <c r="E28" s="31"/>
      <c r="F28" s="31"/>
      <c r="G28" s="31"/>
      <c r="H28" s="33"/>
      <c r="I28" s="18"/>
      <c r="J28" s="33"/>
    </row>
    <row r="29" ht="40" customHeight="1" spans="1:10">
      <c r="A29" s="31"/>
      <c r="B29" s="31"/>
      <c r="C29" s="32" t="s">
        <v>476</v>
      </c>
      <c r="D29" s="31" t="s">
        <v>316</v>
      </c>
      <c r="E29" s="31" t="s">
        <v>477</v>
      </c>
      <c r="F29" s="31" t="s">
        <v>318</v>
      </c>
      <c r="G29" s="31" t="s">
        <v>319</v>
      </c>
      <c r="H29" s="33" t="s">
        <v>478</v>
      </c>
      <c r="I29" s="18" t="s">
        <v>479</v>
      </c>
      <c r="J29" s="33" t="s">
        <v>458</v>
      </c>
    </row>
    <row r="30" ht="40" customHeight="1" spans="1:10">
      <c r="A30" s="31"/>
      <c r="B30" s="31"/>
      <c r="C30" s="32" t="s">
        <v>480</v>
      </c>
      <c r="D30" s="31" t="s">
        <v>316</v>
      </c>
      <c r="E30" s="31" t="s">
        <v>477</v>
      </c>
      <c r="F30" s="31" t="s">
        <v>318</v>
      </c>
      <c r="G30" s="31" t="s">
        <v>319</v>
      </c>
      <c r="H30" s="33" t="s">
        <v>478</v>
      </c>
      <c r="I30" s="18" t="s">
        <v>481</v>
      </c>
      <c r="J30" s="33" t="s">
        <v>458</v>
      </c>
    </row>
    <row r="31" ht="32.25" customHeight="1" spans="1:10">
      <c r="A31" s="31" t="s">
        <v>320</v>
      </c>
      <c r="B31" s="31"/>
      <c r="C31" s="32"/>
      <c r="D31" s="31"/>
      <c r="E31" s="31"/>
      <c r="F31" s="31"/>
      <c r="G31" s="31"/>
      <c r="H31" s="33"/>
      <c r="I31" s="18"/>
      <c r="J31" s="33"/>
    </row>
    <row r="32" ht="32.25" customHeight="1" spans="1:10">
      <c r="A32" s="31"/>
      <c r="B32" s="31" t="s">
        <v>321</v>
      </c>
      <c r="C32" s="32"/>
      <c r="D32" s="31"/>
      <c r="E32" s="31"/>
      <c r="F32" s="31"/>
      <c r="G32" s="31"/>
      <c r="H32" s="33"/>
      <c r="I32" s="18"/>
      <c r="J32" s="33"/>
    </row>
    <row r="33" ht="48" customHeight="1" spans="1:10">
      <c r="A33" s="31"/>
      <c r="B33" s="31"/>
      <c r="C33" s="32" t="s">
        <v>482</v>
      </c>
      <c r="D33" s="31" t="s">
        <v>298</v>
      </c>
      <c r="E33" s="31" t="s">
        <v>332</v>
      </c>
      <c r="F33" s="31" t="s">
        <v>311</v>
      </c>
      <c r="G33" s="31" t="s">
        <v>301</v>
      </c>
      <c r="H33" s="33" t="s">
        <v>483</v>
      </c>
      <c r="I33" s="18" t="s">
        <v>484</v>
      </c>
      <c r="J33" s="33" t="s">
        <v>458</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798165137615" defaultRowHeight="12.75" customHeight="1"/>
  <cols>
    <col min="1" max="1" width="15.8899082568807" customWidth="1"/>
    <col min="2" max="2" width="35" customWidth="1"/>
    <col min="3" max="19" width="22" customWidth="1"/>
  </cols>
  <sheetData>
    <row r="1" ht="17.25" customHeight="1" spans="1:1">
      <c r="A1" s="79" t="s">
        <v>52</v>
      </c>
    </row>
    <row r="2" ht="41.25" customHeight="1" spans="1:1">
      <c r="A2" s="190" t="str">
        <f>"2025"&amp;"年部门收入预算表"</f>
        <v>2025年部门收入预算表</v>
      </c>
    </row>
    <row r="3" ht="17.25" customHeight="1" spans="1:19">
      <c r="A3" s="74" t="str">
        <f>"单位名称："&amp;"中国共产党石林彝族自治县委员会党校"</f>
        <v>单位名称：中国共产党石林彝族自治县委员会党校</v>
      </c>
      <c r="S3" s="76" t="s">
        <v>1</v>
      </c>
    </row>
    <row r="4" ht="21.75" customHeight="1" spans="1:19">
      <c r="A4" s="213" t="s">
        <v>53</v>
      </c>
      <c r="B4" s="214" t="s">
        <v>54</v>
      </c>
      <c r="C4" s="214" t="s">
        <v>55</v>
      </c>
      <c r="D4" s="215" t="s">
        <v>56</v>
      </c>
      <c r="E4" s="215"/>
      <c r="F4" s="215"/>
      <c r="G4" s="215"/>
      <c r="H4" s="215"/>
      <c r="I4" s="161"/>
      <c r="J4" s="215"/>
      <c r="K4" s="215"/>
      <c r="L4" s="215"/>
      <c r="M4" s="215"/>
      <c r="N4" s="222"/>
      <c r="O4" s="215" t="s">
        <v>45</v>
      </c>
      <c r="P4" s="215"/>
      <c r="Q4" s="215"/>
      <c r="R4" s="215"/>
      <c r="S4" s="222"/>
    </row>
    <row r="5" ht="27" customHeight="1" spans="1:19">
      <c r="A5" s="216"/>
      <c r="B5" s="217"/>
      <c r="C5" s="217"/>
      <c r="D5" s="217" t="s">
        <v>57</v>
      </c>
      <c r="E5" s="217" t="s">
        <v>58</v>
      </c>
      <c r="F5" s="217" t="s">
        <v>59</v>
      </c>
      <c r="G5" s="217" t="s">
        <v>60</v>
      </c>
      <c r="H5" s="217" t="s">
        <v>61</v>
      </c>
      <c r="I5" s="223" t="s">
        <v>62</v>
      </c>
      <c r="J5" s="224"/>
      <c r="K5" s="224"/>
      <c r="L5" s="224"/>
      <c r="M5" s="224"/>
      <c r="N5" s="225"/>
      <c r="O5" s="217" t="s">
        <v>57</v>
      </c>
      <c r="P5" s="217" t="s">
        <v>58</v>
      </c>
      <c r="Q5" s="217" t="s">
        <v>59</v>
      </c>
      <c r="R5" s="217" t="s">
        <v>60</v>
      </c>
      <c r="S5" s="217" t="s">
        <v>63</v>
      </c>
    </row>
    <row r="6" ht="30" customHeight="1" spans="1:19">
      <c r="A6" s="218"/>
      <c r="B6" s="135"/>
      <c r="C6" s="146"/>
      <c r="D6" s="146"/>
      <c r="E6" s="146"/>
      <c r="F6" s="146"/>
      <c r="G6" s="146"/>
      <c r="H6" s="146"/>
      <c r="I6" s="97" t="s">
        <v>57</v>
      </c>
      <c r="J6" s="225" t="s">
        <v>64</v>
      </c>
      <c r="K6" s="225" t="s">
        <v>65</v>
      </c>
      <c r="L6" s="225" t="s">
        <v>66</v>
      </c>
      <c r="M6" s="225" t="s">
        <v>67</v>
      </c>
      <c r="N6" s="225" t="s">
        <v>68</v>
      </c>
      <c r="O6" s="226"/>
      <c r="P6" s="226"/>
      <c r="Q6" s="226"/>
      <c r="R6" s="226"/>
      <c r="S6" s="146"/>
    </row>
    <row r="7" ht="15" customHeight="1" spans="1:19">
      <c r="A7" s="219">
        <v>1</v>
      </c>
      <c r="B7" s="219">
        <v>2</v>
      </c>
      <c r="C7" s="219">
        <v>3</v>
      </c>
      <c r="D7" s="219">
        <v>4</v>
      </c>
      <c r="E7" s="219">
        <v>5</v>
      </c>
      <c r="F7" s="219">
        <v>6</v>
      </c>
      <c r="G7" s="219">
        <v>7</v>
      </c>
      <c r="H7" s="219">
        <v>8</v>
      </c>
      <c r="I7" s="97">
        <v>9</v>
      </c>
      <c r="J7" s="219">
        <v>10</v>
      </c>
      <c r="K7" s="219">
        <v>11</v>
      </c>
      <c r="L7" s="219">
        <v>12</v>
      </c>
      <c r="M7" s="219">
        <v>13</v>
      </c>
      <c r="N7" s="219">
        <v>14</v>
      </c>
      <c r="O7" s="219">
        <v>15</v>
      </c>
      <c r="P7" s="219">
        <v>16</v>
      </c>
      <c r="Q7" s="219">
        <v>17</v>
      </c>
      <c r="R7" s="219">
        <v>18</v>
      </c>
      <c r="S7" s="219">
        <v>19</v>
      </c>
    </row>
    <row r="8" ht="18" customHeight="1" spans="1:19">
      <c r="A8" s="32" t="s">
        <v>69</v>
      </c>
      <c r="B8" s="32" t="s">
        <v>70</v>
      </c>
      <c r="C8" s="109">
        <v>4708050</v>
      </c>
      <c r="D8" s="109">
        <v>4708050</v>
      </c>
      <c r="E8" s="109">
        <v>4008050</v>
      </c>
      <c r="F8" s="109"/>
      <c r="G8" s="109"/>
      <c r="H8" s="109"/>
      <c r="I8" s="109">
        <v>700000</v>
      </c>
      <c r="J8" s="109">
        <v>500000</v>
      </c>
      <c r="K8" s="109"/>
      <c r="L8" s="109"/>
      <c r="M8" s="109"/>
      <c r="N8" s="109">
        <v>200000</v>
      </c>
      <c r="O8" s="109"/>
      <c r="P8" s="109"/>
      <c r="Q8" s="109"/>
      <c r="R8" s="109"/>
      <c r="S8" s="109"/>
    </row>
    <row r="9" ht="18" customHeight="1" spans="1:19">
      <c r="A9" s="220" t="s">
        <v>71</v>
      </c>
      <c r="B9" s="220" t="s">
        <v>70</v>
      </c>
      <c r="C9" s="109">
        <v>4708050</v>
      </c>
      <c r="D9" s="109">
        <v>4708050</v>
      </c>
      <c r="E9" s="109">
        <v>4008050</v>
      </c>
      <c r="F9" s="109"/>
      <c r="G9" s="109"/>
      <c r="H9" s="109"/>
      <c r="I9" s="109">
        <v>700000</v>
      </c>
      <c r="J9" s="109">
        <v>500000</v>
      </c>
      <c r="K9" s="109"/>
      <c r="L9" s="109"/>
      <c r="M9" s="109"/>
      <c r="N9" s="109">
        <v>200000</v>
      </c>
      <c r="O9" s="109"/>
      <c r="P9" s="109"/>
      <c r="Q9" s="109"/>
      <c r="R9" s="109"/>
      <c r="S9" s="109"/>
    </row>
    <row r="10" ht="18" customHeight="1" spans="1:19">
      <c r="A10" s="81" t="s">
        <v>55</v>
      </c>
      <c r="B10" s="221"/>
      <c r="C10" s="109">
        <v>4708050</v>
      </c>
      <c r="D10" s="109">
        <v>4708050</v>
      </c>
      <c r="E10" s="109">
        <v>4008050</v>
      </c>
      <c r="F10" s="109"/>
      <c r="G10" s="109"/>
      <c r="H10" s="109"/>
      <c r="I10" s="109">
        <v>700000</v>
      </c>
      <c r="J10" s="109">
        <v>500000</v>
      </c>
      <c r="K10" s="109"/>
      <c r="L10" s="109"/>
      <c r="M10" s="109"/>
      <c r="N10" s="109">
        <v>200000</v>
      </c>
      <c r="O10" s="109"/>
      <c r="P10" s="109"/>
      <c r="Q10" s="109"/>
      <c r="R10" s="109"/>
      <c r="S10" s="10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A1" sqref="A1:O1"/>
    </sheetView>
  </sheetViews>
  <sheetFormatPr defaultColWidth="8.57798165137615" defaultRowHeight="12.75" customHeight="1"/>
  <cols>
    <col min="1" max="1" width="14.2844036697248" customWidth="1"/>
    <col min="2" max="2" width="37.5779816513761" customWidth="1"/>
    <col min="3" max="8" width="24.5779816513761" customWidth="1"/>
    <col min="9" max="9" width="26.7064220183486" customWidth="1"/>
    <col min="10" max="11" width="24.4220183486239" customWidth="1"/>
    <col min="12" max="15" width="24.5779816513761" customWidth="1"/>
  </cols>
  <sheetData>
    <row r="1" ht="17.25" customHeight="1" spans="1:1">
      <c r="A1" s="76" t="s">
        <v>72</v>
      </c>
    </row>
    <row r="2" ht="41.25" customHeight="1" spans="1:1">
      <c r="A2" s="190" t="str">
        <f>"2025"&amp;"年部门支出预算表"</f>
        <v>2025年部门支出预算表</v>
      </c>
    </row>
    <row r="3" ht="17.25" customHeight="1" spans="1:15">
      <c r="A3" s="74" t="str">
        <f>"单位名称："&amp;"中国共产党石林彝族自治县委员会党校"</f>
        <v>单位名称：中国共产党石林彝族自治县委员会党校</v>
      </c>
      <c r="O3" s="76" t="s">
        <v>1</v>
      </c>
    </row>
    <row r="4" ht="27" customHeight="1" spans="1:15">
      <c r="A4" s="198" t="s">
        <v>73</v>
      </c>
      <c r="B4" s="198" t="s">
        <v>74</v>
      </c>
      <c r="C4" s="198" t="s">
        <v>55</v>
      </c>
      <c r="D4" s="199" t="s">
        <v>58</v>
      </c>
      <c r="E4" s="200"/>
      <c r="F4" s="201"/>
      <c r="G4" s="202" t="s">
        <v>59</v>
      </c>
      <c r="H4" s="202" t="s">
        <v>60</v>
      </c>
      <c r="I4" s="202" t="s">
        <v>75</v>
      </c>
      <c r="J4" s="199" t="s">
        <v>62</v>
      </c>
      <c r="K4" s="200"/>
      <c r="L4" s="200"/>
      <c r="M4" s="200"/>
      <c r="N4" s="210"/>
      <c r="O4" s="211"/>
    </row>
    <row r="5" ht="42" customHeight="1" spans="1:15">
      <c r="A5" s="203"/>
      <c r="B5" s="203"/>
      <c r="C5" s="204"/>
      <c r="D5" s="205" t="s">
        <v>57</v>
      </c>
      <c r="E5" s="205" t="s">
        <v>76</v>
      </c>
      <c r="F5" s="205" t="s">
        <v>77</v>
      </c>
      <c r="G5" s="204"/>
      <c r="H5" s="204"/>
      <c r="I5" s="212"/>
      <c r="J5" s="205" t="s">
        <v>57</v>
      </c>
      <c r="K5" s="192" t="s">
        <v>78</v>
      </c>
      <c r="L5" s="192" t="s">
        <v>79</v>
      </c>
      <c r="M5" s="192" t="s">
        <v>80</v>
      </c>
      <c r="N5" s="192" t="s">
        <v>81</v>
      </c>
      <c r="O5" s="192" t="s">
        <v>82</v>
      </c>
    </row>
    <row r="6" ht="18" customHeight="1" spans="1:15">
      <c r="A6" s="85" t="s">
        <v>83</v>
      </c>
      <c r="B6" s="85" t="s">
        <v>84</v>
      </c>
      <c r="C6" s="85" t="s">
        <v>85</v>
      </c>
      <c r="D6" s="86" t="s">
        <v>86</v>
      </c>
      <c r="E6" s="86" t="s">
        <v>87</v>
      </c>
      <c r="F6" s="86" t="s">
        <v>88</v>
      </c>
      <c r="G6" s="86" t="s">
        <v>89</v>
      </c>
      <c r="H6" s="86" t="s">
        <v>90</v>
      </c>
      <c r="I6" s="86" t="s">
        <v>91</v>
      </c>
      <c r="J6" s="86" t="s">
        <v>92</v>
      </c>
      <c r="K6" s="86" t="s">
        <v>93</v>
      </c>
      <c r="L6" s="86" t="s">
        <v>94</v>
      </c>
      <c r="M6" s="86" t="s">
        <v>95</v>
      </c>
      <c r="N6" s="85" t="s">
        <v>96</v>
      </c>
      <c r="O6" s="86" t="s">
        <v>97</v>
      </c>
    </row>
    <row r="7" ht="21" customHeight="1" spans="1:15">
      <c r="A7" s="206" t="s">
        <v>98</v>
      </c>
      <c r="B7" s="206" t="s">
        <v>99</v>
      </c>
      <c r="C7" s="109">
        <v>3490334</v>
      </c>
      <c r="D7" s="109">
        <v>2790334</v>
      </c>
      <c r="E7" s="109">
        <v>2626754</v>
      </c>
      <c r="F7" s="109">
        <v>163580</v>
      </c>
      <c r="G7" s="109"/>
      <c r="H7" s="109"/>
      <c r="I7" s="109"/>
      <c r="J7" s="109">
        <v>700000</v>
      </c>
      <c r="K7" s="109">
        <v>500000</v>
      </c>
      <c r="L7" s="109"/>
      <c r="M7" s="109"/>
      <c r="N7" s="109"/>
      <c r="O7" s="109">
        <v>200000</v>
      </c>
    </row>
    <row r="8" ht="21" customHeight="1" spans="1:15">
      <c r="A8" s="207" t="s">
        <v>100</v>
      </c>
      <c r="B8" s="207" t="s">
        <v>101</v>
      </c>
      <c r="C8" s="109">
        <v>3490334</v>
      </c>
      <c r="D8" s="109">
        <v>2790334</v>
      </c>
      <c r="E8" s="109">
        <v>2626754</v>
      </c>
      <c r="F8" s="109">
        <v>163580</v>
      </c>
      <c r="G8" s="109"/>
      <c r="H8" s="109"/>
      <c r="I8" s="109"/>
      <c r="J8" s="109">
        <v>700000</v>
      </c>
      <c r="K8" s="109">
        <v>500000</v>
      </c>
      <c r="L8" s="109"/>
      <c r="M8" s="109"/>
      <c r="N8" s="109"/>
      <c r="O8" s="109">
        <v>200000</v>
      </c>
    </row>
    <row r="9" ht="21" customHeight="1" spans="1:15">
      <c r="A9" s="208" t="s">
        <v>102</v>
      </c>
      <c r="B9" s="208" t="s">
        <v>103</v>
      </c>
      <c r="C9" s="109">
        <v>3490334</v>
      </c>
      <c r="D9" s="109">
        <v>2790334</v>
      </c>
      <c r="E9" s="109">
        <v>2626754</v>
      </c>
      <c r="F9" s="109">
        <v>163580</v>
      </c>
      <c r="G9" s="109"/>
      <c r="H9" s="109"/>
      <c r="I9" s="109"/>
      <c r="J9" s="109">
        <v>700000</v>
      </c>
      <c r="K9" s="109">
        <v>500000</v>
      </c>
      <c r="L9" s="109"/>
      <c r="M9" s="109"/>
      <c r="N9" s="109"/>
      <c r="O9" s="109">
        <v>200000</v>
      </c>
    </row>
    <row r="10" ht="21" customHeight="1" spans="1:15">
      <c r="A10" s="206" t="s">
        <v>104</v>
      </c>
      <c r="B10" s="206" t="s">
        <v>105</v>
      </c>
      <c r="C10" s="109">
        <v>610945</v>
      </c>
      <c r="D10" s="109">
        <v>610945</v>
      </c>
      <c r="E10" s="109">
        <v>610945</v>
      </c>
      <c r="F10" s="109"/>
      <c r="G10" s="109"/>
      <c r="H10" s="109"/>
      <c r="I10" s="109"/>
      <c r="J10" s="109"/>
      <c r="K10" s="109"/>
      <c r="L10" s="109"/>
      <c r="M10" s="109"/>
      <c r="N10" s="109"/>
      <c r="O10" s="109"/>
    </row>
    <row r="11" ht="21" customHeight="1" spans="1:15">
      <c r="A11" s="207" t="s">
        <v>106</v>
      </c>
      <c r="B11" s="207" t="s">
        <v>107</v>
      </c>
      <c r="C11" s="109">
        <v>591745</v>
      </c>
      <c r="D11" s="109">
        <v>591745</v>
      </c>
      <c r="E11" s="109">
        <v>591745</v>
      </c>
      <c r="F11" s="109"/>
      <c r="G11" s="109"/>
      <c r="H11" s="109"/>
      <c r="I11" s="109"/>
      <c r="J11" s="109"/>
      <c r="K11" s="109"/>
      <c r="L11" s="109"/>
      <c r="M11" s="109"/>
      <c r="N11" s="109"/>
      <c r="O11" s="109"/>
    </row>
    <row r="12" ht="21" customHeight="1" spans="1:15">
      <c r="A12" s="208" t="s">
        <v>108</v>
      </c>
      <c r="B12" s="208" t="s">
        <v>109</v>
      </c>
      <c r="C12" s="109">
        <v>57600</v>
      </c>
      <c r="D12" s="109">
        <v>57600</v>
      </c>
      <c r="E12" s="109">
        <v>57600</v>
      </c>
      <c r="F12" s="109"/>
      <c r="G12" s="109"/>
      <c r="H12" s="109"/>
      <c r="I12" s="109"/>
      <c r="J12" s="109"/>
      <c r="K12" s="109"/>
      <c r="L12" s="109"/>
      <c r="M12" s="109"/>
      <c r="N12" s="109"/>
      <c r="O12" s="109"/>
    </row>
    <row r="13" ht="21" customHeight="1" spans="1:15">
      <c r="A13" s="208" t="s">
        <v>110</v>
      </c>
      <c r="B13" s="208" t="s">
        <v>111</v>
      </c>
      <c r="C13" s="109">
        <v>28800</v>
      </c>
      <c r="D13" s="109">
        <v>28800</v>
      </c>
      <c r="E13" s="109">
        <v>28800</v>
      </c>
      <c r="F13" s="109"/>
      <c r="G13" s="109"/>
      <c r="H13" s="109"/>
      <c r="I13" s="109"/>
      <c r="J13" s="109"/>
      <c r="K13" s="109"/>
      <c r="L13" s="109"/>
      <c r="M13" s="109"/>
      <c r="N13" s="109"/>
      <c r="O13" s="109"/>
    </row>
    <row r="14" ht="21" customHeight="1" spans="1:15">
      <c r="A14" s="208" t="s">
        <v>112</v>
      </c>
      <c r="B14" s="208" t="s">
        <v>113</v>
      </c>
      <c r="C14" s="109">
        <v>381957</v>
      </c>
      <c r="D14" s="109">
        <v>381957</v>
      </c>
      <c r="E14" s="109">
        <v>381957</v>
      </c>
      <c r="F14" s="109"/>
      <c r="G14" s="109"/>
      <c r="H14" s="109"/>
      <c r="I14" s="109"/>
      <c r="J14" s="109"/>
      <c r="K14" s="109"/>
      <c r="L14" s="109"/>
      <c r="M14" s="109"/>
      <c r="N14" s="109"/>
      <c r="O14" s="109"/>
    </row>
    <row r="15" ht="21" customHeight="1" spans="1:15">
      <c r="A15" s="208" t="s">
        <v>114</v>
      </c>
      <c r="B15" s="208" t="s">
        <v>115</v>
      </c>
      <c r="C15" s="109">
        <v>123388</v>
      </c>
      <c r="D15" s="109">
        <v>123388</v>
      </c>
      <c r="E15" s="109">
        <v>123388</v>
      </c>
      <c r="F15" s="109"/>
      <c r="G15" s="109"/>
      <c r="H15" s="109"/>
      <c r="I15" s="109"/>
      <c r="J15" s="109"/>
      <c r="K15" s="109"/>
      <c r="L15" s="109"/>
      <c r="M15" s="109"/>
      <c r="N15" s="109"/>
      <c r="O15" s="109"/>
    </row>
    <row r="16" ht="21" customHeight="1" spans="1:15">
      <c r="A16" s="207" t="s">
        <v>116</v>
      </c>
      <c r="B16" s="207" t="s">
        <v>117</v>
      </c>
      <c r="C16" s="109">
        <v>19200</v>
      </c>
      <c r="D16" s="109">
        <v>19200</v>
      </c>
      <c r="E16" s="109">
        <v>19200</v>
      </c>
      <c r="F16" s="109"/>
      <c r="G16" s="109"/>
      <c r="H16" s="109"/>
      <c r="I16" s="109"/>
      <c r="J16" s="109"/>
      <c r="K16" s="109"/>
      <c r="L16" s="109"/>
      <c r="M16" s="109"/>
      <c r="N16" s="109"/>
      <c r="O16" s="109"/>
    </row>
    <row r="17" ht="21" customHeight="1" spans="1:15">
      <c r="A17" s="208" t="s">
        <v>118</v>
      </c>
      <c r="B17" s="208" t="s">
        <v>119</v>
      </c>
      <c r="C17" s="109">
        <v>19200</v>
      </c>
      <c r="D17" s="109">
        <v>19200</v>
      </c>
      <c r="E17" s="109">
        <v>19200</v>
      </c>
      <c r="F17" s="109"/>
      <c r="G17" s="109"/>
      <c r="H17" s="109"/>
      <c r="I17" s="109"/>
      <c r="J17" s="109"/>
      <c r="K17" s="109"/>
      <c r="L17" s="109"/>
      <c r="M17" s="109"/>
      <c r="N17" s="109"/>
      <c r="O17" s="109"/>
    </row>
    <row r="18" ht="21" customHeight="1" spans="1:15">
      <c r="A18" s="206" t="s">
        <v>120</v>
      </c>
      <c r="B18" s="206" t="s">
        <v>121</v>
      </c>
      <c r="C18" s="109">
        <v>304614</v>
      </c>
      <c r="D18" s="109">
        <v>304614</v>
      </c>
      <c r="E18" s="109">
        <v>304614</v>
      </c>
      <c r="F18" s="109"/>
      <c r="G18" s="109"/>
      <c r="H18" s="109"/>
      <c r="I18" s="109"/>
      <c r="J18" s="109"/>
      <c r="K18" s="109"/>
      <c r="L18" s="109"/>
      <c r="M18" s="109"/>
      <c r="N18" s="109"/>
      <c r="O18" s="109"/>
    </row>
    <row r="19" ht="21" customHeight="1" spans="1:15">
      <c r="A19" s="207" t="s">
        <v>122</v>
      </c>
      <c r="B19" s="207" t="s">
        <v>123</v>
      </c>
      <c r="C19" s="109">
        <v>304614</v>
      </c>
      <c r="D19" s="109">
        <v>304614</v>
      </c>
      <c r="E19" s="109">
        <v>304614</v>
      </c>
      <c r="F19" s="109"/>
      <c r="G19" s="109"/>
      <c r="H19" s="109"/>
      <c r="I19" s="109"/>
      <c r="J19" s="109"/>
      <c r="K19" s="109"/>
      <c r="L19" s="109"/>
      <c r="M19" s="109"/>
      <c r="N19" s="109"/>
      <c r="O19" s="109"/>
    </row>
    <row r="20" ht="21" customHeight="1" spans="1:15">
      <c r="A20" s="208" t="s">
        <v>124</v>
      </c>
      <c r="B20" s="208" t="s">
        <v>125</v>
      </c>
      <c r="C20" s="109">
        <v>59003</v>
      </c>
      <c r="D20" s="109">
        <v>59003</v>
      </c>
      <c r="E20" s="109">
        <v>59003</v>
      </c>
      <c r="F20" s="109"/>
      <c r="G20" s="109"/>
      <c r="H20" s="109"/>
      <c r="I20" s="109"/>
      <c r="J20" s="109"/>
      <c r="K20" s="109"/>
      <c r="L20" s="109"/>
      <c r="M20" s="109"/>
      <c r="N20" s="109"/>
      <c r="O20" s="109"/>
    </row>
    <row r="21" ht="21" customHeight="1" spans="1:15">
      <c r="A21" s="208" t="s">
        <v>126</v>
      </c>
      <c r="B21" s="208" t="s">
        <v>127</v>
      </c>
      <c r="C21" s="109">
        <v>101148</v>
      </c>
      <c r="D21" s="109">
        <v>101148</v>
      </c>
      <c r="E21" s="109">
        <v>101148</v>
      </c>
      <c r="F21" s="109"/>
      <c r="G21" s="109"/>
      <c r="H21" s="109"/>
      <c r="I21" s="109"/>
      <c r="J21" s="109"/>
      <c r="K21" s="109"/>
      <c r="L21" s="109"/>
      <c r="M21" s="109"/>
      <c r="N21" s="109"/>
      <c r="O21" s="109"/>
    </row>
    <row r="22" ht="21" customHeight="1" spans="1:15">
      <c r="A22" s="208" t="s">
        <v>128</v>
      </c>
      <c r="B22" s="208" t="s">
        <v>129</v>
      </c>
      <c r="C22" s="109">
        <v>126769</v>
      </c>
      <c r="D22" s="109">
        <v>126769</v>
      </c>
      <c r="E22" s="109">
        <v>126769</v>
      </c>
      <c r="F22" s="109"/>
      <c r="G22" s="109"/>
      <c r="H22" s="109"/>
      <c r="I22" s="109"/>
      <c r="J22" s="109"/>
      <c r="K22" s="109"/>
      <c r="L22" s="109"/>
      <c r="M22" s="109"/>
      <c r="N22" s="109"/>
      <c r="O22" s="109"/>
    </row>
    <row r="23" ht="21" customHeight="1" spans="1:15">
      <c r="A23" s="208" t="s">
        <v>130</v>
      </c>
      <c r="B23" s="208" t="s">
        <v>131</v>
      </c>
      <c r="C23" s="109">
        <v>17694</v>
      </c>
      <c r="D23" s="109">
        <v>17694</v>
      </c>
      <c r="E23" s="109">
        <v>17694</v>
      </c>
      <c r="F23" s="109"/>
      <c r="G23" s="109"/>
      <c r="H23" s="109"/>
      <c r="I23" s="109"/>
      <c r="J23" s="109"/>
      <c r="K23" s="109"/>
      <c r="L23" s="109"/>
      <c r="M23" s="109"/>
      <c r="N23" s="109"/>
      <c r="O23" s="109"/>
    </row>
    <row r="24" ht="21" customHeight="1" spans="1:15">
      <c r="A24" s="206" t="s">
        <v>132</v>
      </c>
      <c r="B24" s="206" t="s">
        <v>133</v>
      </c>
      <c r="C24" s="109">
        <v>302157</v>
      </c>
      <c r="D24" s="109">
        <v>302157</v>
      </c>
      <c r="E24" s="109">
        <v>302157</v>
      </c>
      <c r="F24" s="109"/>
      <c r="G24" s="109"/>
      <c r="H24" s="109"/>
      <c r="I24" s="109"/>
      <c r="J24" s="109"/>
      <c r="K24" s="109"/>
      <c r="L24" s="109"/>
      <c r="M24" s="109"/>
      <c r="N24" s="109"/>
      <c r="O24" s="109"/>
    </row>
    <row r="25" ht="21" customHeight="1" spans="1:15">
      <c r="A25" s="207" t="s">
        <v>134</v>
      </c>
      <c r="B25" s="207" t="s">
        <v>135</v>
      </c>
      <c r="C25" s="109">
        <v>302157</v>
      </c>
      <c r="D25" s="109">
        <v>302157</v>
      </c>
      <c r="E25" s="109">
        <v>302157</v>
      </c>
      <c r="F25" s="109"/>
      <c r="G25" s="109"/>
      <c r="H25" s="109"/>
      <c r="I25" s="109"/>
      <c r="J25" s="109"/>
      <c r="K25" s="109"/>
      <c r="L25" s="109"/>
      <c r="M25" s="109"/>
      <c r="N25" s="109"/>
      <c r="O25" s="109"/>
    </row>
    <row r="26" ht="21" customHeight="1" spans="1:15">
      <c r="A26" s="208" t="s">
        <v>136</v>
      </c>
      <c r="B26" s="208" t="s">
        <v>137</v>
      </c>
      <c r="C26" s="109">
        <v>302157</v>
      </c>
      <c r="D26" s="109">
        <v>302157</v>
      </c>
      <c r="E26" s="109">
        <v>302157</v>
      </c>
      <c r="F26" s="109"/>
      <c r="G26" s="109"/>
      <c r="H26" s="109"/>
      <c r="I26" s="109"/>
      <c r="J26" s="109"/>
      <c r="K26" s="109"/>
      <c r="L26" s="109"/>
      <c r="M26" s="109"/>
      <c r="N26" s="109"/>
      <c r="O26" s="109"/>
    </row>
    <row r="27" ht="21" customHeight="1" spans="1:15">
      <c r="A27" s="209" t="s">
        <v>55</v>
      </c>
      <c r="B27" s="68"/>
      <c r="C27" s="109">
        <v>4708050</v>
      </c>
      <c r="D27" s="109">
        <v>4008050</v>
      </c>
      <c r="E27" s="109">
        <v>3844470</v>
      </c>
      <c r="F27" s="109">
        <v>163580</v>
      </c>
      <c r="G27" s="109"/>
      <c r="H27" s="109"/>
      <c r="I27" s="109"/>
      <c r="J27" s="109">
        <v>700000</v>
      </c>
      <c r="K27" s="109">
        <v>500000</v>
      </c>
      <c r="L27" s="109"/>
      <c r="M27" s="109"/>
      <c r="N27" s="109"/>
      <c r="O27" s="109">
        <v>200000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798165137615" defaultRowHeight="12.75" customHeight="1" outlineLevelCol="3"/>
  <cols>
    <col min="1" max="4" width="35.5779816513761" customWidth="1"/>
  </cols>
  <sheetData>
    <row r="1" ht="15" customHeight="1" spans="1:4">
      <c r="A1" s="78"/>
      <c r="B1" s="76"/>
      <c r="C1" s="76"/>
      <c r="D1" s="76" t="s">
        <v>138</v>
      </c>
    </row>
    <row r="2" ht="41.25" customHeight="1" spans="1:1">
      <c r="A2" s="190" t="str">
        <f>"2025"&amp;"年部门财政拨款收支预算总表"</f>
        <v>2025年部门财政拨款收支预算总表</v>
      </c>
    </row>
    <row r="3" ht="17.25" customHeight="1" spans="1:4">
      <c r="A3" s="74" t="str">
        <f>"单位名称："&amp;"中国共产党石林彝族自治县委员会党校"</f>
        <v>单位名称：中国共产党石林彝族自治县委员会党校</v>
      </c>
      <c r="B3" s="191"/>
      <c r="D3" s="76" t="s">
        <v>1</v>
      </c>
    </row>
    <row r="4" ht="17.25" customHeight="1" spans="1:4">
      <c r="A4" s="192" t="s">
        <v>2</v>
      </c>
      <c r="B4" s="193"/>
      <c r="C4" s="192" t="s">
        <v>3</v>
      </c>
      <c r="D4" s="193"/>
    </row>
    <row r="5" ht="18.75" customHeight="1" spans="1:4">
      <c r="A5" s="192" t="s">
        <v>4</v>
      </c>
      <c r="B5" s="192" t="s">
        <v>5</v>
      </c>
      <c r="C5" s="192" t="s">
        <v>6</v>
      </c>
      <c r="D5" s="192" t="s">
        <v>5</v>
      </c>
    </row>
    <row r="6" ht="16.5" customHeight="1" spans="1:4">
      <c r="A6" s="194" t="s">
        <v>139</v>
      </c>
      <c r="B6" s="109">
        <v>4008050</v>
      </c>
      <c r="C6" s="194" t="s">
        <v>140</v>
      </c>
      <c r="D6" s="109">
        <v>4008050</v>
      </c>
    </row>
    <row r="7" ht="16.5" customHeight="1" spans="1:4">
      <c r="A7" s="194" t="s">
        <v>141</v>
      </c>
      <c r="B7" s="109">
        <v>4008050</v>
      </c>
      <c r="C7" s="194" t="s">
        <v>142</v>
      </c>
      <c r="D7" s="109"/>
    </row>
    <row r="8" ht="16.5" customHeight="1" spans="1:4">
      <c r="A8" s="194" t="s">
        <v>143</v>
      </c>
      <c r="B8" s="109"/>
      <c r="C8" s="194" t="s">
        <v>144</v>
      </c>
      <c r="D8" s="109"/>
    </row>
    <row r="9" ht="16.5" customHeight="1" spans="1:4">
      <c r="A9" s="194" t="s">
        <v>145</v>
      </c>
      <c r="B9" s="109"/>
      <c r="C9" s="194" t="s">
        <v>146</v>
      </c>
      <c r="D9" s="109"/>
    </row>
    <row r="10" ht="16.5" customHeight="1" spans="1:4">
      <c r="A10" s="194" t="s">
        <v>147</v>
      </c>
      <c r="B10" s="109"/>
      <c r="C10" s="194" t="s">
        <v>148</v>
      </c>
      <c r="D10" s="109"/>
    </row>
    <row r="11" ht="16.5" customHeight="1" spans="1:4">
      <c r="A11" s="194" t="s">
        <v>141</v>
      </c>
      <c r="B11" s="109"/>
      <c r="C11" s="194" t="s">
        <v>149</v>
      </c>
      <c r="D11" s="109">
        <v>2790334</v>
      </c>
    </row>
    <row r="12" ht="16.5" customHeight="1" spans="1:4">
      <c r="A12" s="21" t="s">
        <v>143</v>
      </c>
      <c r="B12" s="109"/>
      <c r="C12" s="96" t="s">
        <v>150</v>
      </c>
      <c r="D12" s="109"/>
    </row>
    <row r="13" ht="16.5" customHeight="1" spans="1:4">
      <c r="A13" s="21" t="s">
        <v>145</v>
      </c>
      <c r="B13" s="109"/>
      <c r="C13" s="96" t="s">
        <v>151</v>
      </c>
      <c r="D13" s="109"/>
    </row>
    <row r="14" ht="16.5" customHeight="1" spans="1:4">
      <c r="A14" s="195"/>
      <c r="B14" s="109"/>
      <c r="C14" s="96" t="s">
        <v>152</v>
      </c>
      <c r="D14" s="109">
        <v>610945</v>
      </c>
    </row>
    <row r="15" ht="16.5" customHeight="1" spans="1:4">
      <c r="A15" s="195"/>
      <c r="B15" s="109"/>
      <c r="C15" s="96" t="s">
        <v>153</v>
      </c>
      <c r="D15" s="109">
        <v>304614</v>
      </c>
    </row>
    <row r="16" ht="16.5" customHeight="1" spans="1:4">
      <c r="A16" s="195"/>
      <c r="B16" s="109"/>
      <c r="C16" s="96" t="s">
        <v>154</v>
      </c>
      <c r="D16" s="109"/>
    </row>
    <row r="17" ht="16.5" customHeight="1" spans="1:4">
      <c r="A17" s="195"/>
      <c r="B17" s="109"/>
      <c r="C17" s="96" t="s">
        <v>155</v>
      </c>
      <c r="D17" s="109"/>
    </row>
    <row r="18" ht="16.5" customHeight="1" spans="1:4">
      <c r="A18" s="195"/>
      <c r="B18" s="109"/>
      <c r="C18" s="96" t="s">
        <v>156</v>
      </c>
      <c r="D18" s="109"/>
    </row>
    <row r="19" ht="16.5" customHeight="1" spans="1:4">
      <c r="A19" s="195"/>
      <c r="B19" s="109"/>
      <c r="C19" s="96" t="s">
        <v>157</v>
      </c>
      <c r="D19" s="109"/>
    </row>
    <row r="20" ht="16.5" customHeight="1" spans="1:4">
      <c r="A20" s="195"/>
      <c r="B20" s="109"/>
      <c r="C20" s="96" t="s">
        <v>158</v>
      </c>
      <c r="D20" s="109"/>
    </row>
    <row r="21" ht="16.5" customHeight="1" spans="1:4">
      <c r="A21" s="195"/>
      <c r="B21" s="109"/>
      <c r="C21" s="96" t="s">
        <v>159</v>
      </c>
      <c r="D21" s="109"/>
    </row>
    <row r="22" ht="16.5" customHeight="1" spans="1:4">
      <c r="A22" s="195"/>
      <c r="B22" s="109"/>
      <c r="C22" s="96" t="s">
        <v>160</v>
      </c>
      <c r="D22" s="109"/>
    </row>
    <row r="23" ht="16.5" customHeight="1" spans="1:4">
      <c r="A23" s="195"/>
      <c r="B23" s="109"/>
      <c r="C23" s="96" t="s">
        <v>161</v>
      </c>
      <c r="D23" s="109"/>
    </row>
    <row r="24" ht="16.5" customHeight="1" spans="1:4">
      <c r="A24" s="195"/>
      <c r="B24" s="109"/>
      <c r="C24" s="96" t="s">
        <v>162</v>
      </c>
      <c r="D24" s="109"/>
    </row>
    <row r="25" ht="16.5" customHeight="1" spans="1:4">
      <c r="A25" s="195"/>
      <c r="B25" s="109"/>
      <c r="C25" s="96" t="s">
        <v>163</v>
      </c>
      <c r="D25" s="109">
        <v>302157</v>
      </c>
    </row>
    <row r="26" ht="16.5" customHeight="1" spans="1:4">
      <c r="A26" s="195"/>
      <c r="B26" s="109"/>
      <c r="C26" s="96" t="s">
        <v>164</v>
      </c>
      <c r="D26" s="109"/>
    </row>
    <row r="27" ht="16.5" customHeight="1" spans="1:4">
      <c r="A27" s="195"/>
      <c r="B27" s="109"/>
      <c r="C27" s="96" t="s">
        <v>165</v>
      </c>
      <c r="D27" s="109"/>
    </row>
    <row r="28" ht="16.5" customHeight="1" spans="1:4">
      <c r="A28" s="195"/>
      <c r="B28" s="109"/>
      <c r="C28" s="96" t="s">
        <v>166</v>
      </c>
      <c r="D28" s="109"/>
    </row>
    <row r="29" ht="16.5" customHeight="1" spans="1:4">
      <c r="A29" s="195"/>
      <c r="B29" s="109"/>
      <c r="C29" s="96" t="s">
        <v>167</v>
      </c>
      <c r="D29" s="109"/>
    </row>
    <row r="30" ht="16.5" customHeight="1" spans="1:4">
      <c r="A30" s="195"/>
      <c r="B30" s="109"/>
      <c r="C30" s="96" t="s">
        <v>168</v>
      </c>
      <c r="D30" s="109"/>
    </row>
    <row r="31" ht="16.5" customHeight="1" spans="1:4">
      <c r="A31" s="195"/>
      <c r="B31" s="109"/>
      <c r="C31" s="21" t="s">
        <v>169</v>
      </c>
      <c r="D31" s="109"/>
    </row>
    <row r="32" ht="16.5" customHeight="1" spans="1:4">
      <c r="A32" s="195"/>
      <c r="B32" s="109"/>
      <c r="C32" s="21" t="s">
        <v>170</v>
      </c>
      <c r="D32" s="109"/>
    </row>
    <row r="33" ht="16.5" customHeight="1" spans="1:4">
      <c r="A33" s="195"/>
      <c r="B33" s="109"/>
      <c r="C33" s="18" t="s">
        <v>171</v>
      </c>
      <c r="D33" s="109"/>
    </row>
    <row r="34" ht="15" customHeight="1" spans="1:4">
      <c r="A34" s="196" t="s">
        <v>50</v>
      </c>
      <c r="B34" s="197">
        <v>4008050</v>
      </c>
      <c r="C34" s="196" t="s">
        <v>51</v>
      </c>
      <c r="D34" s="197">
        <v>4008050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1" sqref="A1"/>
    </sheetView>
  </sheetViews>
  <sheetFormatPr defaultColWidth="9.13761467889908" defaultRowHeight="14.25" customHeight="1" outlineLevelCol="6"/>
  <cols>
    <col min="1" max="1" width="20.1376146788991" customWidth="1"/>
    <col min="2" max="2" width="44" customWidth="1"/>
    <col min="3" max="7" width="24.1376146788991" customWidth="1"/>
  </cols>
  <sheetData>
    <row r="1" customHeight="1" spans="4:7">
      <c r="D1" s="166"/>
      <c r="F1" s="98"/>
      <c r="G1" s="171" t="s">
        <v>172</v>
      </c>
    </row>
    <row r="2" ht="41.25" customHeight="1" spans="1:7">
      <c r="A2" s="155" t="str">
        <f>"2025"&amp;"年一般公共预算支出预算表（按功能科目分类）"</f>
        <v>2025年一般公共预算支出预算表（按功能科目分类）</v>
      </c>
      <c r="B2" s="155"/>
      <c r="C2" s="155"/>
      <c r="D2" s="155"/>
      <c r="E2" s="155"/>
      <c r="F2" s="155"/>
      <c r="G2" s="155"/>
    </row>
    <row r="3" ht="18" customHeight="1" spans="1:7">
      <c r="A3" s="43" t="str">
        <f>"单位名称："&amp;"中国共产党石林彝族自治县委员会党校"</f>
        <v>单位名称：中国共产党石林彝族自治县委员会党校</v>
      </c>
      <c r="F3" s="152"/>
      <c r="G3" s="171" t="s">
        <v>1</v>
      </c>
    </row>
    <row r="4" ht="20.25" customHeight="1" spans="1:7">
      <c r="A4" s="186" t="s">
        <v>173</v>
      </c>
      <c r="B4" s="187"/>
      <c r="C4" s="156" t="s">
        <v>55</v>
      </c>
      <c r="D4" s="178" t="s">
        <v>76</v>
      </c>
      <c r="E4" s="13"/>
      <c r="F4" s="35"/>
      <c r="G4" s="168" t="s">
        <v>77</v>
      </c>
    </row>
    <row r="5" ht="20.25" customHeight="1" spans="1:7">
      <c r="A5" s="188" t="s">
        <v>73</v>
      </c>
      <c r="B5" s="188" t="s">
        <v>74</v>
      </c>
      <c r="C5" s="54"/>
      <c r="D5" s="14" t="s">
        <v>57</v>
      </c>
      <c r="E5" s="14" t="s">
        <v>174</v>
      </c>
      <c r="F5" s="14" t="s">
        <v>175</v>
      </c>
      <c r="G5" s="170"/>
    </row>
    <row r="6" ht="15" customHeight="1" spans="1:7">
      <c r="A6" s="20" t="s">
        <v>83</v>
      </c>
      <c r="B6" s="20" t="s">
        <v>84</v>
      </c>
      <c r="C6" s="20" t="s">
        <v>85</v>
      </c>
      <c r="D6" s="20" t="s">
        <v>86</v>
      </c>
      <c r="E6" s="20" t="s">
        <v>87</v>
      </c>
      <c r="F6" s="20" t="s">
        <v>88</v>
      </c>
      <c r="G6" s="20" t="s">
        <v>89</v>
      </c>
    </row>
    <row r="7" ht="18" customHeight="1" spans="1:7">
      <c r="A7" s="18" t="s">
        <v>98</v>
      </c>
      <c r="B7" s="18" t="s">
        <v>99</v>
      </c>
      <c r="C7" s="109">
        <v>2790334</v>
      </c>
      <c r="D7" s="109">
        <v>2626754</v>
      </c>
      <c r="E7" s="109">
        <v>2391574</v>
      </c>
      <c r="F7" s="109">
        <v>235180</v>
      </c>
      <c r="G7" s="109">
        <v>163580</v>
      </c>
    </row>
    <row r="8" ht="18" customHeight="1" spans="1:7">
      <c r="A8" s="164" t="s">
        <v>100</v>
      </c>
      <c r="B8" s="164" t="s">
        <v>101</v>
      </c>
      <c r="C8" s="109">
        <v>2790334</v>
      </c>
      <c r="D8" s="109">
        <v>2626754</v>
      </c>
      <c r="E8" s="109">
        <v>2391574</v>
      </c>
      <c r="F8" s="109">
        <v>235180</v>
      </c>
      <c r="G8" s="109">
        <v>163580</v>
      </c>
    </row>
    <row r="9" ht="18" customHeight="1" spans="1:7">
      <c r="A9" s="165" t="s">
        <v>102</v>
      </c>
      <c r="B9" s="165" t="s">
        <v>103</v>
      </c>
      <c r="C9" s="109">
        <v>2790334</v>
      </c>
      <c r="D9" s="109">
        <v>2626754</v>
      </c>
      <c r="E9" s="109">
        <v>2391574</v>
      </c>
      <c r="F9" s="109">
        <v>235180</v>
      </c>
      <c r="G9" s="109">
        <v>163580</v>
      </c>
    </row>
    <row r="10" ht="18" customHeight="1" spans="1:7">
      <c r="A10" s="18" t="s">
        <v>104</v>
      </c>
      <c r="B10" s="18" t="s">
        <v>105</v>
      </c>
      <c r="C10" s="109">
        <v>610945</v>
      </c>
      <c r="D10" s="109">
        <v>610945</v>
      </c>
      <c r="E10" s="109">
        <v>610945</v>
      </c>
      <c r="F10" s="109"/>
      <c r="G10" s="109"/>
    </row>
    <row r="11" ht="18" customHeight="1" spans="1:7">
      <c r="A11" s="164" t="s">
        <v>106</v>
      </c>
      <c r="B11" s="164" t="s">
        <v>107</v>
      </c>
      <c r="C11" s="109">
        <v>591745</v>
      </c>
      <c r="D11" s="109">
        <v>591745</v>
      </c>
      <c r="E11" s="109">
        <v>591745</v>
      </c>
      <c r="F11" s="109"/>
      <c r="G11" s="109"/>
    </row>
    <row r="12" ht="18" customHeight="1" spans="1:7">
      <c r="A12" s="165" t="s">
        <v>108</v>
      </c>
      <c r="B12" s="165" t="s">
        <v>109</v>
      </c>
      <c r="C12" s="109">
        <v>57600</v>
      </c>
      <c r="D12" s="109">
        <v>57600</v>
      </c>
      <c r="E12" s="109">
        <v>57600</v>
      </c>
      <c r="F12" s="109"/>
      <c r="G12" s="109"/>
    </row>
    <row r="13" ht="18" customHeight="1" spans="1:7">
      <c r="A13" s="165" t="s">
        <v>110</v>
      </c>
      <c r="B13" s="165" t="s">
        <v>111</v>
      </c>
      <c r="C13" s="109">
        <v>28800</v>
      </c>
      <c r="D13" s="109">
        <v>28800</v>
      </c>
      <c r="E13" s="109">
        <v>28800</v>
      </c>
      <c r="F13" s="109"/>
      <c r="G13" s="109"/>
    </row>
    <row r="14" ht="18" customHeight="1" spans="1:7">
      <c r="A14" s="165" t="s">
        <v>112</v>
      </c>
      <c r="B14" s="165" t="s">
        <v>113</v>
      </c>
      <c r="C14" s="109">
        <v>381957</v>
      </c>
      <c r="D14" s="109">
        <v>381957</v>
      </c>
      <c r="E14" s="109">
        <v>381957</v>
      </c>
      <c r="F14" s="109"/>
      <c r="G14" s="109"/>
    </row>
    <row r="15" ht="18" customHeight="1" spans="1:7">
      <c r="A15" s="165" t="s">
        <v>114</v>
      </c>
      <c r="B15" s="165" t="s">
        <v>115</v>
      </c>
      <c r="C15" s="109">
        <v>123388</v>
      </c>
      <c r="D15" s="109">
        <v>123388</v>
      </c>
      <c r="E15" s="109">
        <v>123388</v>
      </c>
      <c r="F15" s="109"/>
      <c r="G15" s="109"/>
    </row>
    <row r="16" ht="18" customHeight="1" spans="1:7">
      <c r="A16" s="164" t="s">
        <v>116</v>
      </c>
      <c r="B16" s="164" t="s">
        <v>117</v>
      </c>
      <c r="C16" s="109">
        <v>19200</v>
      </c>
      <c r="D16" s="109">
        <v>19200</v>
      </c>
      <c r="E16" s="109">
        <v>19200</v>
      </c>
      <c r="F16" s="109"/>
      <c r="G16" s="109"/>
    </row>
    <row r="17" ht="18" customHeight="1" spans="1:7">
      <c r="A17" s="165" t="s">
        <v>118</v>
      </c>
      <c r="B17" s="165" t="s">
        <v>119</v>
      </c>
      <c r="C17" s="109">
        <v>19200</v>
      </c>
      <c r="D17" s="109">
        <v>19200</v>
      </c>
      <c r="E17" s="109">
        <v>19200</v>
      </c>
      <c r="F17" s="109"/>
      <c r="G17" s="109"/>
    </row>
    <row r="18" ht="18" customHeight="1" spans="1:7">
      <c r="A18" s="18" t="s">
        <v>120</v>
      </c>
      <c r="B18" s="18" t="s">
        <v>121</v>
      </c>
      <c r="C18" s="109">
        <v>304614</v>
      </c>
      <c r="D18" s="109">
        <v>304614</v>
      </c>
      <c r="E18" s="109">
        <v>304614</v>
      </c>
      <c r="F18" s="109"/>
      <c r="G18" s="109"/>
    </row>
    <row r="19" ht="18" customHeight="1" spans="1:7">
      <c r="A19" s="164" t="s">
        <v>122</v>
      </c>
      <c r="B19" s="164" t="s">
        <v>123</v>
      </c>
      <c r="C19" s="109">
        <v>304614</v>
      </c>
      <c r="D19" s="109">
        <v>304614</v>
      </c>
      <c r="E19" s="109">
        <v>304614</v>
      </c>
      <c r="F19" s="109"/>
      <c r="G19" s="109"/>
    </row>
    <row r="20" ht="18" customHeight="1" spans="1:7">
      <c r="A20" s="165" t="s">
        <v>124</v>
      </c>
      <c r="B20" s="165" t="s">
        <v>125</v>
      </c>
      <c r="C20" s="109">
        <v>59003</v>
      </c>
      <c r="D20" s="109">
        <v>59003</v>
      </c>
      <c r="E20" s="109">
        <v>59003</v>
      </c>
      <c r="F20" s="109"/>
      <c r="G20" s="109"/>
    </row>
    <row r="21" ht="18" customHeight="1" spans="1:7">
      <c r="A21" s="165" t="s">
        <v>126</v>
      </c>
      <c r="B21" s="165" t="s">
        <v>127</v>
      </c>
      <c r="C21" s="109">
        <v>101148</v>
      </c>
      <c r="D21" s="109">
        <v>101148</v>
      </c>
      <c r="E21" s="109">
        <v>101148</v>
      </c>
      <c r="F21" s="109"/>
      <c r="G21" s="109"/>
    </row>
    <row r="22" ht="18" customHeight="1" spans="1:7">
      <c r="A22" s="165" t="s">
        <v>128</v>
      </c>
      <c r="B22" s="165" t="s">
        <v>129</v>
      </c>
      <c r="C22" s="109">
        <v>126769</v>
      </c>
      <c r="D22" s="109">
        <v>126769</v>
      </c>
      <c r="E22" s="109">
        <v>126769</v>
      </c>
      <c r="F22" s="109"/>
      <c r="G22" s="109"/>
    </row>
    <row r="23" ht="18" customHeight="1" spans="1:7">
      <c r="A23" s="165" t="s">
        <v>130</v>
      </c>
      <c r="B23" s="165" t="s">
        <v>131</v>
      </c>
      <c r="C23" s="109">
        <v>17694</v>
      </c>
      <c r="D23" s="109">
        <v>17694</v>
      </c>
      <c r="E23" s="109">
        <v>17694</v>
      </c>
      <c r="F23" s="109"/>
      <c r="G23" s="109"/>
    </row>
    <row r="24" ht="18" customHeight="1" spans="1:7">
      <c r="A24" s="18" t="s">
        <v>132</v>
      </c>
      <c r="B24" s="18" t="s">
        <v>133</v>
      </c>
      <c r="C24" s="109">
        <v>302157</v>
      </c>
      <c r="D24" s="109">
        <v>302157</v>
      </c>
      <c r="E24" s="109">
        <v>302157</v>
      </c>
      <c r="F24" s="109"/>
      <c r="G24" s="109"/>
    </row>
    <row r="25" ht="18" customHeight="1" spans="1:7">
      <c r="A25" s="164" t="s">
        <v>134</v>
      </c>
      <c r="B25" s="164" t="s">
        <v>135</v>
      </c>
      <c r="C25" s="109">
        <v>302157</v>
      </c>
      <c r="D25" s="109">
        <v>302157</v>
      </c>
      <c r="E25" s="109">
        <v>302157</v>
      </c>
      <c r="F25" s="109"/>
      <c r="G25" s="109"/>
    </row>
    <row r="26" ht="18" customHeight="1" spans="1:7">
      <c r="A26" s="165" t="s">
        <v>136</v>
      </c>
      <c r="B26" s="165" t="s">
        <v>137</v>
      </c>
      <c r="C26" s="109">
        <v>302157</v>
      </c>
      <c r="D26" s="109">
        <v>302157</v>
      </c>
      <c r="E26" s="109">
        <v>302157</v>
      </c>
      <c r="F26" s="109"/>
      <c r="G26" s="109"/>
    </row>
    <row r="27" ht="18" customHeight="1" spans="1:7">
      <c r="A27" s="108" t="s">
        <v>176</v>
      </c>
      <c r="B27" s="189" t="s">
        <v>176</v>
      </c>
      <c r="C27" s="109">
        <v>4008050</v>
      </c>
      <c r="D27" s="109">
        <v>3844470</v>
      </c>
      <c r="E27" s="109">
        <v>3609290</v>
      </c>
      <c r="F27" s="109">
        <v>235180</v>
      </c>
      <c r="G27" s="109">
        <v>163580</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8" sqref="F8"/>
    </sheetView>
  </sheetViews>
  <sheetFormatPr defaultColWidth="10.4220183486239" defaultRowHeight="14.25" customHeight="1" outlineLevelRow="6" outlineLevelCol="5"/>
  <cols>
    <col min="1" max="6" width="28.1376146788991" customWidth="1"/>
  </cols>
  <sheetData>
    <row r="1" customHeight="1" spans="1:6">
      <c r="A1" s="77"/>
      <c r="B1" s="77"/>
      <c r="C1" s="77"/>
      <c r="D1" s="77"/>
      <c r="E1" s="78"/>
      <c r="F1" s="182" t="s">
        <v>177</v>
      </c>
    </row>
    <row r="2" ht="41.25" customHeight="1" spans="1:6">
      <c r="A2" s="183" t="str">
        <f>"2025"&amp;"年一般公共预算“三公”经费支出预算表"</f>
        <v>2025年一般公共预算“三公”经费支出预算表</v>
      </c>
      <c r="B2" s="77"/>
      <c r="C2" s="77"/>
      <c r="D2" s="77"/>
      <c r="E2" s="78"/>
      <c r="F2" s="77"/>
    </row>
    <row r="3" customHeight="1" spans="1:6">
      <c r="A3" s="142" t="str">
        <f>"单位名称："&amp;"中国共产党石林彝族自治县委员会党校"</f>
        <v>单位名称：中国共产党石林彝族自治县委员会党校</v>
      </c>
      <c r="B3" s="184"/>
      <c r="D3" s="77"/>
      <c r="E3" s="78"/>
      <c r="F3" s="79" t="s">
        <v>1</v>
      </c>
    </row>
    <row r="4" ht="27" customHeight="1" spans="1:6">
      <c r="A4" s="82" t="s">
        <v>178</v>
      </c>
      <c r="B4" s="82" t="s">
        <v>179</v>
      </c>
      <c r="C4" s="81" t="s">
        <v>180</v>
      </c>
      <c r="D4" s="82"/>
      <c r="E4" s="80"/>
      <c r="F4" s="82" t="s">
        <v>181</v>
      </c>
    </row>
    <row r="5" ht="28.5" customHeight="1" spans="1:6">
      <c r="A5" s="185"/>
      <c r="B5" s="84"/>
      <c r="C5" s="80" t="s">
        <v>57</v>
      </c>
      <c r="D5" s="80" t="s">
        <v>182</v>
      </c>
      <c r="E5" s="80" t="s">
        <v>183</v>
      </c>
      <c r="F5" s="83"/>
    </row>
    <row r="6" ht="17.25" customHeight="1" spans="1:6">
      <c r="A6" s="86" t="s">
        <v>83</v>
      </c>
      <c r="B6" s="86" t="s">
        <v>84</v>
      </c>
      <c r="C6" s="86" t="s">
        <v>85</v>
      </c>
      <c r="D6" s="86" t="s">
        <v>86</v>
      </c>
      <c r="E6" s="86" t="s">
        <v>87</v>
      </c>
      <c r="F6" s="86" t="s">
        <v>88</v>
      </c>
    </row>
    <row r="7" ht="17.25" customHeight="1" spans="1:6">
      <c r="A7" s="109">
        <v>40000</v>
      </c>
      <c r="B7" s="109"/>
      <c r="C7" s="109">
        <v>20000</v>
      </c>
      <c r="D7" s="109"/>
      <c r="E7" s="109">
        <v>20000</v>
      </c>
      <c r="F7" s="109">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3"/>
  <sheetViews>
    <sheetView showZeros="0" workbookViewId="0">
      <selection activeCell="H11" sqref="H11"/>
    </sheetView>
  </sheetViews>
  <sheetFormatPr defaultColWidth="9.13761467889908" defaultRowHeight="14.25" customHeight="1"/>
  <cols>
    <col min="1" max="2" width="32.8532110091743" customWidth="1"/>
    <col min="3" max="3" width="20.7064220183486" customWidth="1"/>
    <col min="4" max="4" width="31.2844036697248" customWidth="1"/>
    <col min="5" max="5" width="10.1376146788991" customWidth="1"/>
    <col min="6" max="6" width="27.1284403669725" customWidth="1"/>
    <col min="7" max="7" width="10.2844036697248" customWidth="1"/>
    <col min="8" max="8" width="23" customWidth="1"/>
    <col min="9" max="24" width="18.7064220183486" customWidth="1"/>
  </cols>
  <sheetData>
    <row r="1" ht="13.5" customHeight="1" spans="2:24">
      <c r="B1" s="166"/>
      <c r="C1" s="172"/>
      <c r="E1" s="173"/>
      <c r="F1" s="173"/>
      <c r="G1" s="173"/>
      <c r="H1" s="173"/>
      <c r="I1" s="111"/>
      <c r="J1" s="111"/>
      <c r="K1" s="111"/>
      <c r="L1" s="111"/>
      <c r="M1" s="111"/>
      <c r="N1" s="111"/>
      <c r="R1" s="111"/>
      <c r="V1" s="172"/>
      <c r="X1" s="41" t="s">
        <v>184</v>
      </c>
    </row>
    <row r="2" ht="45.75" customHeight="1" spans="1:24">
      <c r="A2" s="94" t="str">
        <f>"2025"&amp;"年部门基本支出预算表"</f>
        <v>2025年部门基本支出预算表</v>
      </c>
      <c r="B2" s="42"/>
      <c r="C2" s="94"/>
      <c r="D2" s="94"/>
      <c r="E2" s="94"/>
      <c r="F2" s="94"/>
      <c r="G2" s="94"/>
      <c r="H2" s="94"/>
      <c r="I2" s="94"/>
      <c r="J2" s="94"/>
      <c r="K2" s="94"/>
      <c r="L2" s="94"/>
      <c r="M2" s="94"/>
      <c r="N2" s="94"/>
      <c r="O2" s="42"/>
      <c r="P2" s="42"/>
      <c r="Q2" s="42"/>
      <c r="R2" s="94"/>
      <c r="S2" s="94"/>
      <c r="T2" s="94"/>
      <c r="U2" s="94"/>
      <c r="V2" s="94"/>
      <c r="W2" s="94"/>
      <c r="X2" s="94"/>
    </row>
    <row r="3" ht="18.75" customHeight="1" spans="1:24">
      <c r="A3" s="43" t="str">
        <f>"单位名称："&amp;"中国共产党石林彝族自治县委员会党校"</f>
        <v>单位名称：中国共产党石林彝族自治县委员会党校</v>
      </c>
      <c r="B3" s="44"/>
      <c r="C3" s="174"/>
      <c r="D3" s="174"/>
      <c r="E3" s="174"/>
      <c r="F3" s="174"/>
      <c r="G3" s="174"/>
      <c r="H3" s="174"/>
      <c r="I3" s="114"/>
      <c r="J3" s="114"/>
      <c r="K3" s="114"/>
      <c r="L3" s="114"/>
      <c r="M3" s="114"/>
      <c r="N3" s="114"/>
      <c r="O3" s="45"/>
      <c r="P3" s="45"/>
      <c r="Q3" s="45"/>
      <c r="R3" s="114"/>
      <c r="V3" s="172"/>
      <c r="X3" s="41" t="s">
        <v>1</v>
      </c>
    </row>
    <row r="4" ht="18" customHeight="1" spans="1:24">
      <c r="A4" s="47" t="s">
        <v>185</v>
      </c>
      <c r="B4" s="47" t="s">
        <v>186</v>
      </c>
      <c r="C4" s="47" t="s">
        <v>187</v>
      </c>
      <c r="D4" s="47" t="s">
        <v>188</v>
      </c>
      <c r="E4" s="47" t="s">
        <v>189</v>
      </c>
      <c r="F4" s="47" t="s">
        <v>190</v>
      </c>
      <c r="G4" s="47" t="s">
        <v>191</v>
      </c>
      <c r="H4" s="47" t="s">
        <v>192</v>
      </c>
      <c r="I4" s="178" t="s">
        <v>193</v>
      </c>
      <c r="J4" s="138" t="s">
        <v>193</v>
      </c>
      <c r="K4" s="138"/>
      <c r="L4" s="138"/>
      <c r="M4" s="138"/>
      <c r="N4" s="138"/>
      <c r="O4" s="13"/>
      <c r="P4" s="13"/>
      <c r="Q4" s="13"/>
      <c r="R4" s="131" t="s">
        <v>61</v>
      </c>
      <c r="S4" s="138" t="s">
        <v>62</v>
      </c>
      <c r="T4" s="138"/>
      <c r="U4" s="138"/>
      <c r="V4" s="138"/>
      <c r="W4" s="138"/>
      <c r="X4" s="139"/>
    </row>
    <row r="5" ht="18" customHeight="1" spans="1:24">
      <c r="A5" s="49"/>
      <c r="B5" s="63"/>
      <c r="C5" s="158"/>
      <c r="D5" s="49"/>
      <c r="E5" s="49"/>
      <c r="F5" s="49"/>
      <c r="G5" s="49"/>
      <c r="H5" s="49"/>
      <c r="I5" s="156" t="s">
        <v>194</v>
      </c>
      <c r="J5" s="178" t="s">
        <v>58</v>
      </c>
      <c r="K5" s="138"/>
      <c r="L5" s="138"/>
      <c r="M5" s="138"/>
      <c r="N5" s="139"/>
      <c r="O5" s="12" t="s">
        <v>195</v>
      </c>
      <c r="P5" s="13"/>
      <c r="Q5" s="35"/>
      <c r="R5" s="47" t="s">
        <v>61</v>
      </c>
      <c r="S5" s="178" t="s">
        <v>62</v>
      </c>
      <c r="T5" s="131" t="s">
        <v>64</v>
      </c>
      <c r="U5" s="138" t="s">
        <v>62</v>
      </c>
      <c r="V5" s="131" t="s">
        <v>66</v>
      </c>
      <c r="W5" s="131" t="s">
        <v>67</v>
      </c>
      <c r="X5" s="181" t="s">
        <v>68</v>
      </c>
    </row>
    <row r="6" ht="19.5" customHeight="1" spans="1:24">
      <c r="A6" s="63"/>
      <c r="B6" s="63"/>
      <c r="C6" s="63"/>
      <c r="D6" s="63"/>
      <c r="E6" s="63"/>
      <c r="F6" s="63"/>
      <c r="G6" s="63"/>
      <c r="H6" s="63"/>
      <c r="I6" s="63"/>
      <c r="J6" s="179" t="s">
        <v>196</v>
      </c>
      <c r="K6" s="47" t="s">
        <v>197</v>
      </c>
      <c r="L6" s="47" t="s">
        <v>198</v>
      </c>
      <c r="M6" s="47" t="s">
        <v>199</v>
      </c>
      <c r="N6" s="47" t="s">
        <v>200</v>
      </c>
      <c r="O6" s="47" t="s">
        <v>58</v>
      </c>
      <c r="P6" s="47" t="s">
        <v>59</v>
      </c>
      <c r="Q6" s="47" t="s">
        <v>60</v>
      </c>
      <c r="R6" s="63"/>
      <c r="S6" s="47" t="s">
        <v>57</v>
      </c>
      <c r="T6" s="47" t="s">
        <v>64</v>
      </c>
      <c r="U6" s="47" t="s">
        <v>201</v>
      </c>
      <c r="V6" s="47" t="s">
        <v>66</v>
      </c>
      <c r="W6" s="47" t="s">
        <v>67</v>
      </c>
      <c r="X6" s="47" t="s">
        <v>68</v>
      </c>
    </row>
    <row r="7" ht="37.5" customHeight="1" spans="1:24">
      <c r="A7" s="175"/>
      <c r="B7" s="54"/>
      <c r="C7" s="175"/>
      <c r="D7" s="175"/>
      <c r="E7" s="175"/>
      <c r="F7" s="175"/>
      <c r="G7" s="175"/>
      <c r="H7" s="175"/>
      <c r="I7" s="175"/>
      <c r="J7" s="180" t="s">
        <v>57</v>
      </c>
      <c r="K7" s="52" t="s">
        <v>202</v>
      </c>
      <c r="L7" s="52" t="s">
        <v>198</v>
      </c>
      <c r="M7" s="52" t="s">
        <v>199</v>
      </c>
      <c r="N7" s="52" t="s">
        <v>200</v>
      </c>
      <c r="O7" s="52" t="s">
        <v>198</v>
      </c>
      <c r="P7" s="52" t="s">
        <v>199</v>
      </c>
      <c r="Q7" s="52" t="s">
        <v>200</v>
      </c>
      <c r="R7" s="52" t="s">
        <v>61</v>
      </c>
      <c r="S7" s="52" t="s">
        <v>57</v>
      </c>
      <c r="T7" s="52" t="s">
        <v>64</v>
      </c>
      <c r="U7" s="52" t="s">
        <v>201</v>
      </c>
      <c r="V7" s="52" t="s">
        <v>66</v>
      </c>
      <c r="W7" s="52" t="s">
        <v>67</v>
      </c>
      <c r="X7" s="52" t="s">
        <v>68</v>
      </c>
    </row>
    <row r="8" customHeight="1" spans="1:24">
      <c r="A8" s="70">
        <v>1</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c r="X8" s="70">
        <v>24</v>
      </c>
    </row>
    <row r="9" ht="20.25" customHeight="1" spans="1:24">
      <c r="A9" s="21" t="s">
        <v>70</v>
      </c>
      <c r="B9" s="21" t="s">
        <v>70</v>
      </c>
      <c r="C9" s="21" t="s">
        <v>203</v>
      </c>
      <c r="D9" s="21" t="s">
        <v>204</v>
      </c>
      <c r="E9" s="21" t="s">
        <v>102</v>
      </c>
      <c r="F9" s="21" t="s">
        <v>103</v>
      </c>
      <c r="G9" s="21" t="s">
        <v>205</v>
      </c>
      <c r="H9" s="21" t="s">
        <v>206</v>
      </c>
      <c r="I9" s="109">
        <v>301416</v>
      </c>
      <c r="J9" s="109">
        <v>301416</v>
      </c>
      <c r="K9" s="109"/>
      <c r="L9" s="109"/>
      <c r="M9" s="109">
        <v>301416</v>
      </c>
      <c r="N9" s="109"/>
      <c r="O9" s="109"/>
      <c r="P9" s="109"/>
      <c r="Q9" s="109"/>
      <c r="R9" s="109"/>
      <c r="S9" s="109"/>
      <c r="T9" s="109"/>
      <c r="U9" s="109"/>
      <c r="V9" s="109"/>
      <c r="W9" s="109"/>
      <c r="X9" s="109"/>
    </row>
    <row r="10" ht="20.25" customHeight="1" spans="1:24">
      <c r="A10" s="21" t="s">
        <v>70</v>
      </c>
      <c r="B10" s="21" t="s">
        <v>70</v>
      </c>
      <c r="C10" s="21" t="s">
        <v>203</v>
      </c>
      <c r="D10" s="21" t="s">
        <v>204</v>
      </c>
      <c r="E10" s="21" t="s">
        <v>102</v>
      </c>
      <c r="F10" s="21" t="s">
        <v>103</v>
      </c>
      <c r="G10" s="21" t="s">
        <v>207</v>
      </c>
      <c r="H10" s="21" t="s">
        <v>208</v>
      </c>
      <c r="I10" s="109">
        <v>459828</v>
      </c>
      <c r="J10" s="109">
        <v>459828</v>
      </c>
      <c r="K10" s="58"/>
      <c r="L10" s="58"/>
      <c r="M10" s="109">
        <v>459828</v>
      </c>
      <c r="N10" s="58"/>
      <c r="O10" s="109"/>
      <c r="P10" s="109"/>
      <c r="Q10" s="109"/>
      <c r="R10" s="109"/>
      <c r="S10" s="109"/>
      <c r="T10" s="109"/>
      <c r="U10" s="109"/>
      <c r="V10" s="109"/>
      <c r="W10" s="109"/>
      <c r="X10" s="109"/>
    </row>
    <row r="11" ht="20.25" customHeight="1" spans="1:24">
      <c r="A11" s="21" t="s">
        <v>70</v>
      </c>
      <c r="B11" s="21" t="s">
        <v>70</v>
      </c>
      <c r="C11" s="21" t="s">
        <v>203</v>
      </c>
      <c r="D11" s="21" t="s">
        <v>204</v>
      </c>
      <c r="E11" s="21" t="s">
        <v>102</v>
      </c>
      <c r="F11" s="21" t="s">
        <v>103</v>
      </c>
      <c r="G11" s="21" t="s">
        <v>209</v>
      </c>
      <c r="H11" s="21" t="s">
        <v>210</v>
      </c>
      <c r="I11" s="109">
        <v>3000</v>
      </c>
      <c r="J11" s="109">
        <v>3000</v>
      </c>
      <c r="K11" s="58"/>
      <c r="L11" s="58"/>
      <c r="M11" s="109">
        <v>3000</v>
      </c>
      <c r="N11" s="58"/>
      <c r="O11" s="109"/>
      <c r="P11" s="109"/>
      <c r="Q11" s="109"/>
      <c r="R11" s="109"/>
      <c r="S11" s="109"/>
      <c r="T11" s="109"/>
      <c r="U11" s="109"/>
      <c r="V11" s="109"/>
      <c r="W11" s="109"/>
      <c r="X11" s="109"/>
    </row>
    <row r="12" ht="20.25" customHeight="1" spans="1:24">
      <c r="A12" s="21" t="s">
        <v>70</v>
      </c>
      <c r="B12" s="21" t="s">
        <v>70</v>
      </c>
      <c r="C12" s="21" t="s">
        <v>203</v>
      </c>
      <c r="D12" s="21" t="s">
        <v>204</v>
      </c>
      <c r="E12" s="21" t="s">
        <v>102</v>
      </c>
      <c r="F12" s="21" t="s">
        <v>103</v>
      </c>
      <c r="G12" s="21" t="s">
        <v>209</v>
      </c>
      <c r="H12" s="21" t="s">
        <v>210</v>
      </c>
      <c r="I12" s="109">
        <v>25118</v>
      </c>
      <c r="J12" s="109">
        <v>25118</v>
      </c>
      <c r="K12" s="58"/>
      <c r="L12" s="58"/>
      <c r="M12" s="109">
        <v>25118</v>
      </c>
      <c r="N12" s="58"/>
      <c r="O12" s="109"/>
      <c r="P12" s="109"/>
      <c r="Q12" s="109"/>
      <c r="R12" s="109"/>
      <c r="S12" s="109"/>
      <c r="T12" s="109"/>
      <c r="U12" s="109"/>
      <c r="V12" s="109"/>
      <c r="W12" s="109"/>
      <c r="X12" s="109"/>
    </row>
    <row r="13" ht="20.25" customHeight="1" spans="1:24">
      <c r="A13" s="21" t="s">
        <v>70</v>
      </c>
      <c r="B13" s="21" t="s">
        <v>70</v>
      </c>
      <c r="C13" s="21" t="s">
        <v>211</v>
      </c>
      <c r="D13" s="21" t="s">
        <v>212</v>
      </c>
      <c r="E13" s="21" t="s">
        <v>102</v>
      </c>
      <c r="F13" s="21" t="s">
        <v>103</v>
      </c>
      <c r="G13" s="21" t="s">
        <v>205</v>
      </c>
      <c r="H13" s="21" t="s">
        <v>206</v>
      </c>
      <c r="I13" s="109">
        <v>661344</v>
      </c>
      <c r="J13" s="109">
        <v>661344</v>
      </c>
      <c r="K13" s="58"/>
      <c r="L13" s="58"/>
      <c r="M13" s="109">
        <v>661344</v>
      </c>
      <c r="N13" s="58"/>
      <c r="O13" s="109"/>
      <c r="P13" s="109"/>
      <c r="Q13" s="109"/>
      <c r="R13" s="109"/>
      <c r="S13" s="109"/>
      <c r="T13" s="109"/>
      <c r="U13" s="109"/>
      <c r="V13" s="109"/>
      <c r="W13" s="109"/>
      <c r="X13" s="109"/>
    </row>
    <row r="14" ht="20.25" customHeight="1" spans="1:24">
      <c r="A14" s="21" t="s">
        <v>70</v>
      </c>
      <c r="B14" s="21" t="s">
        <v>70</v>
      </c>
      <c r="C14" s="21" t="s">
        <v>211</v>
      </c>
      <c r="D14" s="21" t="s">
        <v>212</v>
      </c>
      <c r="E14" s="21" t="s">
        <v>102</v>
      </c>
      <c r="F14" s="21" t="s">
        <v>103</v>
      </c>
      <c r="G14" s="21" t="s">
        <v>207</v>
      </c>
      <c r="H14" s="21" t="s">
        <v>208</v>
      </c>
      <c r="I14" s="109">
        <v>302892</v>
      </c>
      <c r="J14" s="109">
        <v>302892</v>
      </c>
      <c r="K14" s="58"/>
      <c r="L14" s="58"/>
      <c r="M14" s="109">
        <v>302892</v>
      </c>
      <c r="N14" s="58"/>
      <c r="O14" s="109"/>
      <c r="P14" s="109"/>
      <c r="Q14" s="109"/>
      <c r="R14" s="109"/>
      <c r="S14" s="109"/>
      <c r="T14" s="109"/>
      <c r="U14" s="109"/>
      <c r="V14" s="109"/>
      <c r="W14" s="109"/>
      <c r="X14" s="109"/>
    </row>
    <row r="15" ht="20.25" customHeight="1" spans="1:24">
      <c r="A15" s="21" t="s">
        <v>70</v>
      </c>
      <c r="B15" s="21" t="s">
        <v>70</v>
      </c>
      <c r="C15" s="21" t="s">
        <v>211</v>
      </c>
      <c r="D15" s="21" t="s">
        <v>212</v>
      </c>
      <c r="E15" s="21" t="s">
        <v>102</v>
      </c>
      <c r="F15" s="21" t="s">
        <v>103</v>
      </c>
      <c r="G15" s="21" t="s">
        <v>209</v>
      </c>
      <c r="H15" s="21" t="s">
        <v>210</v>
      </c>
      <c r="I15" s="109">
        <v>3000</v>
      </c>
      <c r="J15" s="109">
        <v>3000</v>
      </c>
      <c r="K15" s="58"/>
      <c r="L15" s="58"/>
      <c r="M15" s="109">
        <v>3000</v>
      </c>
      <c r="N15" s="58"/>
      <c r="O15" s="109"/>
      <c r="P15" s="109"/>
      <c r="Q15" s="109"/>
      <c r="R15" s="109"/>
      <c r="S15" s="109"/>
      <c r="T15" s="109"/>
      <c r="U15" s="109"/>
      <c r="V15" s="109"/>
      <c r="W15" s="109"/>
      <c r="X15" s="109"/>
    </row>
    <row r="16" ht="20.25" customHeight="1" spans="1:24">
      <c r="A16" s="21" t="s">
        <v>70</v>
      </c>
      <c r="B16" s="21" t="s">
        <v>70</v>
      </c>
      <c r="C16" s="21" t="s">
        <v>211</v>
      </c>
      <c r="D16" s="21" t="s">
        <v>212</v>
      </c>
      <c r="E16" s="21" t="s">
        <v>102</v>
      </c>
      <c r="F16" s="21" t="s">
        <v>103</v>
      </c>
      <c r="G16" s="21" t="s">
        <v>209</v>
      </c>
      <c r="H16" s="21" t="s">
        <v>210</v>
      </c>
      <c r="I16" s="109">
        <v>55112</v>
      </c>
      <c r="J16" s="109">
        <v>55112</v>
      </c>
      <c r="K16" s="58"/>
      <c r="L16" s="58"/>
      <c r="M16" s="109">
        <v>55112</v>
      </c>
      <c r="N16" s="58"/>
      <c r="O16" s="109"/>
      <c r="P16" s="109"/>
      <c r="Q16" s="109"/>
      <c r="R16" s="109"/>
      <c r="S16" s="109"/>
      <c r="T16" s="109"/>
      <c r="U16" s="109"/>
      <c r="V16" s="109"/>
      <c r="W16" s="109"/>
      <c r="X16" s="109"/>
    </row>
    <row r="17" ht="20.25" customHeight="1" spans="1:24">
      <c r="A17" s="21" t="s">
        <v>70</v>
      </c>
      <c r="B17" s="21" t="s">
        <v>70</v>
      </c>
      <c r="C17" s="21" t="s">
        <v>211</v>
      </c>
      <c r="D17" s="21" t="s">
        <v>212</v>
      </c>
      <c r="E17" s="21" t="s">
        <v>102</v>
      </c>
      <c r="F17" s="21" t="s">
        <v>103</v>
      </c>
      <c r="G17" s="21" t="s">
        <v>213</v>
      </c>
      <c r="H17" s="21" t="s">
        <v>214</v>
      </c>
      <c r="I17" s="109">
        <v>100800</v>
      </c>
      <c r="J17" s="109">
        <v>100800</v>
      </c>
      <c r="K17" s="58"/>
      <c r="L17" s="58"/>
      <c r="M17" s="109">
        <v>100800</v>
      </c>
      <c r="N17" s="58"/>
      <c r="O17" s="109"/>
      <c r="P17" s="109"/>
      <c r="Q17" s="109"/>
      <c r="R17" s="109"/>
      <c r="S17" s="109"/>
      <c r="T17" s="109"/>
      <c r="U17" s="109"/>
      <c r="V17" s="109"/>
      <c r="W17" s="109"/>
      <c r="X17" s="109"/>
    </row>
    <row r="18" ht="20.25" customHeight="1" spans="1:24">
      <c r="A18" s="21" t="s">
        <v>70</v>
      </c>
      <c r="B18" s="21" t="s">
        <v>70</v>
      </c>
      <c r="C18" s="21" t="s">
        <v>211</v>
      </c>
      <c r="D18" s="21" t="s">
        <v>212</v>
      </c>
      <c r="E18" s="21" t="s">
        <v>102</v>
      </c>
      <c r="F18" s="21" t="s">
        <v>103</v>
      </c>
      <c r="G18" s="21" t="s">
        <v>213</v>
      </c>
      <c r="H18" s="21" t="s">
        <v>214</v>
      </c>
      <c r="I18" s="109">
        <v>229680</v>
      </c>
      <c r="J18" s="109">
        <v>229680</v>
      </c>
      <c r="K18" s="58"/>
      <c r="L18" s="58"/>
      <c r="M18" s="109">
        <v>229680</v>
      </c>
      <c r="N18" s="58"/>
      <c r="O18" s="109"/>
      <c r="P18" s="109"/>
      <c r="Q18" s="109"/>
      <c r="R18" s="109"/>
      <c r="S18" s="109"/>
      <c r="T18" s="109"/>
      <c r="U18" s="109"/>
      <c r="V18" s="109"/>
      <c r="W18" s="109"/>
      <c r="X18" s="109"/>
    </row>
    <row r="19" ht="20.25" customHeight="1" spans="1:24">
      <c r="A19" s="21" t="s">
        <v>70</v>
      </c>
      <c r="B19" s="21" t="s">
        <v>70</v>
      </c>
      <c r="C19" s="21" t="s">
        <v>211</v>
      </c>
      <c r="D19" s="21" t="s">
        <v>212</v>
      </c>
      <c r="E19" s="21" t="s">
        <v>102</v>
      </c>
      <c r="F19" s="21" t="s">
        <v>103</v>
      </c>
      <c r="G19" s="21" t="s">
        <v>213</v>
      </c>
      <c r="H19" s="21" t="s">
        <v>214</v>
      </c>
      <c r="I19" s="109">
        <v>126300</v>
      </c>
      <c r="J19" s="109">
        <v>126300</v>
      </c>
      <c r="K19" s="58"/>
      <c r="L19" s="58"/>
      <c r="M19" s="109">
        <v>126300</v>
      </c>
      <c r="N19" s="58"/>
      <c r="O19" s="109"/>
      <c r="P19" s="109"/>
      <c r="Q19" s="109"/>
      <c r="R19" s="109"/>
      <c r="S19" s="109"/>
      <c r="T19" s="109"/>
      <c r="U19" s="109"/>
      <c r="V19" s="109"/>
      <c r="W19" s="109"/>
      <c r="X19" s="109"/>
    </row>
    <row r="20" ht="20.25" customHeight="1" spans="1:24">
      <c r="A20" s="21" t="s">
        <v>70</v>
      </c>
      <c r="B20" s="21" t="s">
        <v>70</v>
      </c>
      <c r="C20" s="21" t="s">
        <v>215</v>
      </c>
      <c r="D20" s="21" t="s">
        <v>216</v>
      </c>
      <c r="E20" s="21" t="s">
        <v>112</v>
      </c>
      <c r="F20" s="21" t="s">
        <v>113</v>
      </c>
      <c r="G20" s="21" t="s">
        <v>217</v>
      </c>
      <c r="H20" s="21" t="s">
        <v>218</v>
      </c>
      <c r="I20" s="109">
        <v>241236</v>
      </c>
      <c r="J20" s="109">
        <v>241236</v>
      </c>
      <c r="K20" s="58"/>
      <c r="L20" s="58"/>
      <c r="M20" s="109">
        <v>241236</v>
      </c>
      <c r="N20" s="58"/>
      <c r="O20" s="109"/>
      <c r="P20" s="109"/>
      <c r="Q20" s="109"/>
      <c r="R20" s="109"/>
      <c r="S20" s="109"/>
      <c r="T20" s="109"/>
      <c r="U20" s="109"/>
      <c r="V20" s="109"/>
      <c r="W20" s="109"/>
      <c r="X20" s="109"/>
    </row>
    <row r="21" ht="20.25" customHeight="1" spans="1:24">
      <c r="A21" s="21" t="s">
        <v>70</v>
      </c>
      <c r="B21" s="21" t="s">
        <v>70</v>
      </c>
      <c r="C21" s="21" t="s">
        <v>215</v>
      </c>
      <c r="D21" s="21" t="s">
        <v>216</v>
      </c>
      <c r="E21" s="21" t="s">
        <v>112</v>
      </c>
      <c r="F21" s="21" t="s">
        <v>113</v>
      </c>
      <c r="G21" s="21" t="s">
        <v>217</v>
      </c>
      <c r="H21" s="21" t="s">
        <v>218</v>
      </c>
      <c r="I21" s="109">
        <v>140721</v>
      </c>
      <c r="J21" s="109">
        <v>140721</v>
      </c>
      <c r="K21" s="58"/>
      <c r="L21" s="58"/>
      <c r="M21" s="109">
        <v>140721</v>
      </c>
      <c r="N21" s="58"/>
      <c r="O21" s="109"/>
      <c r="P21" s="109"/>
      <c r="Q21" s="109"/>
      <c r="R21" s="109"/>
      <c r="S21" s="109"/>
      <c r="T21" s="109"/>
      <c r="U21" s="109"/>
      <c r="V21" s="109"/>
      <c r="W21" s="109"/>
      <c r="X21" s="109"/>
    </row>
    <row r="22" ht="20.25" customHeight="1" spans="1:24">
      <c r="A22" s="21" t="s">
        <v>70</v>
      </c>
      <c r="B22" s="21" t="s">
        <v>70</v>
      </c>
      <c r="C22" s="21" t="s">
        <v>215</v>
      </c>
      <c r="D22" s="21" t="s">
        <v>216</v>
      </c>
      <c r="E22" s="21" t="s">
        <v>114</v>
      </c>
      <c r="F22" s="21" t="s">
        <v>115</v>
      </c>
      <c r="G22" s="21" t="s">
        <v>219</v>
      </c>
      <c r="H22" s="21" t="s">
        <v>220</v>
      </c>
      <c r="I22" s="109">
        <v>123388</v>
      </c>
      <c r="J22" s="109">
        <v>123388</v>
      </c>
      <c r="K22" s="58"/>
      <c r="L22" s="58"/>
      <c r="M22" s="109">
        <v>123388</v>
      </c>
      <c r="N22" s="58"/>
      <c r="O22" s="109"/>
      <c r="P22" s="109"/>
      <c r="Q22" s="109"/>
      <c r="R22" s="109"/>
      <c r="S22" s="109"/>
      <c r="T22" s="109"/>
      <c r="U22" s="109"/>
      <c r="V22" s="109"/>
      <c r="W22" s="109"/>
      <c r="X22" s="109"/>
    </row>
    <row r="23" ht="20.25" customHeight="1" spans="1:24">
      <c r="A23" s="21" t="s">
        <v>70</v>
      </c>
      <c r="B23" s="21" t="s">
        <v>70</v>
      </c>
      <c r="C23" s="21" t="s">
        <v>215</v>
      </c>
      <c r="D23" s="21" t="s">
        <v>216</v>
      </c>
      <c r="E23" s="21" t="s">
        <v>124</v>
      </c>
      <c r="F23" s="21" t="s">
        <v>125</v>
      </c>
      <c r="G23" s="21" t="s">
        <v>221</v>
      </c>
      <c r="H23" s="21" t="s">
        <v>222</v>
      </c>
      <c r="I23" s="109">
        <v>59003</v>
      </c>
      <c r="J23" s="109">
        <v>59003</v>
      </c>
      <c r="K23" s="58"/>
      <c r="L23" s="58"/>
      <c r="M23" s="109">
        <v>59003</v>
      </c>
      <c r="N23" s="58"/>
      <c r="O23" s="109"/>
      <c r="P23" s="109"/>
      <c r="Q23" s="109"/>
      <c r="R23" s="109"/>
      <c r="S23" s="109"/>
      <c r="T23" s="109"/>
      <c r="U23" s="109"/>
      <c r="V23" s="109"/>
      <c r="W23" s="109"/>
      <c r="X23" s="109"/>
    </row>
    <row r="24" ht="20.25" customHeight="1" spans="1:24">
      <c r="A24" s="21" t="s">
        <v>70</v>
      </c>
      <c r="B24" s="21" t="s">
        <v>70</v>
      </c>
      <c r="C24" s="21" t="s">
        <v>215</v>
      </c>
      <c r="D24" s="21" t="s">
        <v>216</v>
      </c>
      <c r="E24" s="21" t="s">
        <v>126</v>
      </c>
      <c r="F24" s="21" t="s">
        <v>127</v>
      </c>
      <c r="G24" s="21" t="s">
        <v>221</v>
      </c>
      <c r="H24" s="21" t="s">
        <v>222</v>
      </c>
      <c r="I24" s="109">
        <v>101148</v>
      </c>
      <c r="J24" s="109">
        <v>101148</v>
      </c>
      <c r="K24" s="58"/>
      <c r="L24" s="58"/>
      <c r="M24" s="109">
        <v>101148</v>
      </c>
      <c r="N24" s="58"/>
      <c r="O24" s="109"/>
      <c r="P24" s="109"/>
      <c r="Q24" s="109"/>
      <c r="R24" s="109"/>
      <c r="S24" s="109"/>
      <c r="T24" s="109"/>
      <c r="U24" s="109"/>
      <c r="V24" s="109"/>
      <c r="W24" s="109"/>
      <c r="X24" s="109"/>
    </row>
    <row r="25" ht="20.25" customHeight="1" spans="1:24">
      <c r="A25" s="21" t="s">
        <v>70</v>
      </c>
      <c r="B25" s="21" t="s">
        <v>70</v>
      </c>
      <c r="C25" s="21" t="s">
        <v>215</v>
      </c>
      <c r="D25" s="21" t="s">
        <v>216</v>
      </c>
      <c r="E25" s="21" t="s">
        <v>128</v>
      </c>
      <c r="F25" s="21" t="s">
        <v>129</v>
      </c>
      <c r="G25" s="21" t="s">
        <v>223</v>
      </c>
      <c r="H25" s="21" t="s">
        <v>224</v>
      </c>
      <c r="I25" s="109">
        <v>8468</v>
      </c>
      <c r="J25" s="109">
        <v>8468</v>
      </c>
      <c r="K25" s="58"/>
      <c r="L25" s="58"/>
      <c r="M25" s="109">
        <v>8468</v>
      </c>
      <c r="N25" s="58"/>
      <c r="O25" s="109"/>
      <c r="P25" s="109"/>
      <c r="Q25" s="109"/>
      <c r="R25" s="109"/>
      <c r="S25" s="109"/>
      <c r="T25" s="109"/>
      <c r="U25" s="109"/>
      <c r="V25" s="109"/>
      <c r="W25" s="109"/>
      <c r="X25" s="109"/>
    </row>
    <row r="26" ht="20.25" customHeight="1" spans="1:24">
      <c r="A26" s="21" t="s">
        <v>70</v>
      </c>
      <c r="B26" s="21" t="s">
        <v>70</v>
      </c>
      <c r="C26" s="21" t="s">
        <v>215</v>
      </c>
      <c r="D26" s="21" t="s">
        <v>216</v>
      </c>
      <c r="E26" s="21" t="s">
        <v>128</v>
      </c>
      <c r="F26" s="21" t="s">
        <v>129</v>
      </c>
      <c r="G26" s="21" t="s">
        <v>223</v>
      </c>
      <c r="H26" s="21" t="s">
        <v>224</v>
      </c>
      <c r="I26" s="109">
        <v>16936</v>
      </c>
      <c r="J26" s="109">
        <v>16936</v>
      </c>
      <c r="K26" s="58"/>
      <c r="L26" s="58"/>
      <c r="M26" s="109">
        <v>16936</v>
      </c>
      <c r="N26" s="58"/>
      <c r="O26" s="109"/>
      <c r="P26" s="109"/>
      <c r="Q26" s="109"/>
      <c r="R26" s="109"/>
      <c r="S26" s="109"/>
      <c r="T26" s="109"/>
      <c r="U26" s="109"/>
      <c r="V26" s="109"/>
      <c r="W26" s="109"/>
      <c r="X26" s="109"/>
    </row>
    <row r="27" ht="20.25" customHeight="1" spans="1:24">
      <c r="A27" s="21" t="s">
        <v>70</v>
      </c>
      <c r="B27" s="21" t="s">
        <v>70</v>
      </c>
      <c r="C27" s="21" t="s">
        <v>215</v>
      </c>
      <c r="D27" s="21" t="s">
        <v>216</v>
      </c>
      <c r="E27" s="21" t="s">
        <v>128</v>
      </c>
      <c r="F27" s="21" t="s">
        <v>129</v>
      </c>
      <c r="G27" s="21" t="s">
        <v>223</v>
      </c>
      <c r="H27" s="21" t="s">
        <v>224</v>
      </c>
      <c r="I27" s="109">
        <v>64020</v>
      </c>
      <c r="J27" s="109">
        <v>64020</v>
      </c>
      <c r="K27" s="58"/>
      <c r="L27" s="58"/>
      <c r="M27" s="109">
        <v>64020</v>
      </c>
      <c r="N27" s="58"/>
      <c r="O27" s="109"/>
      <c r="P27" s="109"/>
      <c r="Q27" s="109"/>
      <c r="R27" s="109"/>
      <c r="S27" s="109"/>
      <c r="T27" s="109"/>
      <c r="U27" s="109"/>
      <c r="V27" s="109"/>
      <c r="W27" s="109"/>
      <c r="X27" s="109"/>
    </row>
    <row r="28" ht="20.25" customHeight="1" spans="1:24">
      <c r="A28" s="21" t="s">
        <v>70</v>
      </c>
      <c r="B28" s="21" t="s">
        <v>70</v>
      </c>
      <c r="C28" s="21" t="s">
        <v>215</v>
      </c>
      <c r="D28" s="21" t="s">
        <v>216</v>
      </c>
      <c r="E28" s="21" t="s">
        <v>128</v>
      </c>
      <c r="F28" s="21" t="s">
        <v>129</v>
      </c>
      <c r="G28" s="21" t="s">
        <v>223</v>
      </c>
      <c r="H28" s="21" t="s">
        <v>224</v>
      </c>
      <c r="I28" s="109">
        <v>37345</v>
      </c>
      <c r="J28" s="109">
        <v>37345</v>
      </c>
      <c r="K28" s="58"/>
      <c r="L28" s="58"/>
      <c r="M28" s="109">
        <v>37345</v>
      </c>
      <c r="N28" s="58"/>
      <c r="O28" s="109"/>
      <c r="P28" s="109"/>
      <c r="Q28" s="109"/>
      <c r="R28" s="109"/>
      <c r="S28" s="109"/>
      <c r="T28" s="109"/>
      <c r="U28" s="109"/>
      <c r="V28" s="109"/>
      <c r="W28" s="109"/>
      <c r="X28" s="109"/>
    </row>
    <row r="29" ht="20.25" customHeight="1" spans="1:24">
      <c r="A29" s="21" t="s">
        <v>70</v>
      </c>
      <c r="B29" s="21" t="s">
        <v>70</v>
      </c>
      <c r="C29" s="21" t="s">
        <v>215</v>
      </c>
      <c r="D29" s="21" t="s">
        <v>216</v>
      </c>
      <c r="E29" s="21" t="s">
        <v>102</v>
      </c>
      <c r="F29" s="21" t="s">
        <v>103</v>
      </c>
      <c r="G29" s="21" t="s">
        <v>225</v>
      </c>
      <c r="H29" s="21" t="s">
        <v>226</v>
      </c>
      <c r="I29" s="109">
        <v>8724</v>
      </c>
      <c r="J29" s="109">
        <v>8724</v>
      </c>
      <c r="K29" s="58"/>
      <c r="L29" s="58"/>
      <c r="M29" s="109">
        <v>8724</v>
      </c>
      <c r="N29" s="58"/>
      <c r="O29" s="109"/>
      <c r="P29" s="109"/>
      <c r="Q29" s="109"/>
      <c r="R29" s="109"/>
      <c r="S29" s="109"/>
      <c r="T29" s="109"/>
      <c r="U29" s="109"/>
      <c r="V29" s="109"/>
      <c r="W29" s="109"/>
      <c r="X29" s="109"/>
    </row>
    <row r="30" ht="20.25" customHeight="1" spans="1:24">
      <c r="A30" s="21" t="s">
        <v>70</v>
      </c>
      <c r="B30" s="21" t="s">
        <v>70</v>
      </c>
      <c r="C30" s="21" t="s">
        <v>215</v>
      </c>
      <c r="D30" s="21" t="s">
        <v>216</v>
      </c>
      <c r="E30" s="21" t="s">
        <v>130</v>
      </c>
      <c r="F30" s="21" t="s">
        <v>131</v>
      </c>
      <c r="G30" s="21" t="s">
        <v>225</v>
      </c>
      <c r="H30" s="21" t="s">
        <v>226</v>
      </c>
      <c r="I30" s="109">
        <v>1757</v>
      </c>
      <c r="J30" s="109">
        <v>1757</v>
      </c>
      <c r="K30" s="58"/>
      <c r="L30" s="58"/>
      <c r="M30" s="109">
        <v>1757</v>
      </c>
      <c r="N30" s="58"/>
      <c r="O30" s="109"/>
      <c r="P30" s="109"/>
      <c r="Q30" s="109"/>
      <c r="R30" s="109"/>
      <c r="S30" s="109"/>
      <c r="T30" s="109"/>
      <c r="U30" s="109"/>
      <c r="V30" s="109"/>
      <c r="W30" s="109"/>
      <c r="X30" s="109"/>
    </row>
    <row r="31" ht="20.25" customHeight="1" spans="1:24">
      <c r="A31" s="21" t="s">
        <v>70</v>
      </c>
      <c r="B31" s="21" t="s">
        <v>70</v>
      </c>
      <c r="C31" s="21" t="s">
        <v>215</v>
      </c>
      <c r="D31" s="21" t="s">
        <v>216</v>
      </c>
      <c r="E31" s="21" t="s">
        <v>130</v>
      </c>
      <c r="F31" s="21" t="s">
        <v>131</v>
      </c>
      <c r="G31" s="21" t="s">
        <v>225</v>
      </c>
      <c r="H31" s="21" t="s">
        <v>226</v>
      </c>
      <c r="I31" s="109">
        <v>6204</v>
      </c>
      <c r="J31" s="109">
        <v>6204</v>
      </c>
      <c r="K31" s="58"/>
      <c r="L31" s="58"/>
      <c r="M31" s="109">
        <v>6204</v>
      </c>
      <c r="N31" s="58"/>
      <c r="O31" s="109"/>
      <c r="P31" s="109"/>
      <c r="Q31" s="109"/>
      <c r="R31" s="109"/>
      <c r="S31" s="109"/>
      <c r="T31" s="109"/>
      <c r="U31" s="109"/>
      <c r="V31" s="109"/>
      <c r="W31" s="109"/>
      <c r="X31" s="109"/>
    </row>
    <row r="32" ht="20.25" customHeight="1" spans="1:24">
      <c r="A32" s="21" t="s">
        <v>70</v>
      </c>
      <c r="B32" s="21" t="s">
        <v>70</v>
      </c>
      <c r="C32" s="21" t="s">
        <v>215</v>
      </c>
      <c r="D32" s="21" t="s">
        <v>216</v>
      </c>
      <c r="E32" s="21" t="s">
        <v>130</v>
      </c>
      <c r="F32" s="21" t="s">
        <v>131</v>
      </c>
      <c r="G32" s="21" t="s">
        <v>225</v>
      </c>
      <c r="H32" s="21" t="s">
        <v>226</v>
      </c>
      <c r="I32" s="109">
        <v>3012</v>
      </c>
      <c r="J32" s="109">
        <v>3012</v>
      </c>
      <c r="K32" s="58"/>
      <c r="L32" s="58"/>
      <c r="M32" s="109">
        <v>3012</v>
      </c>
      <c r="N32" s="58"/>
      <c r="O32" s="109"/>
      <c r="P32" s="109"/>
      <c r="Q32" s="109"/>
      <c r="R32" s="109"/>
      <c r="S32" s="109"/>
      <c r="T32" s="109"/>
      <c r="U32" s="109"/>
      <c r="V32" s="109"/>
      <c r="W32" s="109"/>
      <c r="X32" s="109"/>
    </row>
    <row r="33" ht="20.25" customHeight="1" spans="1:24">
      <c r="A33" s="21" t="s">
        <v>70</v>
      </c>
      <c r="B33" s="21" t="s">
        <v>70</v>
      </c>
      <c r="C33" s="21" t="s">
        <v>215</v>
      </c>
      <c r="D33" s="21" t="s">
        <v>216</v>
      </c>
      <c r="E33" s="21" t="s">
        <v>130</v>
      </c>
      <c r="F33" s="21" t="s">
        <v>131</v>
      </c>
      <c r="G33" s="21" t="s">
        <v>225</v>
      </c>
      <c r="H33" s="21" t="s">
        <v>226</v>
      </c>
      <c r="I33" s="109">
        <v>3619</v>
      </c>
      <c r="J33" s="109">
        <v>3619</v>
      </c>
      <c r="K33" s="58"/>
      <c r="L33" s="58"/>
      <c r="M33" s="109">
        <v>3619</v>
      </c>
      <c r="N33" s="58"/>
      <c r="O33" s="109"/>
      <c r="P33" s="109"/>
      <c r="Q33" s="109"/>
      <c r="R33" s="109"/>
      <c r="S33" s="109"/>
      <c r="T33" s="109"/>
      <c r="U33" s="109"/>
      <c r="V33" s="109"/>
      <c r="W33" s="109"/>
      <c r="X33" s="109"/>
    </row>
    <row r="34" ht="20.25" customHeight="1" spans="1:24">
      <c r="A34" s="21" t="s">
        <v>70</v>
      </c>
      <c r="B34" s="21" t="s">
        <v>70</v>
      </c>
      <c r="C34" s="21" t="s">
        <v>215</v>
      </c>
      <c r="D34" s="21" t="s">
        <v>216</v>
      </c>
      <c r="E34" s="21" t="s">
        <v>130</v>
      </c>
      <c r="F34" s="21" t="s">
        <v>131</v>
      </c>
      <c r="G34" s="21" t="s">
        <v>225</v>
      </c>
      <c r="H34" s="21" t="s">
        <v>226</v>
      </c>
      <c r="I34" s="109">
        <v>2068</v>
      </c>
      <c r="J34" s="109">
        <v>2068</v>
      </c>
      <c r="K34" s="58"/>
      <c r="L34" s="58"/>
      <c r="M34" s="109">
        <v>2068</v>
      </c>
      <c r="N34" s="58"/>
      <c r="O34" s="109"/>
      <c r="P34" s="109"/>
      <c r="Q34" s="109"/>
      <c r="R34" s="109"/>
      <c r="S34" s="109"/>
      <c r="T34" s="109"/>
      <c r="U34" s="109"/>
      <c r="V34" s="109"/>
      <c r="W34" s="109"/>
      <c r="X34" s="109"/>
    </row>
    <row r="35" ht="20.25" customHeight="1" spans="1:24">
      <c r="A35" s="21" t="s">
        <v>70</v>
      </c>
      <c r="B35" s="21" t="s">
        <v>70</v>
      </c>
      <c r="C35" s="21" t="s">
        <v>215</v>
      </c>
      <c r="D35" s="21" t="s">
        <v>216</v>
      </c>
      <c r="E35" s="21" t="s">
        <v>130</v>
      </c>
      <c r="F35" s="21" t="s">
        <v>131</v>
      </c>
      <c r="G35" s="21" t="s">
        <v>225</v>
      </c>
      <c r="H35" s="21" t="s">
        <v>226</v>
      </c>
      <c r="I35" s="109">
        <v>1034</v>
      </c>
      <c r="J35" s="109">
        <v>1034</v>
      </c>
      <c r="K35" s="58"/>
      <c r="L35" s="58"/>
      <c r="M35" s="109">
        <v>1034</v>
      </c>
      <c r="N35" s="58"/>
      <c r="O35" s="109"/>
      <c r="P35" s="109"/>
      <c r="Q35" s="109"/>
      <c r="R35" s="109"/>
      <c r="S35" s="109"/>
      <c r="T35" s="109"/>
      <c r="U35" s="109"/>
      <c r="V35" s="109"/>
      <c r="W35" s="109"/>
      <c r="X35" s="109"/>
    </row>
    <row r="36" ht="20.25" customHeight="1" spans="1:24">
      <c r="A36" s="21" t="s">
        <v>70</v>
      </c>
      <c r="B36" s="21" t="s">
        <v>70</v>
      </c>
      <c r="C36" s="21" t="s">
        <v>227</v>
      </c>
      <c r="D36" s="21" t="s">
        <v>137</v>
      </c>
      <c r="E36" s="21" t="s">
        <v>136</v>
      </c>
      <c r="F36" s="21" t="s">
        <v>137</v>
      </c>
      <c r="G36" s="21" t="s">
        <v>228</v>
      </c>
      <c r="H36" s="21" t="s">
        <v>137</v>
      </c>
      <c r="I36" s="109">
        <v>111321</v>
      </c>
      <c r="J36" s="109">
        <v>111321</v>
      </c>
      <c r="K36" s="58"/>
      <c r="L36" s="58"/>
      <c r="M36" s="109">
        <v>111321</v>
      </c>
      <c r="N36" s="58"/>
      <c r="O36" s="109"/>
      <c r="P36" s="109"/>
      <c r="Q36" s="109"/>
      <c r="R36" s="109"/>
      <c r="S36" s="109"/>
      <c r="T36" s="109"/>
      <c r="U36" s="109"/>
      <c r="V36" s="109"/>
      <c r="W36" s="109"/>
      <c r="X36" s="109"/>
    </row>
    <row r="37" ht="20.25" customHeight="1" spans="1:24">
      <c r="A37" s="21" t="s">
        <v>70</v>
      </c>
      <c r="B37" s="21" t="s">
        <v>70</v>
      </c>
      <c r="C37" s="21" t="s">
        <v>227</v>
      </c>
      <c r="D37" s="21" t="s">
        <v>137</v>
      </c>
      <c r="E37" s="21" t="s">
        <v>136</v>
      </c>
      <c r="F37" s="21" t="s">
        <v>137</v>
      </c>
      <c r="G37" s="21" t="s">
        <v>228</v>
      </c>
      <c r="H37" s="21" t="s">
        <v>137</v>
      </c>
      <c r="I37" s="109">
        <v>190836</v>
      </c>
      <c r="J37" s="109">
        <v>190836</v>
      </c>
      <c r="K37" s="58"/>
      <c r="L37" s="58"/>
      <c r="M37" s="109">
        <v>190836</v>
      </c>
      <c r="N37" s="58"/>
      <c r="O37" s="109"/>
      <c r="P37" s="109"/>
      <c r="Q37" s="109"/>
      <c r="R37" s="109"/>
      <c r="S37" s="109"/>
      <c r="T37" s="109"/>
      <c r="U37" s="109"/>
      <c r="V37" s="109"/>
      <c r="W37" s="109"/>
      <c r="X37" s="109"/>
    </row>
    <row r="38" ht="20.25" customHeight="1" spans="1:24">
      <c r="A38" s="21" t="s">
        <v>70</v>
      </c>
      <c r="B38" s="21" t="s">
        <v>70</v>
      </c>
      <c r="C38" s="21" t="s">
        <v>229</v>
      </c>
      <c r="D38" s="21" t="s">
        <v>230</v>
      </c>
      <c r="E38" s="21" t="s">
        <v>102</v>
      </c>
      <c r="F38" s="21" t="s">
        <v>103</v>
      </c>
      <c r="G38" s="21" t="s">
        <v>231</v>
      </c>
      <c r="H38" s="21" t="s">
        <v>232</v>
      </c>
      <c r="I38" s="109">
        <v>20000</v>
      </c>
      <c r="J38" s="109">
        <v>20000</v>
      </c>
      <c r="K38" s="58"/>
      <c r="L38" s="58"/>
      <c r="M38" s="109">
        <v>20000</v>
      </c>
      <c r="N38" s="58"/>
      <c r="O38" s="109"/>
      <c r="P38" s="109"/>
      <c r="Q38" s="109"/>
      <c r="R38" s="109"/>
      <c r="S38" s="109"/>
      <c r="T38" s="109"/>
      <c r="U38" s="109"/>
      <c r="V38" s="109"/>
      <c r="W38" s="109"/>
      <c r="X38" s="109"/>
    </row>
    <row r="39" ht="20.25" customHeight="1" spans="1:24">
      <c r="A39" s="21" t="s">
        <v>70</v>
      </c>
      <c r="B39" s="21" t="s">
        <v>70</v>
      </c>
      <c r="C39" s="21" t="s">
        <v>233</v>
      </c>
      <c r="D39" s="21" t="s">
        <v>234</v>
      </c>
      <c r="E39" s="21" t="s">
        <v>102</v>
      </c>
      <c r="F39" s="21" t="s">
        <v>103</v>
      </c>
      <c r="G39" s="21" t="s">
        <v>235</v>
      </c>
      <c r="H39" s="21" t="s">
        <v>236</v>
      </c>
      <c r="I39" s="109">
        <v>63000</v>
      </c>
      <c r="J39" s="109">
        <v>63000</v>
      </c>
      <c r="K39" s="58"/>
      <c r="L39" s="58"/>
      <c r="M39" s="109">
        <v>63000</v>
      </c>
      <c r="N39" s="58"/>
      <c r="O39" s="109"/>
      <c r="P39" s="109"/>
      <c r="Q39" s="109"/>
      <c r="R39" s="109"/>
      <c r="S39" s="109"/>
      <c r="T39" s="109"/>
      <c r="U39" s="109"/>
      <c r="V39" s="109"/>
      <c r="W39" s="109"/>
      <c r="X39" s="109"/>
    </row>
    <row r="40" ht="20.25" customHeight="1" spans="1:24">
      <c r="A40" s="21" t="s">
        <v>70</v>
      </c>
      <c r="B40" s="21" t="s">
        <v>70</v>
      </c>
      <c r="C40" s="21" t="s">
        <v>237</v>
      </c>
      <c r="D40" s="21" t="s">
        <v>238</v>
      </c>
      <c r="E40" s="21" t="s">
        <v>102</v>
      </c>
      <c r="F40" s="21" t="s">
        <v>103</v>
      </c>
      <c r="G40" s="21" t="s">
        <v>239</v>
      </c>
      <c r="H40" s="21" t="s">
        <v>238</v>
      </c>
      <c r="I40" s="109">
        <v>8120</v>
      </c>
      <c r="J40" s="109">
        <v>8120</v>
      </c>
      <c r="K40" s="58"/>
      <c r="L40" s="58"/>
      <c r="M40" s="109">
        <v>8120</v>
      </c>
      <c r="N40" s="58"/>
      <c r="O40" s="109"/>
      <c r="P40" s="109"/>
      <c r="Q40" s="109"/>
      <c r="R40" s="109"/>
      <c r="S40" s="109"/>
      <c r="T40" s="109"/>
      <c r="U40" s="109"/>
      <c r="V40" s="109"/>
      <c r="W40" s="109"/>
      <c r="X40" s="109"/>
    </row>
    <row r="41" ht="20.25" customHeight="1" spans="1:24">
      <c r="A41" s="21" t="s">
        <v>70</v>
      </c>
      <c r="B41" s="21" t="s">
        <v>70</v>
      </c>
      <c r="C41" s="21" t="s">
        <v>237</v>
      </c>
      <c r="D41" s="21" t="s">
        <v>238</v>
      </c>
      <c r="E41" s="21" t="s">
        <v>102</v>
      </c>
      <c r="F41" s="21" t="s">
        <v>103</v>
      </c>
      <c r="G41" s="21" t="s">
        <v>239</v>
      </c>
      <c r="H41" s="21" t="s">
        <v>238</v>
      </c>
      <c r="I41" s="109">
        <v>13920</v>
      </c>
      <c r="J41" s="109">
        <v>13920</v>
      </c>
      <c r="K41" s="58"/>
      <c r="L41" s="58"/>
      <c r="M41" s="109">
        <v>13920</v>
      </c>
      <c r="N41" s="58"/>
      <c r="O41" s="109"/>
      <c r="P41" s="109"/>
      <c r="Q41" s="109"/>
      <c r="R41" s="109"/>
      <c r="S41" s="109"/>
      <c r="T41" s="109"/>
      <c r="U41" s="109"/>
      <c r="V41" s="109"/>
      <c r="W41" s="109"/>
      <c r="X41" s="109"/>
    </row>
    <row r="42" ht="20.25" customHeight="1" spans="1:24">
      <c r="A42" s="21" t="s">
        <v>70</v>
      </c>
      <c r="B42" s="21" t="s">
        <v>70</v>
      </c>
      <c r="C42" s="21" t="s">
        <v>240</v>
      </c>
      <c r="D42" s="21" t="s">
        <v>241</v>
      </c>
      <c r="E42" s="21" t="s">
        <v>102</v>
      </c>
      <c r="F42" s="21" t="s">
        <v>103</v>
      </c>
      <c r="G42" s="21" t="s">
        <v>242</v>
      </c>
      <c r="H42" s="21" t="s">
        <v>243</v>
      </c>
      <c r="I42" s="109">
        <v>10500</v>
      </c>
      <c r="J42" s="109">
        <v>10500</v>
      </c>
      <c r="K42" s="58"/>
      <c r="L42" s="58"/>
      <c r="M42" s="109">
        <v>10500</v>
      </c>
      <c r="N42" s="58"/>
      <c r="O42" s="109"/>
      <c r="P42" s="109"/>
      <c r="Q42" s="109"/>
      <c r="R42" s="109"/>
      <c r="S42" s="109"/>
      <c r="T42" s="109"/>
      <c r="U42" s="109"/>
      <c r="V42" s="109"/>
      <c r="W42" s="109"/>
      <c r="X42" s="109"/>
    </row>
    <row r="43" ht="20.25" customHeight="1" spans="1:24">
      <c r="A43" s="21" t="s">
        <v>70</v>
      </c>
      <c r="B43" s="21" t="s">
        <v>70</v>
      </c>
      <c r="C43" s="21" t="s">
        <v>240</v>
      </c>
      <c r="D43" s="21" t="s">
        <v>241</v>
      </c>
      <c r="E43" s="21" t="s">
        <v>102</v>
      </c>
      <c r="F43" s="21" t="s">
        <v>103</v>
      </c>
      <c r="G43" s="21" t="s">
        <v>242</v>
      </c>
      <c r="H43" s="21" t="s">
        <v>243</v>
      </c>
      <c r="I43" s="109">
        <v>200000</v>
      </c>
      <c r="J43" s="109"/>
      <c r="K43" s="58"/>
      <c r="L43" s="58"/>
      <c r="M43" s="109"/>
      <c r="N43" s="58"/>
      <c r="O43" s="109"/>
      <c r="P43" s="109"/>
      <c r="Q43" s="109"/>
      <c r="R43" s="109"/>
      <c r="S43" s="109">
        <v>200000</v>
      </c>
      <c r="T43" s="109"/>
      <c r="U43" s="109"/>
      <c r="V43" s="109"/>
      <c r="W43" s="109"/>
      <c r="X43" s="109">
        <v>200000</v>
      </c>
    </row>
    <row r="44" ht="20.25" customHeight="1" spans="1:24">
      <c r="A44" s="21" t="s">
        <v>70</v>
      </c>
      <c r="B44" s="21" t="s">
        <v>70</v>
      </c>
      <c r="C44" s="21" t="s">
        <v>240</v>
      </c>
      <c r="D44" s="21" t="s">
        <v>241</v>
      </c>
      <c r="E44" s="21" t="s">
        <v>102</v>
      </c>
      <c r="F44" s="21" t="s">
        <v>103</v>
      </c>
      <c r="G44" s="21" t="s">
        <v>242</v>
      </c>
      <c r="H44" s="21" t="s">
        <v>243</v>
      </c>
      <c r="I44" s="109">
        <v>18000</v>
      </c>
      <c r="J44" s="109">
        <v>18000</v>
      </c>
      <c r="K44" s="58"/>
      <c r="L44" s="58"/>
      <c r="M44" s="109">
        <v>18000</v>
      </c>
      <c r="N44" s="58"/>
      <c r="O44" s="109"/>
      <c r="P44" s="109"/>
      <c r="Q44" s="109"/>
      <c r="R44" s="109"/>
      <c r="S44" s="109"/>
      <c r="T44" s="109"/>
      <c r="U44" s="109"/>
      <c r="V44" s="109"/>
      <c r="W44" s="109"/>
      <c r="X44" s="109"/>
    </row>
    <row r="45" ht="20.25" customHeight="1" spans="1:24">
      <c r="A45" s="21" t="s">
        <v>70</v>
      </c>
      <c r="B45" s="21" t="s">
        <v>70</v>
      </c>
      <c r="C45" s="21" t="s">
        <v>240</v>
      </c>
      <c r="D45" s="21" t="s">
        <v>241</v>
      </c>
      <c r="E45" s="21" t="s">
        <v>102</v>
      </c>
      <c r="F45" s="21" t="s">
        <v>103</v>
      </c>
      <c r="G45" s="21" t="s">
        <v>244</v>
      </c>
      <c r="H45" s="21" t="s">
        <v>245</v>
      </c>
      <c r="I45" s="109">
        <v>1400</v>
      </c>
      <c r="J45" s="109">
        <v>1400</v>
      </c>
      <c r="K45" s="58"/>
      <c r="L45" s="58"/>
      <c r="M45" s="109">
        <v>1400</v>
      </c>
      <c r="N45" s="58"/>
      <c r="O45" s="109"/>
      <c r="P45" s="109"/>
      <c r="Q45" s="109"/>
      <c r="R45" s="109"/>
      <c r="S45" s="109"/>
      <c r="T45" s="109"/>
      <c r="U45" s="109"/>
      <c r="V45" s="109"/>
      <c r="W45" s="109"/>
      <c r="X45" s="109"/>
    </row>
    <row r="46" ht="20.25" customHeight="1" spans="1:24">
      <c r="A46" s="21" t="s">
        <v>70</v>
      </c>
      <c r="B46" s="21" t="s">
        <v>70</v>
      </c>
      <c r="C46" s="21" t="s">
        <v>240</v>
      </c>
      <c r="D46" s="21" t="s">
        <v>241</v>
      </c>
      <c r="E46" s="21" t="s">
        <v>102</v>
      </c>
      <c r="F46" s="21" t="s">
        <v>103</v>
      </c>
      <c r="G46" s="21" t="s">
        <v>244</v>
      </c>
      <c r="H46" s="21" t="s">
        <v>245</v>
      </c>
      <c r="I46" s="109">
        <v>2400</v>
      </c>
      <c r="J46" s="109">
        <v>2400</v>
      </c>
      <c r="K46" s="58"/>
      <c r="L46" s="58"/>
      <c r="M46" s="109">
        <v>2400</v>
      </c>
      <c r="N46" s="58"/>
      <c r="O46" s="109"/>
      <c r="P46" s="109"/>
      <c r="Q46" s="109"/>
      <c r="R46" s="109"/>
      <c r="S46" s="109"/>
      <c r="T46" s="109"/>
      <c r="U46" s="109"/>
      <c r="V46" s="109"/>
      <c r="W46" s="109"/>
      <c r="X46" s="109"/>
    </row>
    <row r="47" ht="20.25" customHeight="1" spans="1:24">
      <c r="A47" s="21" t="s">
        <v>70</v>
      </c>
      <c r="B47" s="21" t="s">
        <v>70</v>
      </c>
      <c r="C47" s="21" t="s">
        <v>240</v>
      </c>
      <c r="D47" s="21" t="s">
        <v>241</v>
      </c>
      <c r="E47" s="21" t="s">
        <v>102</v>
      </c>
      <c r="F47" s="21" t="s">
        <v>103</v>
      </c>
      <c r="G47" s="21" t="s">
        <v>246</v>
      </c>
      <c r="H47" s="21" t="s">
        <v>247</v>
      </c>
      <c r="I47" s="109">
        <v>3600</v>
      </c>
      <c r="J47" s="109">
        <v>3600</v>
      </c>
      <c r="K47" s="58"/>
      <c r="L47" s="58"/>
      <c r="M47" s="109">
        <v>3600</v>
      </c>
      <c r="N47" s="58"/>
      <c r="O47" s="109"/>
      <c r="P47" s="109"/>
      <c r="Q47" s="109"/>
      <c r="R47" s="109"/>
      <c r="S47" s="109"/>
      <c r="T47" s="109"/>
      <c r="U47" s="109"/>
      <c r="V47" s="109"/>
      <c r="W47" s="109"/>
      <c r="X47" s="109"/>
    </row>
    <row r="48" ht="20.25" customHeight="1" spans="1:24">
      <c r="A48" s="21" t="s">
        <v>70</v>
      </c>
      <c r="B48" s="21" t="s">
        <v>70</v>
      </c>
      <c r="C48" s="21" t="s">
        <v>240</v>
      </c>
      <c r="D48" s="21" t="s">
        <v>241</v>
      </c>
      <c r="E48" s="21" t="s">
        <v>102</v>
      </c>
      <c r="F48" s="21" t="s">
        <v>103</v>
      </c>
      <c r="G48" s="21" t="s">
        <v>246</v>
      </c>
      <c r="H48" s="21" t="s">
        <v>247</v>
      </c>
      <c r="I48" s="109">
        <v>2100</v>
      </c>
      <c r="J48" s="109">
        <v>2100</v>
      </c>
      <c r="K48" s="58"/>
      <c r="L48" s="58"/>
      <c r="M48" s="109">
        <v>2100</v>
      </c>
      <c r="N48" s="58"/>
      <c r="O48" s="109"/>
      <c r="P48" s="109"/>
      <c r="Q48" s="109"/>
      <c r="R48" s="109"/>
      <c r="S48" s="109"/>
      <c r="T48" s="109"/>
      <c r="U48" s="109"/>
      <c r="V48" s="109"/>
      <c r="W48" s="109"/>
      <c r="X48" s="109"/>
    </row>
    <row r="49" ht="20.25" customHeight="1" spans="1:24">
      <c r="A49" s="21" t="s">
        <v>70</v>
      </c>
      <c r="B49" s="21" t="s">
        <v>70</v>
      </c>
      <c r="C49" s="21" t="s">
        <v>240</v>
      </c>
      <c r="D49" s="21" t="s">
        <v>241</v>
      </c>
      <c r="E49" s="21" t="s">
        <v>102</v>
      </c>
      <c r="F49" s="21" t="s">
        <v>103</v>
      </c>
      <c r="G49" s="21" t="s">
        <v>248</v>
      </c>
      <c r="H49" s="21" t="s">
        <v>249</v>
      </c>
      <c r="I49" s="109">
        <v>1400</v>
      </c>
      <c r="J49" s="109">
        <v>1400</v>
      </c>
      <c r="K49" s="58"/>
      <c r="L49" s="58"/>
      <c r="M49" s="109">
        <v>1400</v>
      </c>
      <c r="N49" s="58"/>
      <c r="O49" s="109"/>
      <c r="P49" s="109"/>
      <c r="Q49" s="109"/>
      <c r="R49" s="109"/>
      <c r="S49" s="109"/>
      <c r="T49" s="109"/>
      <c r="U49" s="109"/>
      <c r="V49" s="109"/>
      <c r="W49" s="109"/>
      <c r="X49" s="109"/>
    </row>
    <row r="50" ht="20.25" customHeight="1" spans="1:24">
      <c r="A50" s="21" t="s">
        <v>70</v>
      </c>
      <c r="B50" s="21" t="s">
        <v>70</v>
      </c>
      <c r="C50" s="21" t="s">
        <v>240</v>
      </c>
      <c r="D50" s="21" t="s">
        <v>241</v>
      </c>
      <c r="E50" s="21" t="s">
        <v>102</v>
      </c>
      <c r="F50" s="21" t="s">
        <v>103</v>
      </c>
      <c r="G50" s="21" t="s">
        <v>248</v>
      </c>
      <c r="H50" s="21" t="s">
        <v>249</v>
      </c>
      <c r="I50" s="109">
        <v>2400</v>
      </c>
      <c r="J50" s="109">
        <v>2400</v>
      </c>
      <c r="K50" s="58"/>
      <c r="L50" s="58"/>
      <c r="M50" s="109">
        <v>2400</v>
      </c>
      <c r="N50" s="58"/>
      <c r="O50" s="109"/>
      <c r="P50" s="109"/>
      <c r="Q50" s="109"/>
      <c r="R50" s="109"/>
      <c r="S50" s="109"/>
      <c r="T50" s="109"/>
      <c r="U50" s="109"/>
      <c r="V50" s="109"/>
      <c r="W50" s="109"/>
      <c r="X50" s="109"/>
    </row>
    <row r="51" ht="20.25" customHeight="1" spans="1:24">
      <c r="A51" s="21" t="s">
        <v>70</v>
      </c>
      <c r="B51" s="21" t="s">
        <v>70</v>
      </c>
      <c r="C51" s="21" t="s">
        <v>240</v>
      </c>
      <c r="D51" s="21" t="s">
        <v>241</v>
      </c>
      <c r="E51" s="21" t="s">
        <v>102</v>
      </c>
      <c r="F51" s="21" t="s">
        <v>103</v>
      </c>
      <c r="G51" s="21" t="s">
        <v>250</v>
      </c>
      <c r="H51" s="21" t="s">
        <v>251</v>
      </c>
      <c r="I51" s="109">
        <v>8400</v>
      </c>
      <c r="J51" s="109">
        <v>8400</v>
      </c>
      <c r="K51" s="58"/>
      <c r="L51" s="58"/>
      <c r="M51" s="109">
        <v>8400</v>
      </c>
      <c r="N51" s="58"/>
      <c r="O51" s="109"/>
      <c r="P51" s="109"/>
      <c r="Q51" s="109"/>
      <c r="R51" s="109"/>
      <c r="S51" s="109"/>
      <c r="T51" s="109"/>
      <c r="U51" s="109"/>
      <c r="V51" s="109"/>
      <c r="W51" s="109"/>
      <c r="X51" s="109"/>
    </row>
    <row r="52" ht="20.25" customHeight="1" spans="1:24">
      <c r="A52" s="21" t="s">
        <v>70</v>
      </c>
      <c r="B52" s="21" t="s">
        <v>70</v>
      </c>
      <c r="C52" s="21" t="s">
        <v>240</v>
      </c>
      <c r="D52" s="21" t="s">
        <v>241</v>
      </c>
      <c r="E52" s="21" t="s">
        <v>102</v>
      </c>
      <c r="F52" s="21" t="s">
        <v>103</v>
      </c>
      <c r="G52" s="21" t="s">
        <v>250</v>
      </c>
      <c r="H52" s="21" t="s">
        <v>251</v>
      </c>
      <c r="I52" s="109">
        <v>4900</v>
      </c>
      <c r="J52" s="109">
        <v>4900</v>
      </c>
      <c r="K52" s="58"/>
      <c r="L52" s="58"/>
      <c r="M52" s="109">
        <v>4900</v>
      </c>
      <c r="N52" s="58"/>
      <c r="O52" s="109"/>
      <c r="P52" s="109"/>
      <c r="Q52" s="109"/>
      <c r="R52" s="109"/>
      <c r="S52" s="109"/>
      <c r="T52" s="109"/>
      <c r="U52" s="109"/>
      <c r="V52" s="109"/>
      <c r="W52" s="109"/>
      <c r="X52" s="109"/>
    </row>
    <row r="53" ht="20.25" customHeight="1" spans="1:24">
      <c r="A53" s="21" t="s">
        <v>70</v>
      </c>
      <c r="B53" s="21" t="s">
        <v>70</v>
      </c>
      <c r="C53" s="21" t="s">
        <v>240</v>
      </c>
      <c r="D53" s="21" t="s">
        <v>241</v>
      </c>
      <c r="E53" s="21" t="s">
        <v>102</v>
      </c>
      <c r="F53" s="21" t="s">
        <v>103</v>
      </c>
      <c r="G53" s="21" t="s">
        <v>252</v>
      </c>
      <c r="H53" s="21" t="s">
        <v>253</v>
      </c>
      <c r="I53" s="109">
        <v>36000</v>
      </c>
      <c r="J53" s="109">
        <v>36000</v>
      </c>
      <c r="K53" s="58"/>
      <c r="L53" s="58"/>
      <c r="M53" s="109">
        <v>36000</v>
      </c>
      <c r="N53" s="58"/>
      <c r="O53" s="109"/>
      <c r="P53" s="109"/>
      <c r="Q53" s="109"/>
      <c r="R53" s="109"/>
      <c r="S53" s="109"/>
      <c r="T53" s="109"/>
      <c r="U53" s="109"/>
      <c r="V53" s="109"/>
      <c r="W53" s="109"/>
      <c r="X53" s="109"/>
    </row>
    <row r="54" ht="20.25" customHeight="1" spans="1:24">
      <c r="A54" s="21" t="s">
        <v>70</v>
      </c>
      <c r="B54" s="21" t="s">
        <v>70</v>
      </c>
      <c r="C54" s="21" t="s">
        <v>240</v>
      </c>
      <c r="D54" s="21" t="s">
        <v>241</v>
      </c>
      <c r="E54" s="21" t="s">
        <v>102</v>
      </c>
      <c r="F54" s="21" t="s">
        <v>103</v>
      </c>
      <c r="G54" s="21" t="s">
        <v>252</v>
      </c>
      <c r="H54" s="21" t="s">
        <v>253</v>
      </c>
      <c r="I54" s="109">
        <v>21000</v>
      </c>
      <c r="J54" s="109">
        <v>21000</v>
      </c>
      <c r="K54" s="58"/>
      <c r="L54" s="58"/>
      <c r="M54" s="109">
        <v>21000</v>
      </c>
      <c r="N54" s="58"/>
      <c r="O54" s="109"/>
      <c r="P54" s="109"/>
      <c r="Q54" s="109"/>
      <c r="R54" s="109"/>
      <c r="S54" s="109"/>
      <c r="T54" s="109"/>
      <c r="U54" s="109"/>
      <c r="V54" s="109"/>
      <c r="W54" s="109"/>
      <c r="X54" s="109"/>
    </row>
    <row r="55" ht="20.25" customHeight="1" spans="1:24">
      <c r="A55" s="21" t="s">
        <v>70</v>
      </c>
      <c r="B55" s="21" t="s">
        <v>70</v>
      </c>
      <c r="C55" s="21" t="s">
        <v>240</v>
      </c>
      <c r="D55" s="21" t="s">
        <v>241</v>
      </c>
      <c r="E55" s="21" t="s">
        <v>102</v>
      </c>
      <c r="F55" s="21" t="s">
        <v>103</v>
      </c>
      <c r="G55" s="21" t="s">
        <v>254</v>
      </c>
      <c r="H55" s="21" t="s">
        <v>255</v>
      </c>
      <c r="I55" s="109">
        <v>6960</v>
      </c>
      <c r="J55" s="109">
        <v>6960</v>
      </c>
      <c r="K55" s="58"/>
      <c r="L55" s="58"/>
      <c r="M55" s="109">
        <v>6960</v>
      </c>
      <c r="N55" s="58"/>
      <c r="O55" s="109"/>
      <c r="P55" s="109"/>
      <c r="Q55" s="109"/>
      <c r="R55" s="109"/>
      <c r="S55" s="109"/>
      <c r="T55" s="109"/>
      <c r="U55" s="109"/>
      <c r="V55" s="109"/>
      <c r="W55" s="109"/>
      <c r="X55" s="109"/>
    </row>
    <row r="56" ht="20.25" customHeight="1" spans="1:24">
      <c r="A56" s="21" t="s">
        <v>70</v>
      </c>
      <c r="B56" s="21" t="s">
        <v>70</v>
      </c>
      <c r="C56" s="21" t="s">
        <v>240</v>
      </c>
      <c r="D56" s="21" t="s">
        <v>241</v>
      </c>
      <c r="E56" s="21" t="s">
        <v>102</v>
      </c>
      <c r="F56" s="21" t="s">
        <v>103</v>
      </c>
      <c r="G56" s="21" t="s">
        <v>254</v>
      </c>
      <c r="H56" s="21" t="s">
        <v>255</v>
      </c>
      <c r="I56" s="109">
        <v>3480</v>
      </c>
      <c r="J56" s="109">
        <v>3480</v>
      </c>
      <c r="K56" s="58"/>
      <c r="L56" s="58"/>
      <c r="M56" s="109">
        <v>3480</v>
      </c>
      <c r="N56" s="58"/>
      <c r="O56" s="109"/>
      <c r="P56" s="109"/>
      <c r="Q56" s="109"/>
      <c r="R56" s="109"/>
      <c r="S56" s="109"/>
      <c r="T56" s="109"/>
      <c r="U56" s="109"/>
      <c r="V56" s="109"/>
      <c r="W56" s="109"/>
      <c r="X56" s="109"/>
    </row>
    <row r="57" ht="20.25" customHeight="1" spans="1:24">
      <c r="A57" s="21" t="s">
        <v>70</v>
      </c>
      <c r="B57" s="21" t="s">
        <v>70</v>
      </c>
      <c r="C57" s="21" t="s">
        <v>256</v>
      </c>
      <c r="D57" s="21" t="s">
        <v>257</v>
      </c>
      <c r="E57" s="21" t="s">
        <v>102</v>
      </c>
      <c r="F57" s="21" t="s">
        <v>103</v>
      </c>
      <c r="G57" s="21" t="s">
        <v>209</v>
      </c>
      <c r="H57" s="21" t="s">
        <v>210</v>
      </c>
      <c r="I57" s="109">
        <v>114360</v>
      </c>
      <c r="J57" s="109">
        <v>114360</v>
      </c>
      <c r="K57" s="58"/>
      <c r="L57" s="58"/>
      <c r="M57" s="109">
        <v>114360</v>
      </c>
      <c r="N57" s="58"/>
      <c r="O57" s="109"/>
      <c r="P57" s="109"/>
      <c r="Q57" s="109"/>
      <c r="R57" s="109"/>
      <c r="S57" s="109"/>
      <c r="T57" s="109"/>
      <c r="U57" s="109"/>
      <c r="V57" s="109"/>
      <c r="W57" s="109"/>
      <c r="X57" s="109"/>
    </row>
    <row r="58" ht="20.25" customHeight="1" spans="1:24">
      <c r="A58" s="21" t="s">
        <v>70</v>
      </c>
      <c r="B58" s="21" t="s">
        <v>70</v>
      </c>
      <c r="C58" s="21" t="s">
        <v>258</v>
      </c>
      <c r="D58" s="21" t="s">
        <v>259</v>
      </c>
      <c r="E58" s="21" t="s">
        <v>108</v>
      </c>
      <c r="F58" s="21" t="s">
        <v>109</v>
      </c>
      <c r="G58" s="21" t="s">
        <v>260</v>
      </c>
      <c r="H58" s="21" t="s">
        <v>261</v>
      </c>
      <c r="I58" s="109">
        <v>57600</v>
      </c>
      <c r="J58" s="109">
        <v>57600</v>
      </c>
      <c r="K58" s="58"/>
      <c r="L58" s="58"/>
      <c r="M58" s="109">
        <v>57600</v>
      </c>
      <c r="N58" s="58"/>
      <c r="O58" s="109"/>
      <c r="P58" s="109"/>
      <c r="Q58" s="109"/>
      <c r="R58" s="109"/>
      <c r="S58" s="109"/>
      <c r="T58" s="109"/>
      <c r="U58" s="109"/>
      <c r="V58" s="109"/>
      <c r="W58" s="109"/>
      <c r="X58" s="109"/>
    </row>
    <row r="59" ht="20.25" customHeight="1" spans="1:24">
      <c r="A59" s="21" t="s">
        <v>70</v>
      </c>
      <c r="B59" s="21" t="s">
        <v>70</v>
      </c>
      <c r="C59" s="21" t="s">
        <v>258</v>
      </c>
      <c r="D59" s="21" t="s">
        <v>259</v>
      </c>
      <c r="E59" s="21" t="s">
        <v>110</v>
      </c>
      <c r="F59" s="21" t="s">
        <v>111</v>
      </c>
      <c r="G59" s="21" t="s">
        <v>260</v>
      </c>
      <c r="H59" s="21" t="s">
        <v>261</v>
      </c>
      <c r="I59" s="109">
        <v>28800</v>
      </c>
      <c r="J59" s="109">
        <v>28800</v>
      </c>
      <c r="K59" s="58"/>
      <c r="L59" s="58"/>
      <c r="M59" s="109">
        <v>28800</v>
      </c>
      <c r="N59" s="58"/>
      <c r="O59" s="109"/>
      <c r="P59" s="109"/>
      <c r="Q59" s="109"/>
      <c r="R59" s="109"/>
      <c r="S59" s="109"/>
      <c r="T59" s="109"/>
      <c r="U59" s="109"/>
      <c r="V59" s="109"/>
      <c r="W59" s="109"/>
      <c r="X59" s="109"/>
    </row>
    <row r="60" ht="20.25" customHeight="1" spans="1:24">
      <c r="A60" s="21" t="s">
        <v>70</v>
      </c>
      <c r="B60" s="21" t="s">
        <v>70</v>
      </c>
      <c r="C60" s="21" t="s">
        <v>262</v>
      </c>
      <c r="D60" s="21" t="s">
        <v>181</v>
      </c>
      <c r="E60" s="21" t="s">
        <v>102</v>
      </c>
      <c r="F60" s="21" t="s">
        <v>103</v>
      </c>
      <c r="G60" s="21" t="s">
        <v>263</v>
      </c>
      <c r="H60" s="21" t="s">
        <v>181</v>
      </c>
      <c r="I60" s="109">
        <v>4800</v>
      </c>
      <c r="J60" s="109">
        <v>4800</v>
      </c>
      <c r="K60" s="58"/>
      <c r="L60" s="58"/>
      <c r="M60" s="109">
        <v>4800</v>
      </c>
      <c r="N60" s="58"/>
      <c r="O60" s="109"/>
      <c r="P60" s="109"/>
      <c r="Q60" s="109"/>
      <c r="R60" s="109"/>
      <c r="S60" s="109"/>
      <c r="T60" s="109"/>
      <c r="U60" s="109"/>
      <c r="V60" s="109"/>
      <c r="W60" s="109"/>
      <c r="X60" s="109"/>
    </row>
    <row r="61" ht="20.25" customHeight="1" spans="1:24">
      <c r="A61" s="21" t="s">
        <v>70</v>
      </c>
      <c r="B61" s="21" t="s">
        <v>70</v>
      </c>
      <c r="C61" s="21" t="s">
        <v>262</v>
      </c>
      <c r="D61" s="21" t="s">
        <v>181</v>
      </c>
      <c r="E61" s="21" t="s">
        <v>102</v>
      </c>
      <c r="F61" s="21" t="s">
        <v>103</v>
      </c>
      <c r="G61" s="21" t="s">
        <v>263</v>
      </c>
      <c r="H61" s="21" t="s">
        <v>181</v>
      </c>
      <c r="I61" s="109">
        <v>2800</v>
      </c>
      <c r="J61" s="109">
        <v>2800</v>
      </c>
      <c r="K61" s="58"/>
      <c r="L61" s="58"/>
      <c r="M61" s="109">
        <v>2800</v>
      </c>
      <c r="N61" s="58"/>
      <c r="O61" s="109"/>
      <c r="P61" s="109"/>
      <c r="Q61" s="109"/>
      <c r="R61" s="109"/>
      <c r="S61" s="109"/>
      <c r="T61" s="109"/>
      <c r="U61" s="109"/>
      <c r="V61" s="109"/>
      <c r="W61" s="109"/>
      <c r="X61" s="109"/>
    </row>
    <row r="62" ht="20.25" customHeight="1" spans="1:24">
      <c r="A62" s="21" t="s">
        <v>70</v>
      </c>
      <c r="B62" s="21" t="s">
        <v>70</v>
      </c>
      <c r="C62" s="21" t="s">
        <v>264</v>
      </c>
      <c r="D62" s="21" t="s">
        <v>265</v>
      </c>
      <c r="E62" s="21" t="s">
        <v>118</v>
      </c>
      <c r="F62" s="21" t="s">
        <v>119</v>
      </c>
      <c r="G62" s="21" t="s">
        <v>260</v>
      </c>
      <c r="H62" s="21" t="s">
        <v>261</v>
      </c>
      <c r="I62" s="109">
        <v>19200</v>
      </c>
      <c r="J62" s="109">
        <v>19200</v>
      </c>
      <c r="K62" s="58"/>
      <c r="L62" s="58"/>
      <c r="M62" s="109">
        <v>19200</v>
      </c>
      <c r="N62" s="58"/>
      <c r="O62" s="109"/>
      <c r="P62" s="109"/>
      <c r="Q62" s="109"/>
      <c r="R62" s="109"/>
      <c r="S62" s="109"/>
      <c r="T62" s="109"/>
      <c r="U62" s="109"/>
      <c r="V62" s="109"/>
      <c r="W62" s="109"/>
      <c r="X62" s="109"/>
    </row>
    <row r="63" ht="17.25" customHeight="1" spans="1:24">
      <c r="A63" s="66" t="s">
        <v>176</v>
      </c>
      <c r="B63" s="67"/>
      <c r="C63" s="176"/>
      <c r="D63" s="176"/>
      <c r="E63" s="176"/>
      <c r="F63" s="176"/>
      <c r="G63" s="176"/>
      <c r="H63" s="177"/>
      <c r="I63" s="109">
        <v>4044470</v>
      </c>
      <c r="J63" s="109">
        <v>3844470</v>
      </c>
      <c r="K63" s="109"/>
      <c r="L63" s="109"/>
      <c r="M63" s="109">
        <v>3844470</v>
      </c>
      <c r="N63" s="109"/>
      <c r="O63" s="109"/>
      <c r="P63" s="109"/>
      <c r="Q63" s="109"/>
      <c r="R63" s="109"/>
      <c r="S63" s="109">
        <v>200000</v>
      </c>
      <c r="T63" s="109"/>
      <c r="U63" s="109"/>
      <c r="V63" s="109"/>
      <c r="W63" s="109"/>
      <c r="X63" s="109">
        <v>200000</v>
      </c>
    </row>
  </sheetData>
  <mergeCells count="31">
    <mergeCell ref="A2:X2"/>
    <mergeCell ref="A3:H3"/>
    <mergeCell ref="I4:X4"/>
    <mergeCell ref="J5:N5"/>
    <mergeCell ref="O5:Q5"/>
    <mergeCell ref="S5:X5"/>
    <mergeCell ref="A63:H6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A1" sqref="A1"/>
    </sheetView>
  </sheetViews>
  <sheetFormatPr defaultColWidth="9.13761467889908" defaultRowHeight="14.25" customHeight="1"/>
  <cols>
    <col min="1" max="1" width="10.2844036697248" customWidth="1"/>
    <col min="2" max="2" width="13.4220183486239" customWidth="1"/>
    <col min="3" max="3" width="32.8532110091743" customWidth="1"/>
    <col min="4" max="4" width="23.8532110091743" customWidth="1"/>
    <col min="5" max="5" width="11.1376146788991" customWidth="1"/>
    <col min="6" max="6" width="17.7064220183486" customWidth="1"/>
    <col min="7" max="7" width="9.85321100917431" customWidth="1"/>
    <col min="8" max="8" width="17.7064220183486" customWidth="1"/>
    <col min="9" max="13" width="20" customWidth="1"/>
    <col min="14" max="14" width="12.2844036697248" customWidth="1"/>
    <col min="15" max="15" width="12.7064220183486" customWidth="1"/>
    <col min="16" max="16" width="11.1376146788991" customWidth="1"/>
    <col min="17" max="21" width="19.8532110091743" customWidth="1"/>
    <col min="22" max="22" width="20" customWidth="1"/>
    <col min="23" max="23" width="19.8532110091743" customWidth="1"/>
  </cols>
  <sheetData>
    <row r="1" ht="13.5" customHeight="1" spans="2:23">
      <c r="B1" s="166"/>
      <c r="E1" s="40"/>
      <c r="F1" s="40"/>
      <c r="G1" s="40"/>
      <c r="H1" s="40"/>
      <c r="U1" s="166"/>
      <c r="W1" s="171" t="s">
        <v>266</v>
      </c>
    </row>
    <row r="2" ht="46.5" customHeight="1" spans="1:23">
      <c r="A2" s="42" t="str">
        <f>"2025"&amp;"年部门项目支出预算表"</f>
        <v>2025年部门项目支出预算表</v>
      </c>
      <c r="B2" s="42"/>
      <c r="C2" s="42"/>
      <c r="D2" s="42"/>
      <c r="E2" s="42"/>
      <c r="F2" s="42"/>
      <c r="G2" s="42"/>
      <c r="H2" s="42"/>
      <c r="I2" s="42"/>
      <c r="J2" s="42"/>
      <c r="K2" s="42"/>
      <c r="L2" s="42"/>
      <c r="M2" s="42"/>
      <c r="N2" s="42"/>
      <c r="O2" s="42"/>
      <c r="P2" s="42"/>
      <c r="Q2" s="42"/>
      <c r="R2" s="42"/>
      <c r="S2" s="42"/>
      <c r="T2" s="42"/>
      <c r="U2" s="42"/>
      <c r="V2" s="42"/>
      <c r="W2" s="42"/>
    </row>
    <row r="3" ht="13.5" customHeight="1" spans="1:23">
      <c r="A3" s="43" t="str">
        <f>"单位名称："&amp;"中国共产党石林彝族自治县委员会党校"</f>
        <v>单位名称：中国共产党石林彝族自治县委员会党校</v>
      </c>
      <c r="B3" s="44"/>
      <c r="C3" s="44"/>
      <c r="D3" s="44"/>
      <c r="E3" s="44"/>
      <c r="F3" s="44"/>
      <c r="G3" s="44"/>
      <c r="H3" s="44"/>
      <c r="I3" s="45"/>
      <c r="J3" s="45"/>
      <c r="K3" s="45"/>
      <c r="L3" s="45"/>
      <c r="M3" s="45"/>
      <c r="N3" s="45"/>
      <c r="O3" s="45"/>
      <c r="P3" s="45"/>
      <c r="Q3" s="45"/>
      <c r="U3" s="166"/>
      <c r="W3" s="149" t="s">
        <v>1</v>
      </c>
    </row>
    <row r="4" ht="21.75" customHeight="1" spans="1:23">
      <c r="A4" s="47" t="s">
        <v>267</v>
      </c>
      <c r="B4" s="48" t="s">
        <v>187</v>
      </c>
      <c r="C4" s="47" t="s">
        <v>188</v>
      </c>
      <c r="D4" s="47" t="s">
        <v>268</v>
      </c>
      <c r="E4" s="48" t="s">
        <v>189</v>
      </c>
      <c r="F4" s="48" t="s">
        <v>190</v>
      </c>
      <c r="G4" s="48" t="s">
        <v>269</v>
      </c>
      <c r="H4" s="48" t="s">
        <v>270</v>
      </c>
      <c r="I4" s="62" t="s">
        <v>55</v>
      </c>
      <c r="J4" s="12" t="s">
        <v>271</v>
      </c>
      <c r="K4" s="13"/>
      <c r="L4" s="13"/>
      <c r="M4" s="35"/>
      <c r="N4" s="12" t="s">
        <v>195</v>
      </c>
      <c r="O4" s="13"/>
      <c r="P4" s="35"/>
      <c r="Q4" s="48" t="s">
        <v>61</v>
      </c>
      <c r="R4" s="12" t="s">
        <v>62</v>
      </c>
      <c r="S4" s="13"/>
      <c r="T4" s="13"/>
      <c r="U4" s="13"/>
      <c r="V4" s="13"/>
      <c r="W4" s="35"/>
    </row>
    <row r="5" ht="21.75" customHeight="1" spans="1:23">
      <c r="A5" s="49"/>
      <c r="B5" s="63"/>
      <c r="C5" s="49"/>
      <c r="D5" s="49"/>
      <c r="E5" s="50"/>
      <c r="F5" s="50"/>
      <c r="G5" s="50"/>
      <c r="H5" s="50"/>
      <c r="I5" s="63"/>
      <c r="J5" s="167" t="s">
        <v>58</v>
      </c>
      <c r="K5" s="168"/>
      <c r="L5" s="48" t="s">
        <v>59</v>
      </c>
      <c r="M5" s="48" t="s">
        <v>60</v>
      </c>
      <c r="N5" s="48" t="s">
        <v>58</v>
      </c>
      <c r="O5" s="48" t="s">
        <v>59</v>
      </c>
      <c r="P5" s="48" t="s">
        <v>60</v>
      </c>
      <c r="Q5" s="50"/>
      <c r="R5" s="48" t="s">
        <v>57</v>
      </c>
      <c r="S5" s="48" t="s">
        <v>64</v>
      </c>
      <c r="T5" s="48" t="s">
        <v>201</v>
      </c>
      <c r="U5" s="48" t="s">
        <v>66</v>
      </c>
      <c r="V5" s="48" t="s">
        <v>67</v>
      </c>
      <c r="W5" s="48" t="s">
        <v>68</v>
      </c>
    </row>
    <row r="6" ht="21" customHeight="1" spans="1:23">
      <c r="A6" s="63"/>
      <c r="B6" s="63"/>
      <c r="C6" s="63"/>
      <c r="D6" s="63"/>
      <c r="E6" s="63"/>
      <c r="F6" s="63"/>
      <c r="G6" s="63"/>
      <c r="H6" s="63"/>
      <c r="I6" s="63"/>
      <c r="J6" s="169" t="s">
        <v>57</v>
      </c>
      <c r="K6" s="170"/>
      <c r="L6" s="63"/>
      <c r="M6" s="63"/>
      <c r="N6" s="63"/>
      <c r="O6" s="63"/>
      <c r="P6" s="63"/>
      <c r="Q6" s="63"/>
      <c r="R6" s="63"/>
      <c r="S6" s="63"/>
      <c r="T6" s="63"/>
      <c r="U6" s="63"/>
      <c r="V6" s="63"/>
      <c r="W6" s="63"/>
    </row>
    <row r="7" ht="39.75" customHeight="1" spans="1:23">
      <c r="A7" s="52"/>
      <c r="B7" s="54"/>
      <c r="C7" s="52"/>
      <c r="D7" s="52"/>
      <c r="E7" s="53"/>
      <c r="F7" s="53"/>
      <c r="G7" s="53"/>
      <c r="H7" s="53"/>
      <c r="I7" s="54"/>
      <c r="J7" s="17" t="s">
        <v>57</v>
      </c>
      <c r="K7" s="17" t="s">
        <v>272</v>
      </c>
      <c r="L7" s="53"/>
      <c r="M7" s="53"/>
      <c r="N7" s="53"/>
      <c r="O7" s="53"/>
      <c r="P7" s="53"/>
      <c r="Q7" s="53"/>
      <c r="R7" s="53"/>
      <c r="S7" s="53"/>
      <c r="T7" s="53"/>
      <c r="U7" s="54"/>
      <c r="V7" s="53"/>
      <c r="W7" s="53"/>
    </row>
    <row r="8" ht="15" customHeight="1" spans="1:23">
      <c r="A8" s="55">
        <v>1</v>
      </c>
      <c r="B8" s="55">
        <v>2</v>
      </c>
      <c r="C8" s="55">
        <v>3</v>
      </c>
      <c r="D8" s="55">
        <v>4</v>
      </c>
      <c r="E8" s="55">
        <v>5</v>
      </c>
      <c r="F8" s="55">
        <v>6</v>
      </c>
      <c r="G8" s="55">
        <v>7</v>
      </c>
      <c r="H8" s="55">
        <v>8</v>
      </c>
      <c r="I8" s="55">
        <v>9</v>
      </c>
      <c r="J8" s="55">
        <v>10</v>
      </c>
      <c r="K8" s="55">
        <v>11</v>
      </c>
      <c r="L8" s="70">
        <v>12</v>
      </c>
      <c r="M8" s="70">
        <v>13</v>
      </c>
      <c r="N8" s="70">
        <v>14</v>
      </c>
      <c r="O8" s="70">
        <v>15</v>
      </c>
      <c r="P8" s="70">
        <v>16</v>
      </c>
      <c r="Q8" s="70">
        <v>17</v>
      </c>
      <c r="R8" s="70">
        <v>18</v>
      </c>
      <c r="S8" s="70">
        <v>19</v>
      </c>
      <c r="T8" s="70">
        <v>20</v>
      </c>
      <c r="U8" s="55">
        <v>21</v>
      </c>
      <c r="V8" s="70">
        <v>22</v>
      </c>
      <c r="W8" s="55">
        <v>23</v>
      </c>
    </row>
    <row r="9" ht="21.75" customHeight="1" spans="1:23">
      <c r="A9" s="96" t="s">
        <v>273</v>
      </c>
      <c r="B9" s="96" t="s">
        <v>274</v>
      </c>
      <c r="C9" s="96" t="s">
        <v>275</v>
      </c>
      <c r="D9" s="96" t="s">
        <v>70</v>
      </c>
      <c r="E9" s="96" t="s">
        <v>102</v>
      </c>
      <c r="F9" s="96" t="s">
        <v>103</v>
      </c>
      <c r="G9" s="96" t="s">
        <v>242</v>
      </c>
      <c r="H9" s="96" t="s">
        <v>243</v>
      </c>
      <c r="I9" s="109">
        <v>50000</v>
      </c>
      <c r="J9" s="109">
        <v>50000</v>
      </c>
      <c r="K9" s="109">
        <v>50000</v>
      </c>
      <c r="L9" s="109"/>
      <c r="M9" s="109"/>
      <c r="N9" s="109"/>
      <c r="O9" s="109"/>
      <c r="P9" s="109"/>
      <c r="Q9" s="109"/>
      <c r="R9" s="109"/>
      <c r="S9" s="109"/>
      <c r="T9" s="109"/>
      <c r="U9" s="109"/>
      <c r="V9" s="109"/>
      <c r="W9" s="109"/>
    </row>
    <row r="10" ht="21.75" customHeight="1" spans="1:23">
      <c r="A10" s="96" t="s">
        <v>273</v>
      </c>
      <c r="B10" s="96" t="s">
        <v>276</v>
      </c>
      <c r="C10" s="96" t="s">
        <v>277</v>
      </c>
      <c r="D10" s="96" t="s">
        <v>70</v>
      </c>
      <c r="E10" s="96" t="s">
        <v>102</v>
      </c>
      <c r="F10" s="96" t="s">
        <v>103</v>
      </c>
      <c r="G10" s="96" t="s">
        <v>278</v>
      </c>
      <c r="H10" s="96" t="s">
        <v>279</v>
      </c>
      <c r="I10" s="109">
        <v>500000</v>
      </c>
      <c r="J10" s="109"/>
      <c r="K10" s="109"/>
      <c r="L10" s="109"/>
      <c r="M10" s="109"/>
      <c r="N10" s="109"/>
      <c r="O10" s="109"/>
      <c r="P10" s="109"/>
      <c r="Q10" s="109"/>
      <c r="R10" s="109">
        <v>500000</v>
      </c>
      <c r="S10" s="109">
        <v>500000</v>
      </c>
      <c r="T10" s="109"/>
      <c r="U10" s="109"/>
      <c r="V10" s="109"/>
      <c r="W10" s="109"/>
    </row>
    <row r="11" ht="21.75" customHeight="1" spans="1:23">
      <c r="A11" s="96" t="s">
        <v>273</v>
      </c>
      <c r="B11" s="96" t="s">
        <v>280</v>
      </c>
      <c r="C11" s="96" t="s">
        <v>281</v>
      </c>
      <c r="D11" s="96" t="s">
        <v>70</v>
      </c>
      <c r="E11" s="96" t="s">
        <v>102</v>
      </c>
      <c r="F11" s="96" t="s">
        <v>103</v>
      </c>
      <c r="G11" s="96" t="s">
        <v>282</v>
      </c>
      <c r="H11" s="96" t="s">
        <v>283</v>
      </c>
      <c r="I11" s="109">
        <v>113580</v>
      </c>
      <c r="J11" s="109">
        <v>113580</v>
      </c>
      <c r="K11" s="109">
        <v>113580</v>
      </c>
      <c r="L11" s="109"/>
      <c r="M11" s="109"/>
      <c r="N11" s="109"/>
      <c r="O11" s="109"/>
      <c r="P11" s="109"/>
      <c r="Q11" s="109"/>
      <c r="R11" s="109"/>
      <c r="S11" s="109"/>
      <c r="T11" s="109"/>
      <c r="U11" s="109"/>
      <c r="V11" s="109"/>
      <c r="W11" s="109"/>
    </row>
    <row r="12" ht="18.75" customHeight="1" spans="1:23">
      <c r="A12" s="66" t="s">
        <v>176</v>
      </c>
      <c r="B12" s="67"/>
      <c r="C12" s="67"/>
      <c r="D12" s="67"/>
      <c r="E12" s="67"/>
      <c r="F12" s="67"/>
      <c r="G12" s="67"/>
      <c r="H12" s="68"/>
      <c r="I12" s="109">
        <v>663580</v>
      </c>
      <c r="J12" s="109">
        <v>163580</v>
      </c>
      <c r="K12" s="109">
        <v>163580</v>
      </c>
      <c r="L12" s="109"/>
      <c r="M12" s="109"/>
      <c r="N12" s="109"/>
      <c r="O12" s="109"/>
      <c r="P12" s="109"/>
      <c r="Q12" s="109"/>
      <c r="R12" s="109">
        <v>500000</v>
      </c>
      <c r="S12" s="109">
        <v>500000</v>
      </c>
      <c r="T12" s="109"/>
      <c r="U12" s="109"/>
      <c r="V12" s="109"/>
      <c r="W12" s="109"/>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3"/>
  <sheetViews>
    <sheetView showZeros="0" workbookViewId="0">
      <selection activeCell="A3" sqref="A3:H3"/>
    </sheetView>
  </sheetViews>
  <sheetFormatPr defaultColWidth="9.13761467889908" defaultRowHeight="12" customHeight="1"/>
  <cols>
    <col min="1" max="1" width="34.2844036697248" customWidth="1"/>
    <col min="2" max="2" width="29" customWidth="1"/>
    <col min="3" max="5" width="23.5779816513761" customWidth="1"/>
    <col min="6" max="6" width="11.2844036697248" customWidth="1"/>
    <col min="7" max="7" width="25.1376146788991" customWidth="1"/>
    <col min="8" max="8" width="15.5779816513761" customWidth="1"/>
    <col min="9" max="9" width="13.4220183486239" customWidth="1"/>
    <col min="10" max="10" width="45.6238532110092" customWidth="1"/>
  </cols>
  <sheetData>
    <row r="1" ht="18" customHeight="1" spans="10:10">
      <c r="J1" s="41" t="s">
        <v>284</v>
      </c>
    </row>
    <row r="2" ht="39.75" customHeight="1" spans="1:10">
      <c r="A2" s="93" t="str">
        <f>"2025"&amp;"年部门项目支出绩效目标表"</f>
        <v>2025年部门项目支出绩效目标表</v>
      </c>
      <c r="B2" s="42"/>
      <c r="C2" s="42"/>
      <c r="D2" s="42"/>
      <c r="E2" s="42"/>
      <c r="F2" s="94"/>
      <c r="G2" s="42"/>
      <c r="H2" s="94"/>
      <c r="I2" s="94"/>
      <c r="J2" s="42"/>
    </row>
    <row r="3" ht="17.25" customHeight="1" spans="1:1">
      <c r="A3" s="43" t="str">
        <f>"单位名称："&amp;"中国共产党石林彝族自治县委员会党校"</f>
        <v>单位名称：中国共产党石林彝族自治县委员会党校</v>
      </c>
    </row>
    <row r="4" ht="44.25" customHeight="1" spans="1:10">
      <c r="A4" s="17" t="s">
        <v>188</v>
      </c>
      <c r="B4" s="17" t="s">
        <v>285</v>
      </c>
      <c r="C4" s="17" t="s">
        <v>286</v>
      </c>
      <c r="D4" s="17" t="s">
        <v>287</v>
      </c>
      <c r="E4" s="17" t="s">
        <v>288</v>
      </c>
      <c r="F4" s="95" t="s">
        <v>289</v>
      </c>
      <c r="G4" s="17" t="s">
        <v>290</v>
      </c>
      <c r="H4" s="95" t="s">
        <v>291</v>
      </c>
      <c r="I4" s="95" t="s">
        <v>292</v>
      </c>
      <c r="J4" s="17" t="s">
        <v>293</v>
      </c>
    </row>
    <row r="5" ht="18.75" customHeight="1" spans="1:10">
      <c r="A5" s="163">
        <v>1</v>
      </c>
      <c r="B5" s="163">
        <v>2</v>
      </c>
      <c r="C5" s="163">
        <v>3</v>
      </c>
      <c r="D5" s="163">
        <v>4</v>
      </c>
      <c r="E5" s="163">
        <v>5</v>
      </c>
      <c r="F5" s="70">
        <v>6</v>
      </c>
      <c r="G5" s="163">
        <v>7</v>
      </c>
      <c r="H5" s="70">
        <v>8</v>
      </c>
      <c r="I5" s="70">
        <v>9</v>
      </c>
      <c r="J5" s="163">
        <v>10</v>
      </c>
    </row>
    <row r="6" ht="42" customHeight="1" spans="1:10">
      <c r="A6" s="18" t="s">
        <v>70</v>
      </c>
      <c r="B6" s="96"/>
      <c r="C6" s="96"/>
      <c r="D6" s="96"/>
      <c r="E6" s="33"/>
      <c r="F6" s="97"/>
      <c r="G6" s="33"/>
      <c r="H6" s="97"/>
      <c r="I6" s="97"/>
      <c r="J6" s="33"/>
    </row>
    <row r="7" ht="42" customHeight="1" spans="1:10">
      <c r="A7" s="164" t="s">
        <v>70</v>
      </c>
      <c r="B7" s="32"/>
      <c r="C7" s="32"/>
      <c r="D7" s="32"/>
      <c r="E7" s="18"/>
      <c r="F7" s="32"/>
      <c r="G7" s="18"/>
      <c r="H7" s="32"/>
      <c r="I7" s="32"/>
      <c r="J7" s="18"/>
    </row>
    <row r="8" ht="42" customHeight="1" spans="1:10">
      <c r="A8" s="165" t="s">
        <v>277</v>
      </c>
      <c r="B8" s="32" t="s">
        <v>294</v>
      </c>
      <c r="C8" s="32" t="s">
        <v>295</v>
      </c>
      <c r="D8" s="32" t="s">
        <v>296</v>
      </c>
      <c r="E8" s="18" t="s">
        <v>297</v>
      </c>
      <c r="F8" s="32" t="s">
        <v>298</v>
      </c>
      <c r="G8" s="18" t="s">
        <v>299</v>
      </c>
      <c r="H8" s="32" t="s">
        <v>300</v>
      </c>
      <c r="I8" s="32" t="s">
        <v>301</v>
      </c>
      <c r="J8" s="18" t="s">
        <v>302</v>
      </c>
    </row>
    <row r="9" ht="42" customHeight="1" spans="1:10">
      <c r="A9" s="165" t="s">
        <v>277</v>
      </c>
      <c r="B9" s="32" t="s">
        <v>303</v>
      </c>
      <c r="C9" s="32" t="s">
        <v>295</v>
      </c>
      <c r="D9" s="32" t="s">
        <v>296</v>
      </c>
      <c r="E9" s="18" t="s">
        <v>304</v>
      </c>
      <c r="F9" s="32" t="s">
        <v>298</v>
      </c>
      <c r="G9" s="18" t="s">
        <v>305</v>
      </c>
      <c r="H9" s="32" t="s">
        <v>306</v>
      </c>
      <c r="I9" s="32" t="s">
        <v>301</v>
      </c>
      <c r="J9" s="18" t="s">
        <v>307</v>
      </c>
    </row>
    <row r="10" ht="42" customHeight="1" spans="1:10">
      <c r="A10" s="165" t="s">
        <v>277</v>
      </c>
      <c r="B10" s="32" t="s">
        <v>303</v>
      </c>
      <c r="C10" s="32" t="s">
        <v>295</v>
      </c>
      <c r="D10" s="32" t="s">
        <v>308</v>
      </c>
      <c r="E10" s="18" t="s">
        <v>309</v>
      </c>
      <c r="F10" s="32" t="s">
        <v>298</v>
      </c>
      <c r="G10" s="18" t="s">
        <v>310</v>
      </c>
      <c r="H10" s="32" t="s">
        <v>311</v>
      </c>
      <c r="I10" s="32" t="s">
        <v>301</v>
      </c>
      <c r="J10" s="18" t="s">
        <v>312</v>
      </c>
    </row>
    <row r="11" ht="42" customHeight="1" spans="1:10">
      <c r="A11" s="165" t="s">
        <v>277</v>
      </c>
      <c r="B11" s="32" t="s">
        <v>303</v>
      </c>
      <c r="C11" s="32" t="s">
        <v>313</v>
      </c>
      <c r="D11" s="32" t="s">
        <v>314</v>
      </c>
      <c r="E11" s="18" t="s">
        <v>315</v>
      </c>
      <c r="F11" s="32" t="s">
        <v>316</v>
      </c>
      <c r="G11" s="18" t="s">
        <v>317</v>
      </c>
      <c r="H11" s="32" t="s">
        <v>318</v>
      </c>
      <c r="I11" s="32" t="s">
        <v>319</v>
      </c>
      <c r="J11" s="18" t="s">
        <v>315</v>
      </c>
    </row>
    <row r="12" ht="42" customHeight="1" spans="1:10">
      <c r="A12" s="165" t="s">
        <v>277</v>
      </c>
      <c r="B12" s="32" t="s">
        <v>303</v>
      </c>
      <c r="C12" s="32" t="s">
        <v>320</v>
      </c>
      <c r="D12" s="32" t="s">
        <v>321</v>
      </c>
      <c r="E12" s="18" t="s">
        <v>322</v>
      </c>
      <c r="F12" s="32" t="s">
        <v>298</v>
      </c>
      <c r="G12" s="18" t="s">
        <v>323</v>
      </c>
      <c r="H12" s="32" t="s">
        <v>311</v>
      </c>
      <c r="I12" s="32" t="s">
        <v>301</v>
      </c>
      <c r="J12" s="18" t="s">
        <v>324</v>
      </c>
    </row>
    <row r="13" ht="42" customHeight="1" spans="1:10">
      <c r="A13" s="165" t="s">
        <v>281</v>
      </c>
      <c r="B13" s="32" t="s">
        <v>325</v>
      </c>
      <c r="C13" s="32" t="s">
        <v>295</v>
      </c>
      <c r="D13" s="32" t="s">
        <v>296</v>
      </c>
      <c r="E13" s="18" t="s">
        <v>326</v>
      </c>
      <c r="F13" s="32" t="s">
        <v>316</v>
      </c>
      <c r="G13" s="18" t="s">
        <v>84</v>
      </c>
      <c r="H13" s="32" t="s">
        <v>318</v>
      </c>
      <c r="I13" s="32" t="s">
        <v>301</v>
      </c>
      <c r="J13" s="18" t="s">
        <v>327</v>
      </c>
    </row>
    <row r="14" ht="42" customHeight="1" spans="1:10">
      <c r="A14" s="165" t="s">
        <v>281</v>
      </c>
      <c r="B14" s="32" t="s">
        <v>325</v>
      </c>
      <c r="C14" s="32" t="s">
        <v>313</v>
      </c>
      <c r="D14" s="32" t="s">
        <v>314</v>
      </c>
      <c r="E14" s="18" t="s">
        <v>328</v>
      </c>
      <c r="F14" s="32" t="s">
        <v>316</v>
      </c>
      <c r="G14" s="18" t="s">
        <v>329</v>
      </c>
      <c r="H14" s="32"/>
      <c r="I14" s="32" t="s">
        <v>319</v>
      </c>
      <c r="J14" s="18" t="s">
        <v>330</v>
      </c>
    </row>
    <row r="15" ht="42" customHeight="1" spans="1:10">
      <c r="A15" s="165" t="s">
        <v>281</v>
      </c>
      <c r="B15" s="32" t="s">
        <v>325</v>
      </c>
      <c r="C15" s="32" t="s">
        <v>320</v>
      </c>
      <c r="D15" s="32" t="s">
        <v>321</v>
      </c>
      <c r="E15" s="18" t="s">
        <v>331</v>
      </c>
      <c r="F15" s="32" t="s">
        <v>298</v>
      </c>
      <c r="G15" s="18" t="s">
        <v>332</v>
      </c>
      <c r="H15" s="32" t="s">
        <v>311</v>
      </c>
      <c r="I15" s="32" t="s">
        <v>301</v>
      </c>
      <c r="J15" s="18" t="s">
        <v>333</v>
      </c>
    </row>
    <row r="16" ht="42" customHeight="1" spans="1:10">
      <c r="A16" s="165" t="s">
        <v>275</v>
      </c>
      <c r="B16" s="32" t="s">
        <v>334</v>
      </c>
      <c r="C16" s="32" t="s">
        <v>295</v>
      </c>
      <c r="D16" s="32" t="s">
        <v>296</v>
      </c>
      <c r="E16" s="18" t="s">
        <v>335</v>
      </c>
      <c r="F16" s="32" t="s">
        <v>298</v>
      </c>
      <c r="G16" s="18" t="s">
        <v>336</v>
      </c>
      <c r="H16" s="32" t="s">
        <v>337</v>
      </c>
      <c r="I16" s="32" t="s">
        <v>301</v>
      </c>
      <c r="J16" s="18" t="s">
        <v>338</v>
      </c>
    </row>
    <row r="17" ht="42" customHeight="1" spans="1:10">
      <c r="A17" s="165" t="s">
        <v>275</v>
      </c>
      <c r="B17" s="32" t="s">
        <v>339</v>
      </c>
      <c r="C17" s="32" t="s">
        <v>295</v>
      </c>
      <c r="D17" s="32" t="s">
        <v>296</v>
      </c>
      <c r="E17" s="18" t="s">
        <v>340</v>
      </c>
      <c r="F17" s="32" t="s">
        <v>298</v>
      </c>
      <c r="G17" s="18" t="s">
        <v>341</v>
      </c>
      <c r="H17" s="32" t="s">
        <v>342</v>
      </c>
      <c r="I17" s="32" t="s">
        <v>301</v>
      </c>
      <c r="J17" s="18" t="s">
        <v>343</v>
      </c>
    </row>
    <row r="18" ht="42" customHeight="1" spans="1:10">
      <c r="A18" s="165" t="s">
        <v>275</v>
      </c>
      <c r="B18" s="32" t="s">
        <v>339</v>
      </c>
      <c r="C18" s="32" t="s">
        <v>295</v>
      </c>
      <c r="D18" s="32" t="s">
        <v>296</v>
      </c>
      <c r="E18" s="18" t="s">
        <v>344</v>
      </c>
      <c r="F18" s="32" t="s">
        <v>298</v>
      </c>
      <c r="G18" s="18" t="s">
        <v>345</v>
      </c>
      <c r="H18" s="32" t="s">
        <v>337</v>
      </c>
      <c r="I18" s="32" t="s">
        <v>301</v>
      </c>
      <c r="J18" s="18" t="s">
        <v>346</v>
      </c>
    </row>
    <row r="19" ht="42" customHeight="1" spans="1:10">
      <c r="A19" s="165" t="s">
        <v>275</v>
      </c>
      <c r="B19" s="32" t="s">
        <v>339</v>
      </c>
      <c r="C19" s="32" t="s">
        <v>295</v>
      </c>
      <c r="D19" s="32" t="s">
        <v>308</v>
      </c>
      <c r="E19" s="18" t="s">
        <v>347</v>
      </c>
      <c r="F19" s="32" t="s">
        <v>298</v>
      </c>
      <c r="G19" s="18" t="s">
        <v>348</v>
      </c>
      <c r="H19" s="32" t="s">
        <v>300</v>
      </c>
      <c r="I19" s="32" t="s">
        <v>319</v>
      </c>
      <c r="J19" s="18" t="s">
        <v>349</v>
      </c>
    </row>
    <row r="20" ht="42" customHeight="1" spans="1:10">
      <c r="A20" s="165" t="s">
        <v>275</v>
      </c>
      <c r="B20" s="32" t="s">
        <v>339</v>
      </c>
      <c r="C20" s="32" t="s">
        <v>295</v>
      </c>
      <c r="D20" s="32" t="s">
        <v>350</v>
      </c>
      <c r="E20" s="18" t="s">
        <v>351</v>
      </c>
      <c r="F20" s="32" t="s">
        <v>352</v>
      </c>
      <c r="G20" s="18" t="s">
        <v>353</v>
      </c>
      <c r="H20" s="32" t="s">
        <v>354</v>
      </c>
      <c r="I20" s="32" t="s">
        <v>319</v>
      </c>
      <c r="J20" s="18" t="s">
        <v>355</v>
      </c>
    </row>
    <row r="21" ht="42" customHeight="1" spans="1:10">
      <c r="A21" s="165" t="s">
        <v>275</v>
      </c>
      <c r="B21" s="32" t="s">
        <v>339</v>
      </c>
      <c r="C21" s="32" t="s">
        <v>295</v>
      </c>
      <c r="D21" s="32" t="s">
        <v>356</v>
      </c>
      <c r="E21" s="18" t="s">
        <v>357</v>
      </c>
      <c r="F21" s="32" t="s">
        <v>316</v>
      </c>
      <c r="G21" s="18" t="s">
        <v>358</v>
      </c>
      <c r="H21" s="32" t="s">
        <v>359</v>
      </c>
      <c r="I21" s="32" t="s">
        <v>301</v>
      </c>
      <c r="J21" s="18" t="s">
        <v>360</v>
      </c>
    </row>
    <row r="22" ht="42" customHeight="1" spans="1:10">
      <c r="A22" s="165" t="s">
        <v>275</v>
      </c>
      <c r="B22" s="32" t="s">
        <v>339</v>
      </c>
      <c r="C22" s="32" t="s">
        <v>313</v>
      </c>
      <c r="D22" s="32" t="s">
        <v>314</v>
      </c>
      <c r="E22" s="18" t="s">
        <v>315</v>
      </c>
      <c r="F22" s="32" t="s">
        <v>316</v>
      </c>
      <c r="G22" s="18" t="s">
        <v>361</v>
      </c>
      <c r="H22" s="32" t="s">
        <v>318</v>
      </c>
      <c r="I22" s="32" t="s">
        <v>319</v>
      </c>
      <c r="J22" s="18" t="s">
        <v>362</v>
      </c>
    </row>
    <row r="23" ht="52" customHeight="1" spans="1:10">
      <c r="A23" s="165" t="s">
        <v>275</v>
      </c>
      <c r="B23" s="32" t="s">
        <v>339</v>
      </c>
      <c r="C23" s="32" t="s">
        <v>320</v>
      </c>
      <c r="D23" s="32" t="s">
        <v>321</v>
      </c>
      <c r="E23" s="18" t="s">
        <v>363</v>
      </c>
      <c r="F23" s="32" t="s">
        <v>298</v>
      </c>
      <c r="G23" s="18" t="s">
        <v>323</v>
      </c>
      <c r="H23" s="32" t="s">
        <v>311</v>
      </c>
      <c r="I23" s="32" t="s">
        <v>301</v>
      </c>
      <c r="J23" s="18" t="s">
        <v>364</v>
      </c>
    </row>
  </sheetData>
  <mergeCells count="8">
    <mergeCell ref="A2:J2"/>
    <mergeCell ref="A3:H3"/>
    <mergeCell ref="A8:A12"/>
    <mergeCell ref="A13:A15"/>
    <mergeCell ref="A16:A23"/>
    <mergeCell ref="B8:B12"/>
    <mergeCell ref="B13:B15"/>
    <mergeCell ref="B16:B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陈馨慧</cp:lastModifiedBy>
  <dcterms:created xsi:type="dcterms:W3CDTF">2025-03-11T02:22:00Z</dcterms:created>
  <dcterms:modified xsi:type="dcterms:W3CDTF">2025-03-18T01:26:10Z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0155CB225C114AC4A96F1836F9F22368_12</vt:lpwstr>
  </property>
</Properties>
</file>