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92" firstSheet="11"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iterate="1" iterateCount="100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<sst xmlns="http://schemas.openxmlformats.org/spreadsheetml/2006/main" count="1360" uniqueCount="477">
  <si>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</si>
  <si>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</si>
  <si>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</si>
  <si>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</si>
  <si>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</si>
  <si>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</si>
  <si>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</si>
  <si>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</si>
  <si>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</si>
  <si>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</si>
  <si>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</si>
  <si>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</si>
  <si>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</si>
  <si>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</si>
  <si>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</si>
  <si>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</si>
  <si>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</si>
  <si>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</si>
  <si>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</si>
  <si>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</si>
  <si>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</si>
  <si>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</si>
  <si>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</si>
  <si>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</si>
  <si>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</si>
  <si>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</si>
  <si>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</si>
  <si>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</si>
  <si>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</si>
  <si>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</si>
  <si>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</si>
  <si>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</si>
  <si>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</si>
  <si>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</si>
  <si>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</si>
  <si>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</si>
  <si>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</si>
  <si>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</si>
  <si>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</si>
  <si>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</si>
  <si>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</si>
  <si>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</si>
  <si>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</si>
  <si>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</si>
  <si>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</si>
  <si>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</si>
  <si>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</si>
  <si>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</si>
  <si>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</si>
  <si>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</si>
  <si>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</si>
  <si>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</si>
  <si>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</si>
  <si>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</si>
  <si>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</si>
  <si>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</si>
  <si>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</si>
  <si>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</si>
  <si>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</si>
  <si>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</si>
  <si>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</si>
  <si>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</si>
  <si>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</si>
  <si>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</si>
  <si>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</si>
  <si>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</si>
  <si>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</si>
  <si>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</si>
  <si>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</si>
  <si>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t>
  </si>
  <si>
    <t>石林彝族自治县交通运输局</t>
  </si>
  <si>
    <t>123001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</si>
  <si>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</si>
  <si>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</si>
  <si>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</si>
  <si>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</si>
  <si>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</si>
  <si>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</si>
  <si>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</si>
  <si>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</si>
  <si>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</si>
  <si>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</si>
  <si>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</si>
  <si>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</si>
  <si>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</si>
  <si>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</si>
  <si>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</si>
  <si>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</si>
  <si>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</si>
  <si>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</si>
  <si>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</si>
  <si>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</si>
  <si>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</si>
  <si>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</si>
  <si>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</si>
  <si>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</si>
  <si>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</si>
  <si>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</si>
  <si>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</si>
  <si>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</si>
  <si>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</si>
  <si>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</si>
  <si>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</si>
  <si>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</si>
  <si>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</si>
  <si>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</si>
  <si>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</si>
  <si>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</si>
  <si>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</si>
  <si>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</si>
  <si>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</si>
  <si>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</si>
  <si>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</si>
  <si>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</si>
  <si>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</si>
  <si>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</si>
  <si>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</si>
  <si>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</si>
  <si>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</si>
  <si>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</si>
  <si>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</si>
  <si>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</si>
  <si>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</si>
  <si>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</si>
  <si>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214</t>
  </si>
  <si>
    <t>交通运输支出</t>
  </si>
  <si>
    <t>21401</t>
  </si>
  <si>
    <t>公路水路运输</t>
  </si>
  <si>
    <t>2140101</t>
  </si>
  <si>
    <t>行政运行</t>
  </si>
  <si>
    <t>2140104</t>
  </si>
  <si>
    <t>公路建设</t>
  </si>
  <si>
    <t>2140199</t>
  </si>
  <si>
    <t>其他公路水路运输支出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</si>
  <si>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</si>
  <si>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</si>
  <si>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</si>
  <si>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</si>
  <si>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</si>
  <si>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</si>
  <si>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</si>
  <si>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</si>
  <si>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</si>
  <si>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</si>
  <si>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</si>
  <si>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</si>
  <si>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</si>
  <si>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</si>
  <si>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</si>
  <si>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</si>
  <si>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</si>
  <si>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</si>
  <si>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</si>
  <si>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</si>
  <si>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</si>
  <si>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</si>
  <si>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</si>
  <si>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</si>
  <si>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</si>
  <si>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</si>
  <si>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</si>
  <si>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</si>
  <si>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</si>
  <si>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</si>
  <si>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</si>
  <si>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</si>
  <si>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</si>
  <si>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</si>
  <si>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</si>
  <si>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</si>
  <si>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</si>
  <si>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</si>
  <si>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</si>
  <si>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</si>
  <si>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</si>
  <si>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</si>
  <si>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</si>
  <si>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</si>
  <si>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</si>
  <si>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</si>
  <si>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</si>
  <si>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</si>
  <si>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</si>
  <si>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</si>
  <si>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</si>
  <si>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</si>
  <si>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</si>
  <si>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</si>
  <si>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</si>
  <si>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</si>
  <si>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</si>
  <si>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</si>
  <si>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</si>
  <si>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</si>
  <si>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</si>
  <si>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</si>
  <si>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</si>
  <si>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</si>
  <si>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</si>
  <si>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</si>
  <si>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</si>
  <si>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</si>
  <si>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</si>
  <si>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</si>
  <si>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</si>
  <si>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530126210000000001224</t>
  </si>
  <si>
    <t>行政人员支出工资</t>
  </si>
  <si>
    <t>30101</t>
  </si>
  <si>
    <t>基本工资</t>
  </si>
  <si>
    <t>30102</t>
  </si>
  <si>
    <t>津贴补贴</t>
  </si>
  <si>
    <t>30103</t>
  </si>
  <si>
    <t>奖金</t>
  </si>
  <si>
    <t>530126210000000001225</t>
  </si>
  <si>
    <t>事业人员支出工资</t>
  </si>
  <si>
    <t>30107</t>
  </si>
  <si>
    <t>绩效工资</t>
  </si>
  <si>
    <t>530126210000000001226</t>
  </si>
  <si>
    <t>社会保障缴费</t>
  </si>
  <si>
    <t>30108</t>
  </si>
  <si>
    <t>机关事业单位基本养老保险缴费</t>
  </si>
  <si>
    <t>30110</t>
  </si>
  <si>
    <t>职工基本医疗保险缴费</t>
  </si>
  <si>
    <t>30111</t>
  </si>
  <si>
    <t>公务员医疗补助缴费</t>
  </si>
  <si>
    <t>30112</t>
  </si>
  <si>
    <t>其他社会保障缴费</t>
  </si>
  <si>
    <t>530126210000000001227</t>
  </si>
  <si>
    <t>30113</t>
  </si>
  <si>
    <t>530126210000000001229</t>
  </si>
  <si>
    <t>公车购置及运维费</t>
  </si>
  <si>
    <t>30231</t>
  </si>
  <si>
    <t>公务用车运行维护费</t>
  </si>
  <si>
    <t>530126210000000001230</t>
  </si>
  <si>
    <t>30217</t>
  </si>
  <si>
    <t>530126210000000001231</t>
  </si>
  <si>
    <t>行政人员公务交通补贴</t>
  </si>
  <si>
    <t>30239</t>
  </si>
  <si>
    <t>其他交通费用</t>
  </si>
  <si>
    <t>530126210000000001232</t>
  </si>
  <si>
    <t>工会经费</t>
  </si>
  <si>
    <t>30228</t>
  </si>
  <si>
    <t>530126210000000001233</t>
  </si>
  <si>
    <t>一般公用经费</t>
  </si>
  <si>
    <t>30201</t>
  </si>
  <si>
    <t>办公费</t>
  </si>
  <si>
    <t>30205</t>
  </si>
  <si>
    <t>水费</t>
  </si>
  <si>
    <t>30206</t>
  </si>
  <si>
    <t>电费</t>
  </si>
  <si>
    <t>30207</t>
  </si>
  <si>
    <t>邮电费</t>
  </si>
  <si>
    <t>30211</t>
  </si>
  <si>
    <t>差旅费</t>
  </si>
  <si>
    <t>30229</t>
  </si>
  <si>
    <t>福利费</t>
  </si>
  <si>
    <t>30299</t>
  </si>
  <si>
    <t>其他商品和服务支出</t>
  </si>
  <si>
    <t>530126231100001583415</t>
  </si>
  <si>
    <t>行政人员绩效奖励</t>
  </si>
  <si>
    <t>530126231100001583417</t>
  </si>
  <si>
    <t>遗属生活补助</t>
  </si>
  <si>
    <t>30305</t>
  </si>
  <si>
    <t>生活补助</t>
  </si>
  <si>
    <t>530126231100001583429</t>
  </si>
  <si>
    <t>离退休人员支出</t>
  </si>
  <si>
    <t>530126241100002191261</t>
  </si>
  <si>
    <t>编外人员工资支出</t>
  </si>
  <si>
    <t>30199</t>
  </si>
  <si>
    <t>其他工资福利支出</t>
  </si>
  <si>
    <t>530126251100003936214</t>
  </si>
  <si>
    <t>辅助用工及劳务派遣经费</t>
  </si>
  <si>
    <t>30226</t>
  </si>
  <si>
    <t>劳务费</t>
  </si>
  <si>
    <t>预算05-1表</t>
  </si>
  <si>
    <t>项目分类</t>
  </si>
  <si>
    <t>项目单位</t>
  </si>
  <si>
    <t>经济科目编码</t>
  </si>
  <si>
    <t>经济科目名称</t>
  </si>
  <si>
    <t>本年拨款</t>
  </si>
  <si>
    <t>其中：本次下达</t>
  </si>
  <si>
    <t>专项业务类</t>
  </si>
  <si>
    <t>530126251100003882074</t>
  </si>
  <si>
    <t>F执法工作经费</t>
  </si>
  <si>
    <t>事业发展类</t>
  </si>
  <si>
    <t>530126241100002471884</t>
  </si>
  <si>
    <t>石泸高速公路路政管理中队用车租赁经费</t>
  </si>
  <si>
    <t>530126251100003882192</t>
  </si>
  <si>
    <t>F石林县2024年北联络线路基路面修复工程经费</t>
  </si>
  <si>
    <t>30905</t>
  </si>
  <si>
    <t>基础设施建设</t>
  </si>
  <si>
    <t>预算05-2表</t>
  </si>
  <si>
    <t>项目年度绩效目标</t>
  </si>
  <si>
    <t>一级指标</t>
  </si>
  <si>
    <t>二级指标</t>
  </si>
  <si>
    <t>三级指标</t>
  </si>
  <si>
    <t>指标性质</t>
  </si>
  <si>
    <t>指标值</t>
  </si>
  <si>
    <t>度量单位</t>
  </si>
  <si>
    <t>指标属性</t>
  </si>
  <si>
    <t>指标内容</t>
  </si>
  <si>
    <t>石林北收费站至石林火车站路段长1.755公里，路面宽12.0米，行政等级为乡道，由西石高速公路建设指挥部代建，因路基沉降导致通车后出现路基路面破损等问题。县交通运输局组织技术人员进行病害调查并制定了修复方案：挖除破损的水泥稳定碎石层，对路基重新进行压实后，再用级配碎石进行回填，经碾压稳再进行路面恢复</t>
  </si>
  <si>
    <t>产出指标</t>
  </si>
  <si>
    <t>数量指标</t>
  </si>
  <si>
    <t>2025年预算项目数</t>
  </si>
  <si>
    <t>=</t>
  </si>
  <si>
    <t>354099</t>
  </si>
  <si>
    <t>元</t>
  </si>
  <si>
    <t>定量指标</t>
  </si>
  <si>
    <t>石林县2025年县级专项支出预算表</t>
  </si>
  <si>
    <t>质量指标</t>
  </si>
  <si>
    <t>实施后工程验收质量合格</t>
  </si>
  <si>
    <t>100</t>
  </si>
  <si>
    <t>%</t>
  </si>
  <si>
    <t>成本指标</t>
  </si>
  <si>
    <t>生态环境成本指标</t>
  </si>
  <si>
    <t>提升</t>
  </si>
  <si>
    <t>效益指标</t>
  </si>
  <si>
    <t>可持续影响</t>
  </si>
  <si>
    <t>农村公路道路通行环境的安全性</t>
  </si>
  <si>
    <t>满意度指标</t>
  </si>
  <si>
    <t>服务对象满意度</t>
  </si>
  <si>
    <t>出行人员和驾乘人员</t>
  </si>
  <si>
    <t>空严格执行交通法律，为更好的做好交通道路管理和履行交通职责工作，完成对县交通运输局所涉及的道路建设和附属设施养护、交通应急处置和交通事业发展事业涉及职责范围的事项，工作中涉及的办公车辆运行费用、执法辅助人员的工开支、办公费用及相关开展事项产生经费。在保障交通运输及道路交通安全工作和交通事业的顺利开展。</t>
  </si>
  <si>
    <t>一般预算项目数</t>
  </si>
  <si>
    <t>35</t>
  </si>
  <si>
    <t>万元</t>
  </si>
  <si>
    <t>时效指标</t>
  </si>
  <si>
    <t>按时拨付及时支出</t>
  </si>
  <si>
    <t>社会成本指标</t>
  </si>
  <si>
    <t>&gt;=</t>
  </si>
  <si>
    <t>95</t>
  </si>
  <si>
    <t>交通事业持续发展</t>
  </si>
  <si>
    <t>受益人和服务人满意度</t>
  </si>
  <si>
    <t>85</t>
  </si>
  <si>
    <t>根据《云南省交通运输厅关于明确高速公路路政管理权限的通知》（云交管养〔2017〕9号）和昆明市交通运输局、红河州交通运输局相关会议纪要，石泸高速公路（昆明段）27.260公里、石泸高速公路圭山连接线（圭山匝道收费站至圭山镇）9.612公里需由我县负责路政管理工作。为确保石泸高速公路（昆明段）运营管理各项工作有序开展，根据《中华人民共和国公路法》、《中华人民共和国公路管理条例》有关规定经县交通运输局专题会议研究，现将接管石泸高速公路（昆明段）、石泸高速圭山连接线路政管理工作，对此项工作中所产生的执法车辆租赁费进行申报，以保证公路管理工作的正常运行。</t>
  </si>
  <si>
    <t>受补助车辆</t>
  </si>
  <si>
    <t>辆</t>
  </si>
  <si>
    <t>石林县人民政府办公会议决定事项第2020100号</t>
  </si>
  <si>
    <t>每辆车补助金额</t>
  </si>
  <si>
    <t>54000</t>
  </si>
  <si>
    <t>及时办理，按时拨付</t>
  </si>
  <si>
    <t>社会效益</t>
  </si>
  <si>
    <t>执法管理的效率提高</t>
  </si>
  <si>
    <t>定性指标</t>
  </si>
  <si>
    <t>执法的处理及时性</t>
  </si>
  <si>
    <t>受益对象满意度</t>
  </si>
  <si>
    <t>预算06表</t>
  </si>
  <si>
    <t>政府性基金预算支出预算表</t>
  </si>
  <si>
    <t>单位名称：昆明市发展和改革委员会</t>
  </si>
  <si>
    <t>政府性基金预算支出</t>
  </si>
  <si>
    <t>2025年本表无数据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</si>
  <si>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</si>
  <si>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</si>
  <si>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</si>
  <si>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</si>
  <si>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</si>
  <si>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</si>
  <si>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</si>
  <si>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</si>
  <si>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</si>
  <si>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</si>
  <si>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</si>
  <si>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公务用车辆加油、燃料采购</t>
  </si>
  <si>
    <t>车辆加油、添加燃料服务</t>
  </si>
  <si>
    <t>批</t>
  </si>
  <si>
    <t>办公车辆维修和保养采购</t>
  </si>
  <si>
    <t>车辆维修和保养服务</t>
  </si>
  <si>
    <t>公务用车保险服务采购</t>
  </si>
  <si>
    <t>机动车保险服务</t>
  </si>
  <si>
    <t>办公用复印纸</t>
  </si>
  <si>
    <t>复印纸</t>
  </si>
  <si>
    <t>办公用台式电脑采购</t>
  </si>
  <si>
    <t>台式计算机</t>
  </si>
  <si>
    <t>套</t>
  </si>
  <si>
    <t>基础软件</t>
  </si>
  <si>
    <t>台式电脑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</si>
  <si>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</si>
  <si>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</si>
  <si>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</si>
  <si>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</si>
  <si>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</si>
  <si>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</si>
  <si>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</si>
  <si>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</si>
  <si>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办公车辆维修和保养服务采购</t>
  </si>
  <si>
    <t>B1101 维修保养服务</t>
  </si>
  <si>
    <t>B 政府履职辅助性服务</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</si>
  <si>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</si>
  <si>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</si>
  <si>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</si>
  <si>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</si>
  <si>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</si>
  <si>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</si>
  <si>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</si>
  <si>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</si>
  <si>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</si>
  <si>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</si>
  <si>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</si>
  <si>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</si>
  <si>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</si>
  <si>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</si>
  <si>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</si>
  <si>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</si>
  <si>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</si>
  <si>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</si>
  <si>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</si>
  <si>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</si>
  <si>
    <t>预算13表</t>
  </si>
  <si>
    <t>部门编码</t>
  </si>
  <si>
    <t>部门名称</t>
  </si>
  <si>
    <t>内容</t>
  </si>
  <si>
    <t>说明</t>
  </si>
  <si>
    <t>部门总体目标</t>
  </si>
  <si>
    <t>部门职责</t>
  </si>
  <si>
    <t>(1）负责编制全县农村公路基础设施建设的发展规划，审核各乡镇乡村公路建设计划。
（2）宣传贯彻执行国家和省、市、县有关交通工作的方针、政策和法律、法规；拟定相关政策，经批准后监督实施。
（3）负责全县农村公路交通基础设施建设；负责全县农村公路交通基础设施建设的质量监督管理。组织拟定农村公路工程建设相关制度及实施细则、办法并监督实施。监督管理农村公路工程建设项目的招投标、工程造价、工程质量和施工安全工作；负责监督交通基础设施建设专项资金管理和使用；负责全县农村公路交通基础设施的勘测设计管理及工程质量监督。
（4）负责全县农村公路及附属设施的管理和养护，组织拟定全县农村公路及其附属设施管理实施细则；负责审核全县农村公路及其附属设施养护年底计划，监督执行养护计划和养护质量，统筹安排和监管全县农村公路及其附属设施养护资金；负责安排全县农村公路灾害防治和抢修任务；负责全县农村公路及其附属设施养护大中型改造维修工程；指导农村公路养护工作。
（5）负责辖区内农村公路路政管理；负责办理农村公路的路政案件；负责辖区农村公路两侧建筑红线的控制工作，依法保护公路路产路权；负责县级公路超限超载运输的管理。
（6）指导农村公路安全生产和应急管理工作。负责对全县农村公路工程建设及养护安全；组织协调道路交通的重大突发事件和重大灾害事故，参与调查和救助工作。
（7）负责编制全县交通基础设施建设经费预决算并监督执行；负责编制全县交通基础设施建设的财政拨款、预算外资金以及其他专项资金的管理、筹集、下拨、使用和监督工作；负责交通国有资产的监管。
（8）负责全县农村公路建设、养护工程项目投资估算、概算、预算的审核；参与交通建设工程劳动定额的测定和施工定额、养护定额的编制与修订；参与全县农村公路建设工程项目的交竣工验收和竣工决算的审核，监督检查全县农村公路工程造价的执行情况；负责全县农村公路建设项目前期工作及项目有关的合同谈判、合同拟定、合同审查、合同签订和管理工作；负责跟踪合同的签订情况和执行情况，并负责合同的整理、归档工作。
（9）负责全县农村公路交通应急指挥、应急处置、交通战备保通工作；负责全县交通信息化建设，检测分析交通情况；负责全县农村公路综合统计，提供信息和咨询服务。
（10）负责全县交通科技开发、教育培训、环境保护和节能减排工作，负责全县公路交通精神文明建设。</t>
  </si>
  <si>
    <t>根据三定方案归纳</t>
  </si>
  <si>
    <t>1.编制好“十五五”规划，结合省市“十五五”规划编制总体要求，立足全县经济发展实际和交通运输行业发展趋势，统筹考虑公路项目、综合运输等，系统谋划重要任务。与省市积极协同联动，争取项目清单尽可能列入省市规划范围盘子，从而获得更多项目支持。目前，项目清单已初步成库正在重点针对用地进行第二轮审查，争取在规划前提下，省农村公路建设管理项目库审核时快速完成入库。目前规划项目清单共28项(铁路项目4个、公路项目19个（国省道1个北召、地方干线6个、县乡互联互通7个、旅游路资源路产业路1个、提档升级1个125公里、养护3个大中和小修保养）、交通运输服务2个、邮政快递1个、交通新基建2个)。
2.全力推动加强谋划，高效推进项目前期工作，重点推进石林县资源路产业路（北召公路月湖至新木凹段）建设工程、鹿平公路矣马伴至平田段公路改扩建工程(国防公路)、堡子至所各邑乡村公路工程建设项目等前期工作。加强与上级主管部门与项目审批单位沟通，推进农村公路建设计划。3.统筹重点项目建设。一是稳步推进国道G326和G324线石林县城过境公路及配套设施工程建设，积极争取普通国道车购税补助资金和地方一般债券等资金推进建设。二是按照绿美公路的要求做好，积极配合省公路局石林分局九石阿旅游专线提升改造（含：宜良柴石滩段结构性修复，石林段功能性修复和预防性养成护），服务九乡——石林黄金旅游线路。三是做好G78汕昆高速/G80广昆高速石林至昆明段（改扩建）工程。四是继续推进北召公路修复性工程及大叠水景区、大可、石林景区周边等农村公路改扩建工程，预计完成改扩建农村公路10公里。4.全力推进“四好农村路”建设任务。全方位落实好县、乡、村三级路长制管理工作，做好全县1223公里农村公路养护保通工作。加强对乡镇农村公路管理养护工作的监督检查，推进乡镇农村公路安全监管和预防性养护管理，抓好隐患排查治理，预计实施8公里安全生命防护工程、预防性及修复性养护约40公里，继续推进12个遗留项目的实施收尾工作，巩固“四好农村路”全国示范县创建成果。5.强化交通运输行业监管。进一步加强和理顺综合交通运输事业发展中心工作职能职责，注重交通运输工作由重建到重管的职能转变要求，全覆盖规范行业精细化管理，增强行业管理水平服务好县域经济社会发展。6.做好旅游交通服务调整优化工作。7.抓好行业社会稳定、法治政府建设工作。</t>
  </si>
  <si>
    <t>根据部门职责，中长期规划，各级党委，各级政府要求归纳</t>
  </si>
  <si>
    <t>部门年度目标</t>
  </si>
  <si>
    <t xml:space="preserve"> 1.稳步推进国道G326和G324线石林县城过境公路及配套设施工程建设，积极争取普通国道车购税补助资金和地方一般债券等资金推进建设。2.按照绿美公路的要求做好，积极配合省公路局石林分局有序推进九石阿旅游专线提升改造（含：宜良柴石滩段结构性修复，石林段功能性修复和预防性养成护），服务九乡——石林黄金旅游线路。3.积极配合市交通运输局做好G78汕昆高速/G80广昆高速石林至昆明段（改扩建）工程  4.继续推进北召公路宜奈村至召夸段6.0公里的修复性工程及大叠水景区、大可、石林景区周边等农村公路改扩建工程，预计完成改扩建农村公路10公里，计划投资2500万元，于2025年年底前完成施工任务。5.2025年计划实施养护工程47公里公里，其中修复性养护工程15公里公里、预防预防性养护工程32公里，主要实施道路为金冒公路、碧大公路、碧杨公路、三小公路、龙小公路、水塘铺公路等计划投资1309万元；计划整治村道安全隐患里程40公里，安装波形护栏10公里，计划投资400万元，目前村道安防正在开展隐患排查上报，计划于明年初完成项目备案，年底前完成整治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</si>
  <si>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</si>
  <si>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</si>
  <si>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</si>
  <si>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</si>
  <si>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</si>
  <si>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</si>
  <si>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</si>
  <si>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</si>
  <si>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</si>
  <si>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1.稳步推进国道G326和G324线石林县城过境公路及配套设施工程建设，积极争取普通国道车购税补助资金和地方一般债券等资金推进建设。2.按照绿美公路的要求做好，积极配合省公路局石林分局有序推进九石阿旅游专线提升改造（含：宜良柴石滩段结构性修复，石林段功能性修复和预防性养成护），服务九乡——石林黄金旅游线路。3.积极配合市交通运输局做好G78汕昆高速/G80广昆高速石林至昆明段（改扩建）工程  4.继续推进北召公路宜奈村至召夸段6.0公里的修复性工程及大叠水景区、大可、石林景区周边等农村公路改扩建工程，预计完成改扩建农村公路10公里，计划投资2500万元，于2025年年底前完成施工任务。5.2025年计划实施养护工程47公里公里，其中修复性养护工程15公里公里、预防预防性养护工程32公里，主要实施道路为金冒公路、碧大公路、碧杨公路、三小公路、龙小公路、水塘铺公路等计划投资1309万元；计划整治村道安全隐患里程40公里，安装波形护栏10公里，计划投资400万元，目前村道安防正在开展隐患排查上报，计划于明年初完成项目备案，年底前完成整治工作。</t>
  </si>
  <si>
    <t>1.继续推进北召公路宜奈村至召夸段6.0公里的修复性工程及大叠水景区、大可、石林景区周边等农村公路改扩建工程，预计完成改扩建农村公路10公里，计划投资2500万元，于2025年年底前完成施工任务。2.2025年计划实施养护工程47公里公里，其中修复性养护工程15公里公里、预防预防性养护工程32公里，主要实施道路为金冒公路、碧大公路、碧杨公路、三小公路、龙小公路、水塘铺公路等计划投资1309万元；计划整治村道安全隐患里程40公里，安装波形护栏10公里，计划投资400万元，目前村道安防正在开展隐患排查上报，计划于明年初完成项目备案，年底前完成整治工作。</t>
  </si>
  <si>
    <t>三、部门整体支出绩效指标</t>
  </si>
  <si>
    <t>绩效指标</t>
  </si>
  <si>
    <t>评（扣）分标准</t>
  </si>
  <si>
    <t>绩效指标设定依据及指标值数据来源</t>
  </si>
  <si>
    <t xml:space="preserve">二级指标 </t>
  </si>
  <si>
    <t>北召公路宜奈村至召夸段修复里程</t>
  </si>
  <si>
    <t>6.0</t>
  </si>
  <si>
    <t>公里</t>
  </si>
  <si>
    <t>根据建设工程实际养护里程进行评分,实施完成里程达标</t>
  </si>
  <si>
    <t>完成2025年计划下达的农村公路养护性工程项目的实施里程</t>
  </si>
  <si>
    <t>2025年工作思路目标及农村公路养护计划和部门整体绩效目标表</t>
  </si>
  <si>
    <t>2025年计划实施养护工程47公里</t>
  </si>
  <si>
    <t>根据计划实施的建设工程实际养护里程进行评分</t>
  </si>
  <si>
    <t>2025年计划实施养护工程47公里公里，其中修复性养护工程15公里公里、预防预防性养护工程32公里</t>
  </si>
  <si>
    <t>2025年村道安防计划整治村道安全隐患里程书</t>
  </si>
  <si>
    <t>50</t>
  </si>
  <si>
    <t>根据2025年安防工程计划实施项目的建设工程实际实施里程进行评分</t>
  </si>
  <si>
    <t>计划整治村道安全隐患里程40公里，安装波形护栏10公里</t>
  </si>
  <si>
    <t>2025年工作目标及农村公路养护计划表和部门整体绩效目标表</t>
  </si>
  <si>
    <t>对农村公路的通行能力和实施完成达标率</t>
  </si>
  <si>
    <t>90</t>
  </si>
  <si>
    <t>对农村公路的通行能力达标农村公路和本地区农村公路实施达标率*100%</t>
  </si>
  <si>
    <t>加强农村公路管养，及时清理水毁，治理隐患路段，完善安全防护工程，保障农村公路通行能力和实施完成情况。</t>
  </si>
  <si>
    <t>农村公路实施工程质量达标率</t>
  </si>
  <si>
    <t>根据各项工程实施中项目质量达标工程数/实施工程数量*100%</t>
  </si>
  <si>
    <t>对农村公路养护、安防、改扩建、新建的实施项目在实施过程中的质量管理合格工程达标率</t>
  </si>
  <si>
    <t>农村公路项目按期完成及时率</t>
  </si>
  <si>
    <t>对农村公路实施能在计划时间内按时完成项目则满分，否则不得分</t>
  </si>
  <si>
    <t>根据建设计划在2025年对农村公路的各项工程按期完成计划内项目实施</t>
  </si>
  <si>
    <t>经济成本指标</t>
  </si>
  <si>
    <t>抽样沿线群众收入增加人数/抽样沿线群众人数*100%</t>
  </si>
  <si>
    <t>增加沿线群众的收入，公交到村，使沿线群众得到实惠。带动种植、养殖、农村旅游等经济产业的发展，增加人均收入。</t>
  </si>
  <si>
    <t>经济效益</t>
  </si>
  <si>
    <t>带动了经济发展的促进作用</t>
  </si>
  <si>
    <t>农村公路项目的建设成本的实际支出/预算申报支出*100%</t>
  </si>
  <si>
    <t>根据项目实施计划下达建设的支出成本控制在预算申报范围内</t>
  </si>
  <si>
    <t>基本建设公共服务水平</t>
  </si>
  <si>
    <t>项目实施后的基本建设对公共服务水平的提升率</t>
  </si>
  <si>
    <t>农村公路建设道路实施中对影响和周围环境改善提升度</t>
  </si>
  <si>
    <t>农村公路项目的实施有效的改进了周边道路通行能力以及安全性</t>
  </si>
  <si>
    <t>提高安全通行能力，加强农村公路安保配套工程建设及隐患路段排查整治.</t>
  </si>
  <si>
    <t>项目的建设保障了对周边环境和村镇的农村公路通行能力和实施完成情况。</t>
  </si>
  <si>
    <t>农村公路项目实施对道路周边群众的安全及通行的满意度</t>
  </si>
  <si>
    <t>①服务对象满意度≥90%，得指标分值；
②80%≤服务对象满意度＜90%，得分=指标分值*80%；
③70%≤服务对象满意度＜80%，得分=指标分值*60%；
④60%≤服务对象满意度＜70%，得分=</t>
  </si>
  <si>
    <t>2025年对农村公路建设实施工作计划中涉及的项目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</si>
</sst>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7">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6"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7" borderId="18" applyNumberFormat="0" applyAlignment="0" applyProtection="0">
      <alignment vertical="center"/>
    </xf>
    <xf numFmtId="0" fontId="29" fillId="8" borderId="19" applyNumberFormat="0" applyAlignment="0" applyProtection="0">
      <alignment vertical="center"/>
    </xf>
    <xf numFmtId="0" fontId="30" fillId="8" borderId="18" applyNumberFormat="0" applyAlignment="0" applyProtection="0">
      <alignment vertical="center"/>
    </xf>
    <xf numFmtId="0" fontId="31" fillId="9"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228">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left" vertical="center" wrapText="1"/>
    </xf>
    <xf numFmtId="0" fontId="8" fillId="0" borderId="0" xfId="0" applyFont="1" applyBorder="1" applyAlignment="1">
      <alignment horizontal="left" vertical="center"/>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13" fillId="4" borderId="5" xfId="0" applyFont="1" applyFill="1" applyBorder="1" applyAlignment="1">
      <alignment horizontal="center" vertical="center"/>
    </xf>
    <xf numFmtId="0" fontId="5" fillId="0" borderId="8" xfId="0" applyFont="1" applyBorder="1" applyAlignment="1">
      <alignment horizontal="center" vertical="center"/>
    </xf>
    <xf numFmtId="0" fontId="13" fillId="5" borderId="7" xfId="0" applyFont="1" applyFill="1" applyBorder="1" applyAlignment="1">
      <alignment horizontal="center" vertical="center"/>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178" fontId="9" fillId="0" borderId="1" xfId="0" applyNumberFormat="1" applyFont="1" applyBorder="1" applyAlignment="1">
      <alignment horizontal="right" vertical="center"/>
    </xf>
    <xf numFmtId="178" fontId="9" fillId="0" borderId="1" xfId="54" applyNumberFormat="1" applyFont="1" applyBorder="1">
      <alignment horizontal="right" vertical="center"/>
    </xf>
    <xf numFmtId="0" fontId="3" fillId="0" borderId="0" xfId="0" applyFont="1" applyBorder="1" applyAlignment="1">
      <alignment wrapText="1"/>
    </xf>
    <xf numFmtId="0" fontId="3" fillId="0" borderId="0" xfId="0" applyFont="1" applyBorder="1" applyProtection="1">
      <protection locked="0"/>
    </xf>
    <xf numFmtId="0" fontId="1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8" fontId="9"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8"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7" activePane="bottomLeft" state="frozen"/>
      <selection/>
      <selection pane="bottomLeft" activeCell="A1" sqref="A1"/>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80"/>
      <c r="B2" s="80"/>
      <c r="C2" s="80"/>
      <c r="D2" s="94" t="s">
        <v>0</v>
      </c>
    </row>
    <row r="3" ht="41.25" customHeight="1" spans="1:1">
      <c r="A3" s="75" t="str">
        <f>"2025"&amp;"年部门财务收支预算总表"</f>
        <v>2025年部门财务收支预算总表</v>
      </c>
    </row>
    <row r="4" ht="17.25" customHeight="1" spans="1:4">
      <c r="A4" s="78" t="str">
        <f>"单位名称："&amp;"石林彝族自治县交通运输局"</f>
        <v>单位名称：石林彝族自治县交通运输局</v>
      </c>
      <c r="B4" s="192"/>
      <c r="D4" s="173" t="s">
        <v>1</v>
      </c>
    </row>
    <row r="5" ht="23.25" customHeight="1" spans="1:4">
      <c r="A5" s="193" t="s">
        <v>2</v>
      </c>
      <c r="B5" s="194"/>
      <c r="C5" s="193" t="s">
        <v>3</v>
      </c>
      <c r="D5" s="194"/>
    </row>
    <row r="6" ht="24" customHeight="1" spans="1:4">
      <c r="A6" s="193" t="s">
        <v>4</v>
      </c>
      <c r="B6" s="193" t="s">
        <v>5</v>
      </c>
      <c r="C6" s="193" t="s">
        <v>6</v>
      </c>
      <c r="D6" s="193" t="s">
        <v>5</v>
      </c>
    </row>
    <row r="7" ht="17.25" customHeight="1" spans="1:4">
      <c r="A7" s="195" t="s">
        <v>7</v>
      </c>
      <c r="B7" s="111">
        <v>6878802</v>
      </c>
      <c r="C7" s="195" t="s">
        <v>8</v>
      </c>
      <c r="D7" s="111"/>
    </row>
    <row r="8" ht="17.25" customHeight="1" spans="1:4">
      <c r="A8" s="195" t="s">
        <v>9</v>
      </c>
      <c r="B8" s="111"/>
      <c r="C8" s="195" t="s">
        <v>10</v>
      </c>
      <c r="D8" s="111"/>
    </row>
    <row r="9" ht="17.25" customHeight="1" spans="1:4">
      <c r="A9" s="195" t="s">
        <v>11</v>
      </c>
      <c r="B9" s="111"/>
      <c r="C9" s="227" t="s">
        <v>12</v>
      </c>
      <c r="D9" s="111"/>
    </row>
    <row r="10" ht="17.25" customHeight="1" spans="1:4">
      <c r="A10" s="195" t="s">
        <v>13</v>
      </c>
      <c r="B10" s="111"/>
      <c r="C10" s="227" t="s">
        <v>14</v>
      </c>
      <c r="D10" s="111"/>
    </row>
    <row r="11" ht="17.25" customHeight="1" spans="1:4">
      <c r="A11" s="195" t="s">
        <v>15</v>
      </c>
      <c r="B11" s="111"/>
      <c r="C11" s="227" t="s">
        <v>16</v>
      </c>
      <c r="D11" s="111"/>
    </row>
    <row r="12" ht="17.25" customHeight="1" spans="1:4">
      <c r="A12" s="195" t="s">
        <v>17</v>
      </c>
      <c r="B12" s="111"/>
      <c r="C12" s="227" t="s">
        <v>18</v>
      </c>
      <c r="D12" s="111"/>
    </row>
    <row r="13" ht="17.25" customHeight="1" spans="1:4">
      <c r="A13" s="195" t="s">
        <v>19</v>
      </c>
      <c r="B13" s="111"/>
      <c r="C13" s="66" t="s">
        <v>20</v>
      </c>
      <c r="D13" s="111"/>
    </row>
    <row r="14" ht="17.25" customHeight="1" spans="1:4">
      <c r="A14" s="195" t="s">
        <v>21</v>
      </c>
      <c r="B14" s="111"/>
      <c r="C14" s="66" t="s">
        <v>22</v>
      </c>
      <c r="D14" s="111">
        <v>842118</v>
      </c>
    </row>
    <row r="15" ht="17.25" customHeight="1" spans="1:4">
      <c r="A15" s="195" t="s">
        <v>23</v>
      </c>
      <c r="B15" s="111"/>
      <c r="C15" s="66" t="s">
        <v>24</v>
      </c>
      <c r="D15" s="111">
        <v>468101</v>
      </c>
    </row>
    <row r="16" ht="17.25" customHeight="1" spans="1:4">
      <c r="A16" s="195" t="s">
        <v>25</v>
      </c>
      <c r="B16" s="111"/>
      <c r="C16" s="66" t="s">
        <v>26</v>
      </c>
      <c r="D16" s="111"/>
    </row>
    <row r="17" ht="17.25" customHeight="1" spans="1:4">
      <c r="A17" s="22"/>
      <c r="B17" s="111"/>
      <c r="C17" s="66" t="s">
        <v>27</v>
      </c>
      <c r="D17" s="111"/>
    </row>
    <row r="18" ht="17.25" customHeight="1" spans="1:4">
      <c r="A18" s="196"/>
      <c r="B18" s="111"/>
      <c r="C18" s="66" t="s">
        <v>28</v>
      </c>
      <c r="D18" s="111"/>
    </row>
    <row r="19" ht="17.25" customHeight="1" spans="1:4">
      <c r="A19" s="196"/>
      <c r="B19" s="111"/>
      <c r="C19" s="66" t="s">
        <v>29</v>
      </c>
      <c r="D19" s="111">
        <v>5155105</v>
      </c>
    </row>
    <row r="20" ht="17.25" customHeight="1" spans="1:4">
      <c r="A20" s="196"/>
      <c r="B20" s="111"/>
      <c r="C20" s="66" t="s">
        <v>30</v>
      </c>
      <c r="D20" s="111"/>
    </row>
    <row r="21" ht="17.25" customHeight="1" spans="1:4">
      <c r="A21" s="196"/>
      <c r="B21" s="111"/>
      <c r="C21" s="66" t="s">
        <v>31</v>
      </c>
      <c r="D21" s="111"/>
    </row>
    <row r="22" ht="17.25" customHeight="1" spans="1:4">
      <c r="A22" s="196"/>
      <c r="B22" s="111"/>
      <c r="C22" s="66" t="s">
        <v>32</v>
      </c>
      <c r="D22" s="111"/>
    </row>
    <row r="23" ht="17.25" customHeight="1" spans="1:4">
      <c r="A23" s="196"/>
      <c r="B23" s="111"/>
      <c r="C23" s="66" t="s">
        <v>33</v>
      </c>
      <c r="D23" s="111"/>
    </row>
    <row r="24" ht="17.25" customHeight="1" spans="1:4">
      <c r="A24" s="196"/>
      <c r="B24" s="111"/>
      <c r="C24" s="66" t="s">
        <v>34</v>
      </c>
      <c r="D24" s="111"/>
    </row>
    <row r="25" ht="17.25" customHeight="1" spans="1:4">
      <c r="A25" s="196"/>
      <c r="B25" s="111"/>
      <c r="C25" s="66" t="s">
        <v>35</v>
      </c>
      <c r="D25" s="111">
        <v>413478</v>
      </c>
    </row>
    <row r="26" ht="17.25" customHeight="1" spans="1:4">
      <c r="A26" s="196"/>
      <c r="B26" s="111"/>
      <c r="C26" s="66" t="s">
        <v>36</v>
      </c>
      <c r="D26" s="111"/>
    </row>
    <row r="27" ht="17.25" customHeight="1" spans="1:4">
      <c r="A27" s="196"/>
      <c r="B27" s="111"/>
      <c r="C27" s="22" t="s">
        <v>37</v>
      </c>
      <c r="D27" s="111"/>
    </row>
    <row r="28" ht="17.25" customHeight="1" spans="1:4">
      <c r="A28" s="196"/>
      <c r="B28" s="111"/>
      <c r="C28" s="66" t="s">
        <v>38</v>
      </c>
      <c r="D28" s="111"/>
    </row>
    <row r="29" ht="16.5" customHeight="1" spans="1:4">
      <c r="A29" s="196"/>
      <c r="B29" s="111"/>
      <c r="C29" s="66" t="s">
        <v>39</v>
      </c>
      <c r="D29" s="111"/>
    </row>
    <row r="30" ht="16.5" customHeight="1" spans="1:4">
      <c r="A30" s="196"/>
      <c r="B30" s="111"/>
      <c r="C30" s="22" t="s">
        <v>40</v>
      </c>
      <c r="D30" s="111"/>
    </row>
    <row r="31" ht="17.25" customHeight="1" spans="1:4">
      <c r="A31" s="196"/>
      <c r="B31" s="111"/>
      <c r="C31" s="22" t="s">
        <v>41</v>
      </c>
      <c r="D31" s="111"/>
    </row>
    <row r="32" ht="17.25" customHeight="1" spans="1:4">
      <c r="A32" s="196"/>
      <c r="B32" s="111"/>
      <c r="C32" s="66" t="s">
        <v>42</v>
      </c>
      <c r="D32" s="111"/>
    </row>
    <row r="33" ht="16.5" customHeight="1" spans="1:4">
      <c r="A33" s="196" t="s">
        <v>43</v>
      </c>
      <c r="B33" s="111">
        <v>6878802</v>
      </c>
      <c r="C33" s="196" t="s">
        <v>44</v>
      </c>
      <c r="D33" s="111">
        <v>6878802</v>
      </c>
    </row>
    <row r="34" ht="16.5" customHeight="1" spans="1:4">
      <c r="A34" s="22" t="s">
        <v>45</v>
      </c>
      <c r="B34" s="111"/>
      <c r="C34" s="22" t="s">
        <v>46</v>
      </c>
      <c r="D34" s="111"/>
    </row>
    <row r="35" ht="16.5" customHeight="1" spans="1:4">
      <c r="A35" s="66" t="s">
        <v>47</v>
      </c>
      <c r="B35" s="111"/>
      <c r="C35" s="66" t="s">
        <v>47</v>
      </c>
      <c r="D35" s="111"/>
    </row>
    <row r="36" ht="16.5" customHeight="1" spans="1:4">
      <c r="A36" s="66" t="s">
        <v>48</v>
      </c>
      <c r="B36" s="111"/>
      <c r="C36" s="66" t="s">
        <v>49</v>
      </c>
      <c r="D36" s="111"/>
    </row>
    <row r="37" ht="16.5" customHeight="1" spans="1:4">
      <c r="A37" s="197" t="s">
        <v>50</v>
      </c>
      <c r="B37" s="111">
        <v>6878802</v>
      </c>
      <c r="C37" s="197" t="s">
        <v>51</v>
      </c>
      <c r="D37" s="111">
        <v>6878802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customHeight="1" spans="1:6">
      <c r="A1" s="1"/>
      <c r="B1" s="1"/>
      <c r="C1" s="1"/>
      <c r="D1" s="1"/>
      <c r="E1" s="1"/>
      <c r="F1" s="1"/>
    </row>
    <row r="2" ht="12" customHeight="1" spans="1:6">
      <c r="A2" s="152">
        <v>1</v>
      </c>
      <c r="B2" s="153">
        <v>0</v>
      </c>
      <c r="C2" s="152">
        <v>1</v>
      </c>
      <c r="D2" s="154"/>
      <c r="E2" s="154"/>
      <c r="F2" s="151" t="s">
        <v>347</v>
      </c>
    </row>
    <row r="3" ht="42" customHeight="1" spans="1:6">
      <c r="A3" s="155" t="str">
        <f>"2025"&amp;"年部门政府性基金预算支出预算表"</f>
        <v>2025年部门政府性基金预算支出预算表</v>
      </c>
      <c r="B3" s="155" t="s">
        <v>348</v>
      </c>
      <c r="C3" s="156"/>
      <c r="D3" s="157"/>
      <c r="E3" s="157"/>
      <c r="F3" s="157"/>
    </row>
    <row r="4" ht="13.5" customHeight="1" spans="1:6">
      <c r="A4" s="44" t="str">
        <f>"单位名称："&amp;"石林彝族自治县交通运输局"</f>
        <v>单位名称：石林彝族自治县交通运输局</v>
      </c>
      <c r="B4" s="44" t="s">
        <v>349</v>
      </c>
      <c r="C4" s="152"/>
      <c r="D4" s="154"/>
      <c r="E4" s="154"/>
      <c r="F4" s="151" t="s">
        <v>1</v>
      </c>
    </row>
    <row r="5" ht="19.5" customHeight="1" spans="1:6">
      <c r="A5" s="158" t="s">
        <v>188</v>
      </c>
      <c r="B5" s="159" t="s">
        <v>73</v>
      </c>
      <c r="C5" s="158" t="s">
        <v>74</v>
      </c>
      <c r="D5" s="13" t="s">
        <v>350</v>
      </c>
      <c r="E5" s="14"/>
      <c r="F5" s="36"/>
    </row>
    <row r="6" ht="18.75" customHeight="1" spans="1:6">
      <c r="A6" s="160"/>
      <c r="B6" s="161"/>
      <c r="C6" s="160"/>
      <c r="D6" s="52" t="s">
        <v>55</v>
      </c>
      <c r="E6" s="13" t="s">
        <v>76</v>
      </c>
      <c r="F6" s="52" t="s">
        <v>77</v>
      </c>
    </row>
    <row r="7" ht="18.75" customHeight="1" spans="1:6">
      <c r="A7" s="97">
        <v>1</v>
      </c>
      <c r="B7" s="162" t="s">
        <v>84</v>
      </c>
      <c r="C7" s="97">
        <v>3</v>
      </c>
      <c r="D7" s="15">
        <v>4</v>
      </c>
      <c r="E7" s="15">
        <v>5</v>
      </c>
      <c r="F7" s="15">
        <v>6</v>
      </c>
    </row>
    <row r="8" ht="21" customHeight="1" spans="1:6">
      <c r="A8" s="33"/>
      <c r="B8" s="33"/>
      <c r="C8" s="33"/>
      <c r="D8" s="111"/>
      <c r="E8" s="111"/>
      <c r="F8" s="111"/>
    </row>
    <row r="9" ht="21" customHeight="1" spans="1:6">
      <c r="A9" s="33"/>
      <c r="B9" s="33"/>
      <c r="C9" s="33"/>
      <c r="D9" s="111"/>
      <c r="E9" s="111"/>
      <c r="F9" s="111"/>
    </row>
    <row r="10" ht="18.75" customHeight="1" spans="1:6">
      <c r="A10" s="163" t="s">
        <v>178</v>
      </c>
      <c r="B10" s="163" t="s">
        <v>178</v>
      </c>
      <c r="C10" s="164" t="s">
        <v>178</v>
      </c>
      <c r="D10" s="111"/>
      <c r="E10" s="111"/>
      <c r="F10" s="111"/>
    </row>
    <row r="12" customHeight="1" spans="1:1">
      <c r="A12" t="s">
        <v>351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4"/>
      <c r="C2" s="114"/>
      <c r="R2" s="42"/>
      <c r="S2" s="42" t="s">
        <v>352</v>
      </c>
    </row>
    <row r="3" ht="41.25" customHeight="1" spans="1:19">
      <c r="A3" s="115" t="str">
        <f>"2025"&amp;"年部门政府采购预算表"</f>
        <v>2025年部门政府采购预算表</v>
      </c>
      <c r="B3" s="96"/>
      <c r="C3" s="96"/>
      <c r="D3" s="43"/>
      <c r="E3" s="43"/>
      <c r="F3" s="43"/>
      <c r="G3" s="43"/>
      <c r="H3" s="43"/>
      <c r="I3" s="43"/>
      <c r="J3" s="43"/>
      <c r="K3" s="43"/>
      <c r="L3" s="43"/>
      <c r="M3" s="96"/>
      <c r="N3" s="43"/>
      <c r="O3" s="43"/>
      <c r="P3" s="96"/>
      <c r="Q3" s="43"/>
      <c r="R3" s="96"/>
      <c r="S3" s="96"/>
    </row>
    <row r="4" ht="18.75" customHeight="1" spans="1:19">
      <c r="A4" s="144" t="str">
        <f>"单位名称："&amp;"石林彝族自治县交通运输局"</f>
        <v>单位名称：石林彝族自治县交通运输局</v>
      </c>
      <c r="B4" s="117"/>
      <c r="C4" s="117"/>
      <c r="D4" s="46"/>
      <c r="E4" s="46"/>
      <c r="F4" s="46"/>
      <c r="G4" s="46"/>
      <c r="H4" s="46"/>
      <c r="I4" s="46"/>
      <c r="J4" s="46"/>
      <c r="K4" s="46"/>
      <c r="L4" s="46"/>
      <c r="R4" s="47"/>
      <c r="S4" s="151" t="s">
        <v>1</v>
      </c>
    </row>
    <row r="5" ht="15.75" customHeight="1" spans="1:19">
      <c r="A5" s="49" t="s">
        <v>187</v>
      </c>
      <c r="B5" s="118" t="s">
        <v>188</v>
      </c>
      <c r="C5" s="118" t="s">
        <v>353</v>
      </c>
      <c r="D5" s="119" t="s">
        <v>354</v>
      </c>
      <c r="E5" s="119" t="s">
        <v>355</v>
      </c>
      <c r="F5" s="119" t="s">
        <v>356</v>
      </c>
      <c r="G5" s="119" t="s">
        <v>357</v>
      </c>
      <c r="H5" s="119" t="s">
        <v>358</v>
      </c>
      <c r="I5" s="132" t="s">
        <v>195</v>
      </c>
      <c r="J5" s="132"/>
      <c r="K5" s="132"/>
      <c r="L5" s="132"/>
      <c r="M5" s="133"/>
      <c r="N5" s="132"/>
      <c r="O5" s="132"/>
      <c r="P5" s="140"/>
      <c r="Q5" s="132"/>
      <c r="R5" s="133"/>
      <c r="S5" s="141"/>
    </row>
    <row r="6" ht="17.25" customHeight="1" spans="1:19">
      <c r="A6" s="51"/>
      <c r="B6" s="120"/>
      <c r="C6" s="120"/>
      <c r="D6" s="121"/>
      <c r="E6" s="121"/>
      <c r="F6" s="121"/>
      <c r="G6" s="121"/>
      <c r="H6" s="121"/>
      <c r="I6" s="121" t="s">
        <v>55</v>
      </c>
      <c r="J6" s="121" t="s">
        <v>58</v>
      </c>
      <c r="K6" s="121" t="s">
        <v>359</v>
      </c>
      <c r="L6" s="121" t="s">
        <v>360</v>
      </c>
      <c r="M6" s="134" t="s">
        <v>361</v>
      </c>
      <c r="N6" s="135" t="s">
        <v>362</v>
      </c>
      <c r="O6" s="135"/>
      <c r="P6" s="142"/>
      <c r="Q6" s="135"/>
      <c r="R6" s="143"/>
      <c r="S6" s="122"/>
    </row>
    <row r="7" ht="54" customHeight="1" spans="1:19">
      <c r="A7" s="54"/>
      <c r="B7" s="122"/>
      <c r="C7" s="122"/>
      <c r="D7" s="123"/>
      <c r="E7" s="123"/>
      <c r="F7" s="123"/>
      <c r="G7" s="123"/>
      <c r="H7" s="123"/>
      <c r="I7" s="123"/>
      <c r="J7" s="123" t="s">
        <v>57</v>
      </c>
      <c r="K7" s="123"/>
      <c r="L7" s="123"/>
      <c r="M7" s="136"/>
      <c r="N7" s="123" t="s">
        <v>57</v>
      </c>
      <c r="O7" s="123" t="s">
        <v>64</v>
      </c>
      <c r="P7" s="122" t="s">
        <v>65</v>
      </c>
      <c r="Q7" s="123" t="s">
        <v>66</v>
      </c>
      <c r="R7" s="136" t="s">
        <v>67</v>
      </c>
      <c r="S7" s="122" t="s">
        <v>68</v>
      </c>
    </row>
    <row r="8" ht="18" customHeight="1" spans="1:19">
      <c r="A8" s="145">
        <v>1</v>
      </c>
      <c r="B8" s="145" t="s">
        <v>84</v>
      </c>
      <c r="C8" s="146">
        <v>3</v>
      </c>
      <c r="D8" s="146">
        <v>4</v>
      </c>
      <c r="E8" s="145">
        <v>5</v>
      </c>
      <c r="F8" s="145">
        <v>6</v>
      </c>
      <c r="G8" s="145">
        <v>7</v>
      </c>
      <c r="H8" s="145">
        <v>8</v>
      </c>
      <c r="I8" s="145">
        <v>9</v>
      </c>
      <c r="J8" s="145">
        <v>10</v>
      </c>
      <c r="K8" s="145">
        <v>11</v>
      </c>
      <c r="L8" s="145">
        <v>12</v>
      </c>
      <c r="M8" s="145">
        <v>13</v>
      </c>
      <c r="N8" s="145">
        <v>14</v>
      </c>
      <c r="O8" s="145">
        <v>15</v>
      </c>
      <c r="P8" s="145">
        <v>16</v>
      </c>
      <c r="Q8" s="145">
        <v>17</v>
      </c>
      <c r="R8" s="145">
        <v>18</v>
      </c>
      <c r="S8" s="145">
        <v>19</v>
      </c>
    </row>
    <row r="9" ht="21" customHeight="1" spans="1:19">
      <c r="A9" s="124" t="s">
        <v>70</v>
      </c>
      <c r="B9" s="125" t="s">
        <v>70</v>
      </c>
      <c r="C9" s="125" t="s">
        <v>230</v>
      </c>
      <c r="D9" s="126" t="s">
        <v>363</v>
      </c>
      <c r="E9" s="126" t="s">
        <v>364</v>
      </c>
      <c r="F9" s="126" t="s">
        <v>365</v>
      </c>
      <c r="G9" s="147">
        <v>1</v>
      </c>
      <c r="H9" s="111"/>
      <c r="I9" s="111">
        <v>20000</v>
      </c>
      <c r="J9" s="111">
        <v>20000</v>
      </c>
      <c r="K9" s="111"/>
      <c r="L9" s="111"/>
      <c r="M9" s="111"/>
      <c r="N9" s="111"/>
      <c r="O9" s="111"/>
      <c r="P9" s="111"/>
      <c r="Q9" s="111"/>
      <c r="R9" s="111"/>
      <c r="S9" s="111"/>
    </row>
    <row r="10" ht="21" customHeight="1" spans="1:19">
      <c r="A10" s="124" t="s">
        <v>70</v>
      </c>
      <c r="B10" s="125" t="s">
        <v>70</v>
      </c>
      <c r="C10" s="125" t="s">
        <v>230</v>
      </c>
      <c r="D10" s="126" t="s">
        <v>366</v>
      </c>
      <c r="E10" s="126" t="s">
        <v>367</v>
      </c>
      <c r="F10" s="126" t="s">
        <v>365</v>
      </c>
      <c r="G10" s="147">
        <v>1</v>
      </c>
      <c r="H10" s="111"/>
      <c r="I10" s="111">
        <v>12800</v>
      </c>
      <c r="J10" s="111">
        <v>12800</v>
      </c>
      <c r="K10" s="111"/>
      <c r="L10" s="111"/>
      <c r="M10" s="111"/>
      <c r="N10" s="111"/>
      <c r="O10" s="111"/>
      <c r="P10" s="111"/>
      <c r="Q10" s="111"/>
      <c r="R10" s="111"/>
      <c r="S10" s="111"/>
    </row>
    <row r="11" ht="21" customHeight="1" spans="1:19">
      <c r="A11" s="124" t="s">
        <v>70</v>
      </c>
      <c r="B11" s="125" t="s">
        <v>70</v>
      </c>
      <c r="C11" s="125" t="s">
        <v>230</v>
      </c>
      <c r="D11" s="126" t="s">
        <v>368</v>
      </c>
      <c r="E11" s="126" t="s">
        <v>369</v>
      </c>
      <c r="F11" s="126" t="s">
        <v>365</v>
      </c>
      <c r="G11" s="147">
        <v>1</v>
      </c>
      <c r="H11" s="111"/>
      <c r="I11" s="111">
        <v>7200</v>
      </c>
      <c r="J11" s="111">
        <v>7200</v>
      </c>
      <c r="K11" s="111"/>
      <c r="L11" s="111"/>
      <c r="M11" s="111"/>
      <c r="N11" s="111"/>
      <c r="O11" s="111"/>
      <c r="P11" s="111"/>
      <c r="Q11" s="111"/>
      <c r="R11" s="111"/>
      <c r="S11" s="111"/>
    </row>
    <row r="12" ht="21" customHeight="1" spans="1:19">
      <c r="A12" s="124" t="s">
        <v>70</v>
      </c>
      <c r="B12" s="125" t="s">
        <v>70</v>
      </c>
      <c r="C12" s="125" t="s">
        <v>243</v>
      </c>
      <c r="D12" s="126" t="s">
        <v>370</v>
      </c>
      <c r="E12" s="126" t="s">
        <v>371</v>
      </c>
      <c r="F12" s="126" t="s">
        <v>365</v>
      </c>
      <c r="G12" s="147">
        <v>1</v>
      </c>
      <c r="H12" s="111">
        <v>18000</v>
      </c>
      <c r="I12" s="111">
        <v>18000</v>
      </c>
      <c r="J12" s="111">
        <v>18000</v>
      </c>
      <c r="K12" s="111"/>
      <c r="L12" s="111"/>
      <c r="M12" s="111"/>
      <c r="N12" s="111"/>
      <c r="O12" s="111"/>
      <c r="P12" s="111"/>
      <c r="Q12" s="111"/>
      <c r="R12" s="111"/>
      <c r="S12" s="111"/>
    </row>
    <row r="13" ht="21" customHeight="1" spans="1:19">
      <c r="A13" s="124" t="s">
        <v>70</v>
      </c>
      <c r="B13" s="125" t="s">
        <v>70</v>
      </c>
      <c r="C13" s="125" t="s">
        <v>243</v>
      </c>
      <c r="D13" s="126" t="s">
        <v>372</v>
      </c>
      <c r="E13" s="126" t="s">
        <v>373</v>
      </c>
      <c r="F13" s="126" t="s">
        <v>374</v>
      </c>
      <c r="G13" s="147">
        <v>1</v>
      </c>
      <c r="H13" s="111">
        <v>6000</v>
      </c>
      <c r="I13" s="111">
        <v>6000</v>
      </c>
      <c r="J13" s="111">
        <v>6000</v>
      </c>
      <c r="K13" s="111"/>
      <c r="L13" s="111"/>
      <c r="M13" s="111"/>
      <c r="N13" s="111"/>
      <c r="O13" s="111"/>
      <c r="P13" s="111"/>
      <c r="Q13" s="111"/>
      <c r="R13" s="111"/>
      <c r="S13" s="111"/>
    </row>
    <row r="14" ht="21" customHeight="1" spans="1:19">
      <c r="A14" s="124" t="s">
        <v>70</v>
      </c>
      <c r="B14" s="125" t="s">
        <v>70</v>
      </c>
      <c r="C14" s="125" t="s">
        <v>283</v>
      </c>
      <c r="D14" s="126" t="s">
        <v>375</v>
      </c>
      <c r="E14" s="126" t="s">
        <v>375</v>
      </c>
      <c r="F14" s="126" t="s">
        <v>307</v>
      </c>
      <c r="G14" s="147">
        <v>10</v>
      </c>
      <c r="H14" s="111"/>
      <c r="I14" s="111">
        <v>14300</v>
      </c>
      <c r="J14" s="111">
        <v>14300</v>
      </c>
      <c r="K14" s="111"/>
      <c r="L14" s="111"/>
      <c r="M14" s="111"/>
      <c r="N14" s="111"/>
      <c r="O14" s="111"/>
      <c r="P14" s="111"/>
      <c r="Q14" s="111"/>
      <c r="R14" s="111"/>
      <c r="S14" s="111"/>
    </row>
    <row r="15" ht="21" customHeight="1" spans="1:19">
      <c r="A15" s="124" t="s">
        <v>70</v>
      </c>
      <c r="B15" s="125" t="s">
        <v>70</v>
      </c>
      <c r="C15" s="125" t="s">
        <v>283</v>
      </c>
      <c r="D15" s="126" t="s">
        <v>376</v>
      </c>
      <c r="E15" s="126" t="s">
        <v>373</v>
      </c>
      <c r="F15" s="126" t="s">
        <v>307</v>
      </c>
      <c r="G15" s="147">
        <v>10</v>
      </c>
      <c r="H15" s="111"/>
      <c r="I15" s="111">
        <v>48700</v>
      </c>
      <c r="J15" s="111">
        <v>48700</v>
      </c>
      <c r="K15" s="111"/>
      <c r="L15" s="111"/>
      <c r="M15" s="111"/>
      <c r="N15" s="111"/>
      <c r="O15" s="111"/>
      <c r="P15" s="111"/>
      <c r="Q15" s="111"/>
      <c r="R15" s="111"/>
      <c r="S15" s="111"/>
    </row>
    <row r="16" ht="21" customHeight="1" spans="1:19">
      <c r="A16" s="127" t="s">
        <v>178</v>
      </c>
      <c r="B16" s="128"/>
      <c r="C16" s="128"/>
      <c r="D16" s="129"/>
      <c r="E16" s="129"/>
      <c r="F16" s="129"/>
      <c r="G16" s="148"/>
      <c r="H16" s="111">
        <v>24000</v>
      </c>
      <c r="I16" s="111">
        <v>127000</v>
      </c>
      <c r="J16" s="111">
        <v>127000</v>
      </c>
      <c r="K16" s="111"/>
      <c r="L16" s="111"/>
      <c r="M16" s="111"/>
      <c r="N16" s="111"/>
      <c r="O16" s="111"/>
      <c r="P16" s="111"/>
      <c r="Q16" s="111"/>
      <c r="R16" s="111"/>
      <c r="S16" s="111"/>
    </row>
    <row r="17" ht="21" customHeight="1" spans="1:19">
      <c r="A17" s="144" t="s">
        <v>377</v>
      </c>
      <c r="B17" s="44"/>
      <c r="C17" s="44"/>
      <c r="D17" s="144"/>
      <c r="E17" s="144"/>
      <c r="F17" s="144"/>
      <c r="G17" s="149"/>
      <c r="H17" s="150"/>
      <c r="I17" s="150"/>
      <c r="J17" s="150"/>
      <c r="K17" s="150"/>
      <c r="L17" s="150"/>
      <c r="M17" s="150"/>
      <c r="N17" s="150"/>
      <c r="O17" s="150"/>
      <c r="P17" s="150"/>
      <c r="Q17" s="150"/>
      <c r="R17" s="150"/>
      <c r="S17" s="150"/>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13"/>
      <c r="B2" s="114"/>
      <c r="C2" s="114"/>
      <c r="D2" s="114"/>
      <c r="E2" s="114"/>
      <c r="F2" s="114"/>
      <c r="G2" s="114"/>
      <c r="H2" s="113"/>
      <c r="I2" s="113"/>
      <c r="J2" s="113"/>
      <c r="K2" s="113"/>
      <c r="L2" s="113"/>
      <c r="M2" s="113"/>
      <c r="N2" s="130"/>
      <c r="O2" s="113"/>
      <c r="P2" s="113"/>
      <c r="Q2" s="114"/>
      <c r="R2" s="113"/>
      <c r="S2" s="138"/>
      <c r="T2" s="138" t="s">
        <v>378</v>
      </c>
    </row>
    <row r="3" ht="41.25" customHeight="1" spans="1:20">
      <c r="A3" s="115" t="str">
        <f>"2025"&amp;"年部门政府购买服务预算表"</f>
        <v>2025年部门政府购买服务预算表</v>
      </c>
      <c r="B3" s="96"/>
      <c r="C3" s="96"/>
      <c r="D3" s="96"/>
      <c r="E3" s="96"/>
      <c r="F3" s="96"/>
      <c r="G3" s="96"/>
      <c r="H3" s="116"/>
      <c r="I3" s="116"/>
      <c r="J3" s="116"/>
      <c r="K3" s="116"/>
      <c r="L3" s="116"/>
      <c r="M3" s="116"/>
      <c r="N3" s="131"/>
      <c r="O3" s="116"/>
      <c r="P3" s="116"/>
      <c r="Q3" s="96"/>
      <c r="R3" s="116"/>
      <c r="S3" s="131"/>
      <c r="T3" s="96"/>
    </row>
    <row r="4" ht="22.5" customHeight="1" spans="1:20">
      <c r="A4" s="103" t="str">
        <f>"单位名称："&amp;"石林彝族自治县交通运输局"</f>
        <v>单位名称：石林彝族自治县交通运输局</v>
      </c>
      <c r="B4" s="117"/>
      <c r="C4" s="117"/>
      <c r="D4" s="117"/>
      <c r="E4" s="117"/>
      <c r="F4" s="117"/>
      <c r="G4" s="117"/>
      <c r="H4" s="104"/>
      <c r="I4" s="104"/>
      <c r="J4" s="104"/>
      <c r="K4" s="104"/>
      <c r="L4" s="104"/>
      <c r="M4" s="104"/>
      <c r="N4" s="130"/>
      <c r="O4" s="113"/>
      <c r="P4" s="113"/>
      <c r="Q4" s="114"/>
      <c r="R4" s="113"/>
      <c r="S4" s="139"/>
      <c r="T4" s="138" t="s">
        <v>1</v>
      </c>
    </row>
    <row r="5" ht="24" customHeight="1" spans="1:20">
      <c r="A5" s="49" t="s">
        <v>187</v>
      </c>
      <c r="B5" s="118" t="s">
        <v>188</v>
      </c>
      <c r="C5" s="118" t="s">
        <v>353</v>
      </c>
      <c r="D5" s="118" t="s">
        <v>379</v>
      </c>
      <c r="E5" s="118" t="s">
        <v>380</v>
      </c>
      <c r="F5" s="118" t="s">
        <v>381</v>
      </c>
      <c r="G5" s="118" t="s">
        <v>382</v>
      </c>
      <c r="H5" s="119" t="s">
        <v>383</v>
      </c>
      <c r="I5" s="119" t="s">
        <v>384</v>
      </c>
      <c r="J5" s="132" t="s">
        <v>195</v>
      </c>
      <c r="K5" s="132"/>
      <c r="L5" s="132"/>
      <c r="M5" s="132"/>
      <c r="N5" s="133"/>
      <c r="O5" s="132"/>
      <c r="P5" s="132"/>
      <c r="Q5" s="140"/>
      <c r="R5" s="132"/>
      <c r="S5" s="133"/>
      <c r="T5" s="141"/>
    </row>
    <row r="6" ht="24" customHeight="1" spans="1:20">
      <c r="A6" s="51"/>
      <c r="B6" s="120"/>
      <c r="C6" s="120"/>
      <c r="D6" s="120"/>
      <c r="E6" s="120"/>
      <c r="F6" s="120"/>
      <c r="G6" s="120"/>
      <c r="H6" s="121"/>
      <c r="I6" s="121"/>
      <c r="J6" s="121" t="s">
        <v>55</v>
      </c>
      <c r="K6" s="121" t="s">
        <v>58</v>
      </c>
      <c r="L6" s="121" t="s">
        <v>359</v>
      </c>
      <c r="M6" s="121" t="s">
        <v>360</v>
      </c>
      <c r="N6" s="134" t="s">
        <v>361</v>
      </c>
      <c r="O6" s="135" t="s">
        <v>362</v>
      </c>
      <c r="P6" s="135"/>
      <c r="Q6" s="142"/>
      <c r="R6" s="135"/>
      <c r="S6" s="143"/>
      <c r="T6" s="122"/>
    </row>
    <row r="7" ht="54" customHeight="1" spans="1:20">
      <c r="A7" s="54"/>
      <c r="B7" s="122"/>
      <c r="C7" s="122"/>
      <c r="D7" s="122"/>
      <c r="E7" s="122"/>
      <c r="F7" s="122"/>
      <c r="G7" s="122"/>
      <c r="H7" s="123"/>
      <c r="I7" s="123"/>
      <c r="J7" s="123"/>
      <c r="K7" s="123" t="s">
        <v>57</v>
      </c>
      <c r="L7" s="123"/>
      <c r="M7" s="123"/>
      <c r="N7" s="136"/>
      <c r="O7" s="123" t="s">
        <v>57</v>
      </c>
      <c r="P7" s="123" t="s">
        <v>64</v>
      </c>
      <c r="Q7" s="122" t="s">
        <v>65</v>
      </c>
      <c r="R7" s="123" t="s">
        <v>66</v>
      </c>
      <c r="S7" s="136" t="s">
        <v>67</v>
      </c>
      <c r="T7" s="122" t="s">
        <v>68</v>
      </c>
    </row>
    <row r="8" ht="17.25" customHeight="1" spans="1:20">
      <c r="A8" s="55">
        <v>1</v>
      </c>
      <c r="B8" s="122">
        <v>2</v>
      </c>
      <c r="C8" s="55">
        <v>3</v>
      </c>
      <c r="D8" s="55">
        <v>4</v>
      </c>
      <c r="E8" s="122">
        <v>5</v>
      </c>
      <c r="F8" s="55">
        <v>6</v>
      </c>
      <c r="G8" s="55">
        <v>7</v>
      </c>
      <c r="H8" s="122">
        <v>8</v>
      </c>
      <c r="I8" s="55">
        <v>9</v>
      </c>
      <c r="J8" s="55">
        <v>10</v>
      </c>
      <c r="K8" s="122">
        <v>11</v>
      </c>
      <c r="L8" s="55">
        <v>12</v>
      </c>
      <c r="M8" s="55">
        <v>13</v>
      </c>
      <c r="N8" s="122">
        <v>14</v>
      </c>
      <c r="O8" s="55">
        <v>15</v>
      </c>
      <c r="P8" s="55">
        <v>16</v>
      </c>
      <c r="Q8" s="122">
        <v>17</v>
      </c>
      <c r="R8" s="55">
        <v>18</v>
      </c>
      <c r="S8" s="55">
        <v>19</v>
      </c>
      <c r="T8" s="55">
        <v>20</v>
      </c>
    </row>
    <row r="9" ht="21" customHeight="1" spans="1:20">
      <c r="A9" s="124" t="s">
        <v>70</v>
      </c>
      <c r="B9" s="125" t="s">
        <v>70</v>
      </c>
      <c r="C9" s="125" t="s">
        <v>230</v>
      </c>
      <c r="D9" s="125" t="s">
        <v>385</v>
      </c>
      <c r="E9" s="125" t="s">
        <v>386</v>
      </c>
      <c r="F9" s="125" t="s">
        <v>76</v>
      </c>
      <c r="G9" s="125" t="s">
        <v>387</v>
      </c>
      <c r="H9" s="126" t="s">
        <v>125</v>
      </c>
      <c r="I9" s="126" t="s">
        <v>385</v>
      </c>
      <c r="J9" s="111">
        <v>12800</v>
      </c>
      <c r="K9" s="111">
        <v>12800</v>
      </c>
      <c r="L9" s="111"/>
      <c r="M9" s="111"/>
      <c r="N9" s="111"/>
      <c r="O9" s="111"/>
      <c r="P9" s="111"/>
      <c r="Q9" s="111"/>
      <c r="R9" s="111"/>
      <c r="S9" s="111"/>
      <c r="T9" s="111"/>
    </row>
    <row r="10" ht="21" customHeight="1" spans="1:20">
      <c r="A10" s="127" t="s">
        <v>178</v>
      </c>
      <c r="B10" s="128"/>
      <c r="C10" s="128"/>
      <c r="D10" s="128"/>
      <c r="E10" s="128"/>
      <c r="F10" s="128"/>
      <c r="G10" s="128"/>
      <c r="H10" s="129"/>
      <c r="I10" s="137"/>
      <c r="J10" s="111">
        <v>12800</v>
      </c>
      <c r="K10" s="111">
        <v>12800</v>
      </c>
      <c r="L10" s="111"/>
      <c r="M10" s="111"/>
      <c r="N10" s="111"/>
      <c r="O10" s="111"/>
      <c r="P10" s="111"/>
      <c r="Q10" s="111"/>
      <c r="R10" s="111"/>
      <c r="S10" s="111"/>
      <c r="T10" s="111"/>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tabSelected="1" workbookViewId="0">
      <pane ySplit="1" topLeftCell="A2" activePane="bottomLeft" state="frozen"/>
      <selection/>
      <selection pane="bottomLeft" activeCell="I10" sqref="I10"/>
    </sheetView>
  </sheetViews>
  <sheetFormatPr defaultColWidth="9.13888888888889" defaultRowHeight="14.25" customHeight="1" outlineLevelCol="4"/>
  <cols>
    <col min="1" max="1" width="37.712962962963" customWidth="1"/>
    <col min="2" max="4" width="20" customWidth="1"/>
    <col min="5" max="5" width="18.2222222222222" customWidth="1"/>
  </cols>
  <sheetData>
    <row r="1" customHeight="1" spans="1:4">
      <c r="A1" s="1"/>
      <c r="B1" s="1"/>
      <c r="C1" s="1"/>
      <c r="D1" s="1"/>
    </row>
    <row r="2" ht="17.25" customHeight="1" spans="4:5">
      <c r="D2" s="100"/>
      <c r="E2" s="42" t="s">
        <v>388</v>
      </c>
    </row>
    <row r="3" ht="41.25" customHeight="1" spans="1:4">
      <c r="A3" s="101" t="str">
        <f>"2025"&amp;"年对下转移支付预算表"</f>
        <v>2025年对下转移支付预算表</v>
      </c>
      <c r="B3" s="102"/>
      <c r="C3" s="102"/>
      <c r="D3" s="102"/>
    </row>
    <row r="4" ht="18" customHeight="1" spans="1:5">
      <c r="A4" s="103" t="str">
        <f>"单位名称："&amp;"石林彝族自治县交通运输局"</f>
        <v>单位名称：石林彝族自治县交通运输局</v>
      </c>
      <c r="B4" s="104"/>
      <c r="C4" s="104"/>
      <c r="D4" s="105"/>
      <c r="E4" s="47" t="s">
        <v>1</v>
      </c>
    </row>
    <row r="5" ht="19.5" customHeight="1" spans="1:5">
      <c r="A5" s="106" t="s">
        <v>389</v>
      </c>
      <c r="B5" s="13" t="s">
        <v>195</v>
      </c>
      <c r="C5" s="14"/>
      <c r="D5" s="14"/>
      <c r="E5" s="107" t="s">
        <v>390</v>
      </c>
    </row>
    <row r="6" ht="40.5" customHeight="1" spans="1:5">
      <c r="A6" s="108"/>
      <c r="B6" s="64" t="s">
        <v>55</v>
      </c>
      <c r="C6" s="49" t="s">
        <v>58</v>
      </c>
      <c r="D6" s="109" t="s">
        <v>359</v>
      </c>
      <c r="E6" s="107"/>
    </row>
    <row r="7" ht="19.5" customHeight="1" spans="1:5">
      <c r="A7" s="56">
        <v>1</v>
      </c>
      <c r="B7" s="56">
        <v>2</v>
      </c>
      <c r="C7" s="56">
        <v>3</v>
      </c>
      <c r="D7" s="110">
        <v>4</v>
      </c>
      <c r="E7" s="55">
        <v>5</v>
      </c>
    </row>
    <row r="8" ht="19.5" customHeight="1" spans="1:5">
      <c r="A8" s="19"/>
      <c r="B8" s="111"/>
      <c r="C8" s="111"/>
      <c r="D8" s="111"/>
      <c r="E8" s="112"/>
    </row>
    <row r="9" ht="19.5" customHeight="1" spans="1:5">
      <c r="A9" s="98"/>
      <c r="B9" s="111"/>
      <c r="C9" s="111"/>
      <c r="D9" s="111"/>
      <c r="E9" s="112"/>
    </row>
    <row r="11" customHeight="1" spans="1:1">
      <c r="A11" t="s">
        <v>351</v>
      </c>
    </row>
  </sheetData>
  <mergeCells count="5">
    <mergeCell ref="A3:D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42" t="s">
        <v>391</v>
      </c>
    </row>
    <row r="3" ht="41.25" customHeight="1" spans="1:10">
      <c r="A3" s="95" t="str">
        <f>"2025"&amp;"年对下转移支付绩效目标表"</f>
        <v>2025年对下转移支付绩效目标表</v>
      </c>
      <c r="B3" s="43"/>
      <c r="C3" s="43"/>
      <c r="D3" s="43"/>
      <c r="E3" s="43"/>
      <c r="F3" s="96"/>
      <c r="G3" s="43"/>
      <c r="H3" s="96"/>
      <c r="I3" s="96"/>
      <c r="J3" s="43"/>
    </row>
    <row r="4" ht="17.25" customHeight="1" spans="1:1">
      <c r="A4" s="44" t="str">
        <f>"单位名称："&amp;"石林彝族自治县交通运输局"</f>
        <v>单位名称：石林彝族自治县交通运输局</v>
      </c>
    </row>
    <row r="5" ht="44.25" customHeight="1" spans="1:10">
      <c r="A5" s="18" t="s">
        <v>389</v>
      </c>
      <c r="B5" s="18" t="s">
        <v>292</v>
      </c>
      <c r="C5" s="18" t="s">
        <v>293</v>
      </c>
      <c r="D5" s="18" t="s">
        <v>294</v>
      </c>
      <c r="E5" s="18" t="s">
        <v>295</v>
      </c>
      <c r="F5" s="97" t="s">
        <v>296</v>
      </c>
      <c r="G5" s="18" t="s">
        <v>297</v>
      </c>
      <c r="H5" s="97" t="s">
        <v>298</v>
      </c>
      <c r="I5" s="97" t="s">
        <v>299</v>
      </c>
      <c r="J5" s="18" t="s">
        <v>300</v>
      </c>
    </row>
    <row r="6" ht="14.25" customHeight="1" spans="1:10">
      <c r="A6" s="18">
        <v>1</v>
      </c>
      <c r="B6" s="18">
        <v>2</v>
      </c>
      <c r="C6" s="18">
        <v>3</v>
      </c>
      <c r="D6" s="18">
        <v>4</v>
      </c>
      <c r="E6" s="18">
        <v>5</v>
      </c>
      <c r="F6" s="97">
        <v>6</v>
      </c>
      <c r="G6" s="18">
        <v>7</v>
      </c>
      <c r="H6" s="97">
        <v>8</v>
      </c>
      <c r="I6" s="97">
        <v>9</v>
      </c>
      <c r="J6" s="18">
        <v>10</v>
      </c>
    </row>
    <row r="7" ht="42" customHeight="1" spans="1:10">
      <c r="A7" s="19"/>
      <c r="B7" s="98"/>
      <c r="C7" s="98"/>
      <c r="D7" s="98"/>
      <c r="E7" s="34"/>
      <c r="F7" s="99"/>
      <c r="G7" s="34"/>
      <c r="H7" s="99"/>
      <c r="I7" s="99"/>
      <c r="J7" s="34"/>
    </row>
    <row r="8" ht="42" customHeight="1" spans="1:10">
      <c r="A8" s="19"/>
      <c r="B8" s="33"/>
      <c r="C8" s="33"/>
      <c r="D8" s="33"/>
      <c r="E8" s="19"/>
      <c r="F8" s="33"/>
      <c r="G8" s="19"/>
      <c r="H8" s="33"/>
      <c r="I8" s="33"/>
      <c r="J8" s="19"/>
    </row>
    <row r="10" customHeight="1" spans="1:1">
      <c r="A10" t="s">
        <v>351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topLeftCell="E1" workbookViewId="0">
      <pane ySplit="1" topLeftCell="A2" activePane="bottomLeft" state="frozen"/>
      <selection/>
      <selection pane="bottomLeft" activeCell="E11" sqref="E11"/>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1"/>
      <c r="B1" s="1"/>
      <c r="C1" s="1"/>
      <c r="D1" s="1"/>
      <c r="E1" s="1"/>
      <c r="F1" s="1"/>
      <c r="G1" s="1"/>
      <c r="H1" s="1"/>
      <c r="I1" s="1"/>
    </row>
    <row r="2" customHeight="1" spans="1:9">
      <c r="A2" s="72" t="s">
        <v>392</v>
      </c>
      <c r="B2" s="73"/>
      <c r="C2" s="73"/>
      <c r="D2" s="74"/>
      <c r="E2" s="74"/>
      <c r="F2" s="74"/>
      <c r="G2" s="73"/>
      <c r="H2" s="73"/>
      <c r="I2" s="74"/>
    </row>
    <row r="3" ht="41.25" customHeight="1" spans="1:9">
      <c r="A3" s="75" t="str">
        <f>"2025"&amp;"年新增资产配置预算表"</f>
        <v>2025年新增资产配置预算表</v>
      </c>
      <c r="B3" s="76"/>
      <c r="C3" s="76"/>
      <c r="D3" s="77"/>
      <c r="E3" s="77"/>
      <c r="F3" s="77"/>
      <c r="G3" s="76"/>
      <c r="H3" s="76"/>
      <c r="I3" s="77"/>
    </row>
    <row r="4" customHeight="1" spans="1:9">
      <c r="A4" s="78" t="str">
        <f>"单位名称："&amp;"石林彝族自治县交通运输局"</f>
        <v>单位名称：石林彝族自治县交通运输局</v>
      </c>
      <c r="B4" s="79"/>
      <c r="C4" s="79"/>
      <c r="D4" s="80"/>
      <c r="F4" s="77"/>
      <c r="G4" s="76"/>
      <c r="H4" s="76"/>
      <c r="I4" s="94" t="s">
        <v>1</v>
      </c>
    </row>
    <row r="5" ht="28.5" customHeight="1" spans="1:9">
      <c r="A5" s="81" t="s">
        <v>187</v>
      </c>
      <c r="B5" s="82" t="s">
        <v>188</v>
      </c>
      <c r="C5" s="83" t="s">
        <v>393</v>
      </c>
      <c r="D5" s="81" t="s">
        <v>394</v>
      </c>
      <c r="E5" s="81" t="s">
        <v>395</v>
      </c>
      <c r="F5" s="81" t="s">
        <v>396</v>
      </c>
      <c r="G5" s="82" t="s">
        <v>397</v>
      </c>
      <c r="H5" s="70"/>
      <c r="I5" s="81"/>
    </row>
    <row r="6" ht="21" customHeight="1" spans="1:9">
      <c r="A6" s="83"/>
      <c r="B6" s="84"/>
      <c r="C6" s="84"/>
      <c r="D6" s="85"/>
      <c r="E6" s="84"/>
      <c r="F6" s="84"/>
      <c r="G6" s="82" t="s">
        <v>357</v>
      </c>
      <c r="H6" s="82" t="s">
        <v>398</v>
      </c>
      <c r="I6" s="82" t="s">
        <v>399</v>
      </c>
    </row>
    <row r="7" ht="17.25" customHeight="1" spans="1:9">
      <c r="A7" s="86" t="s">
        <v>83</v>
      </c>
      <c r="B7" s="32" t="s">
        <v>84</v>
      </c>
      <c r="C7" s="86" t="s">
        <v>85</v>
      </c>
      <c r="D7" s="34" t="s">
        <v>86</v>
      </c>
      <c r="E7" s="86" t="s">
        <v>87</v>
      </c>
      <c r="F7" s="32" t="s">
        <v>88</v>
      </c>
      <c r="G7" s="87" t="s">
        <v>89</v>
      </c>
      <c r="H7" s="34" t="s">
        <v>90</v>
      </c>
      <c r="I7" s="34">
        <v>9</v>
      </c>
    </row>
    <row r="8" ht="19.5" customHeight="1" spans="1:9">
      <c r="A8" s="88"/>
      <c r="B8" s="66"/>
      <c r="C8" s="66"/>
      <c r="D8" s="19"/>
      <c r="E8" s="33"/>
      <c r="F8" s="87"/>
      <c r="G8" s="89"/>
      <c r="H8" s="90"/>
      <c r="I8" s="90"/>
    </row>
    <row r="9" ht="19.5" customHeight="1" spans="1:9">
      <c r="A9" s="21" t="s">
        <v>55</v>
      </c>
      <c r="B9" s="91"/>
      <c r="C9" s="91"/>
      <c r="D9" s="92"/>
      <c r="E9" s="93"/>
      <c r="F9" s="93"/>
      <c r="G9" s="89"/>
      <c r="H9" s="90"/>
      <c r="I9" s="90"/>
    </row>
    <row r="11" customHeight="1" spans="5:5">
      <c r="E11" t="s">
        <v>351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41"/>
      <c r="E2" s="41"/>
      <c r="F2" s="41"/>
      <c r="G2" s="41"/>
      <c r="K2" s="42" t="s">
        <v>400</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"单位名称："&amp;"石林彝族自治县交通运输局"</f>
        <v>单位名称：石林彝族自治县交通运输局</v>
      </c>
      <c r="B4" s="45"/>
      <c r="C4" s="45"/>
      <c r="D4" s="45"/>
      <c r="E4" s="45"/>
      <c r="F4" s="45"/>
      <c r="G4" s="45"/>
      <c r="H4" s="46"/>
      <c r="I4" s="46"/>
      <c r="J4" s="46"/>
      <c r="K4" s="47" t="s">
        <v>1</v>
      </c>
    </row>
    <row r="5" ht="21.75" customHeight="1" spans="1:11">
      <c r="A5" s="48" t="s">
        <v>275</v>
      </c>
      <c r="B5" s="48" t="s">
        <v>190</v>
      </c>
      <c r="C5" s="48" t="s">
        <v>276</v>
      </c>
      <c r="D5" s="49" t="s">
        <v>191</v>
      </c>
      <c r="E5" s="49" t="s">
        <v>192</v>
      </c>
      <c r="F5" s="49" t="s">
        <v>277</v>
      </c>
      <c r="G5" s="49" t="s">
        <v>278</v>
      </c>
      <c r="H5" s="63" t="s">
        <v>55</v>
      </c>
      <c r="I5" s="13" t="s">
        <v>401</v>
      </c>
      <c r="J5" s="14"/>
      <c r="K5" s="36"/>
    </row>
    <row r="6" ht="21.75" customHeight="1" spans="1:11">
      <c r="A6" s="50"/>
      <c r="B6" s="50"/>
      <c r="C6" s="50"/>
      <c r="D6" s="51"/>
      <c r="E6" s="51"/>
      <c r="F6" s="51"/>
      <c r="G6" s="51"/>
      <c r="H6" s="64"/>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70">
        <v>10</v>
      </c>
      <c r="K8" s="70">
        <v>11</v>
      </c>
    </row>
    <row r="9" ht="18.75" customHeight="1" spans="1:11">
      <c r="A9" s="19"/>
      <c r="B9" s="33"/>
      <c r="C9" s="19"/>
      <c r="D9" s="19"/>
      <c r="E9" s="19"/>
      <c r="F9" s="19"/>
      <c r="G9" s="19"/>
      <c r="H9" s="65"/>
      <c r="I9" s="71"/>
      <c r="J9" s="71"/>
      <c r="K9" s="65"/>
    </row>
    <row r="10" ht="18.75" customHeight="1" spans="1:11">
      <c r="A10" s="66"/>
      <c r="B10" s="33"/>
      <c r="C10" s="33"/>
      <c r="D10" s="33"/>
      <c r="E10" s="33"/>
      <c r="F10" s="33"/>
      <c r="G10" s="33"/>
      <c r="H10" s="58"/>
      <c r="I10" s="58"/>
      <c r="J10" s="58"/>
      <c r="K10" s="65"/>
    </row>
    <row r="11" ht="18.75" customHeight="1" spans="1:11">
      <c r="A11" s="67" t="s">
        <v>178</v>
      </c>
      <c r="B11" s="68"/>
      <c r="C11" s="68"/>
      <c r="D11" s="68"/>
      <c r="E11" s="68"/>
      <c r="F11" s="68"/>
      <c r="G11" s="69"/>
      <c r="H11" s="58"/>
      <c r="I11" s="58"/>
      <c r="J11" s="58"/>
      <c r="K11" s="65"/>
    </row>
    <row r="13" customHeight="1" spans="1:1">
      <c r="A13" t="s">
        <v>351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opLeftCell="D1" workbookViewId="0">
      <pane ySplit="1" topLeftCell="A2" activePane="bottomLeft" state="frozen"/>
      <selection/>
      <selection pane="bottomLeft" activeCell="A1" sqref="A1"/>
    </sheetView>
  </sheetViews>
  <sheetFormatPr defaultColWidth="9.13888888888889" defaultRowHeight="14.25" customHeight="1" outlineLevelCol="6"/>
  <cols>
    <col min="1" max="1" width="35.2777777777778" customWidth="1"/>
    <col min="2" max="4" width="28" customWidth="1"/>
    <col min="5" max="7" width="23.8518518518519" customWidth="1"/>
  </cols>
  <sheetData>
    <row r="1" customHeight="1" spans="1:7">
      <c r="A1" s="1"/>
      <c r="B1" s="1"/>
      <c r="C1" s="1"/>
      <c r="D1" s="1"/>
      <c r="E1" s="1"/>
      <c r="F1" s="1"/>
      <c r="G1" s="1"/>
    </row>
    <row r="2" ht="13.5" customHeight="1" spans="4:7">
      <c r="D2" s="41"/>
      <c r="G2" s="42" t="s">
        <v>402</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"单位名称："&amp;"石林彝族自治县交通运输局"</f>
        <v>单位名称：石林彝族自治县交通运输局</v>
      </c>
      <c r="B4" s="45"/>
      <c r="C4" s="45"/>
      <c r="D4" s="45"/>
      <c r="E4" s="46"/>
      <c r="F4" s="46"/>
      <c r="G4" s="47" t="s">
        <v>1</v>
      </c>
    </row>
    <row r="5" ht="21.75" customHeight="1" spans="1:7">
      <c r="A5" s="48" t="s">
        <v>276</v>
      </c>
      <c r="B5" s="48" t="s">
        <v>275</v>
      </c>
      <c r="C5" s="48" t="s">
        <v>190</v>
      </c>
      <c r="D5" s="49" t="s">
        <v>403</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812099</v>
      </c>
      <c r="F9" s="58"/>
      <c r="G9" s="58"/>
    </row>
    <row r="10" ht="18.75" customHeight="1" spans="1:7">
      <c r="A10" s="33"/>
      <c r="B10" s="33" t="s">
        <v>404</v>
      </c>
      <c r="C10" s="33" t="s">
        <v>283</v>
      </c>
      <c r="D10" s="33" t="s">
        <v>405</v>
      </c>
      <c r="E10" s="58">
        <v>350000</v>
      </c>
      <c r="F10" s="58"/>
      <c r="G10" s="58"/>
    </row>
    <row r="11" ht="18.75" customHeight="1" spans="1:7">
      <c r="A11" s="59"/>
      <c r="B11" s="33" t="s">
        <v>406</v>
      </c>
      <c r="C11" s="33" t="s">
        <v>286</v>
      </c>
      <c r="D11" s="33" t="s">
        <v>405</v>
      </c>
      <c r="E11" s="58">
        <v>108000</v>
      </c>
      <c r="F11" s="58"/>
      <c r="G11" s="58"/>
    </row>
    <row r="12" ht="18.75" customHeight="1" spans="1:7">
      <c r="A12" s="59"/>
      <c r="B12" s="33" t="s">
        <v>406</v>
      </c>
      <c r="C12" s="33" t="s">
        <v>288</v>
      </c>
      <c r="D12" s="33" t="s">
        <v>405</v>
      </c>
      <c r="E12" s="58">
        <v>354099</v>
      </c>
      <c r="F12" s="58"/>
      <c r="G12" s="58"/>
    </row>
    <row r="13" ht="18.75" customHeight="1" spans="1:7">
      <c r="A13" s="60" t="s">
        <v>55</v>
      </c>
      <c r="B13" s="61" t="s">
        <v>407</v>
      </c>
      <c r="C13" s="61"/>
      <c r="D13" s="62"/>
      <c r="E13" s="58">
        <v>812099</v>
      </c>
      <c r="F13" s="58"/>
      <c r="G13" s="58"/>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9"/>
  <sheetViews>
    <sheetView showZeros="0" topLeftCell="C1" workbookViewId="0">
      <pane ySplit="1" topLeftCell="A35" activePane="bottomLeft" state="frozen"/>
      <selection/>
      <selection pane="bottomLeft" activeCell="E40" sqref="E40"/>
    </sheetView>
  </sheetViews>
  <sheetFormatPr defaultColWidth="8.57407407407407" defaultRowHeight="14.25" customHeight="1"/>
  <cols>
    <col min="1" max="1" width="18.1388888888889" customWidth="1"/>
    <col min="2" max="2" width="23.4259259259259" customWidth="1"/>
    <col min="3" max="3" width="21.8518518518519"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1"/>
      <c r="B1" s="1"/>
      <c r="C1" s="1"/>
      <c r="D1" s="1"/>
      <c r="E1" s="1"/>
      <c r="F1" s="1"/>
      <c r="G1" s="1"/>
      <c r="H1" s="1"/>
      <c r="I1" s="1"/>
      <c r="J1" s="1"/>
    </row>
    <row r="2" customHeight="1" spans="1:10">
      <c r="A2" s="2"/>
      <c r="B2" s="2"/>
      <c r="C2" s="2"/>
      <c r="D2" s="2"/>
      <c r="E2" s="2"/>
      <c r="F2" s="2"/>
      <c r="G2" s="2"/>
      <c r="H2" s="2"/>
      <c r="I2" s="2"/>
      <c r="J2" s="35" t="s">
        <v>408</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"单位名称："&amp;"石林彝族自治县交通运输局"</f>
        <v>单位名称：石林彝族自治县交通运输局</v>
      </c>
      <c r="B4" s="4"/>
      <c r="C4" s="5"/>
      <c r="D4" s="6"/>
      <c r="E4" s="6"/>
      <c r="F4" s="6"/>
      <c r="G4" s="6"/>
      <c r="H4" s="6"/>
      <c r="I4" s="6"/>
      <c r="J4" s="228" t="s">
        <v>1</v>
      </c>
    </row>
    <row r="5" ht="30" customHeight="1" spans="1:10">
      <c r="A5" s="7" t="s">
        <v>409</v>
      </c>
      <c r="B5" s="8" t="s">
        <v>71</v>
      </c>
      <c r="C5" s="9"/>
      <c r="D5" s="9"/>
      <c r="E5" s="10"/>
      <c r="F5" s="11" t="s">
        <v>410</v>
      </c>
      <c r="G5" s="10"/>
      <c r="H5" s="12" t="s">
        <v>70</v>
      </c>
      <c r="I5" s="9"/>
      <c r="J5" s="10"/>
    </row>
    <row r="6" ht="32.25" customHeight="1" spans="1:10">
      <c r="A6" s="13" t="s">
        <v>411</v>
      </c>
      <c r="B6" s="14"/>
      <c r="C6" s="14"/>
      <c r="D6" s="14"/>
      <c r="E6" s="14"/>
      <c r="F6" s="14"/>
      <c r="G6" s="14"/>
      <c r="H6" s="14"/>
      <c r="I6" s="36"/>
      <c r="J6" s="37" t="s">
        <v>412</v>
      </c>
    </row>
    <row r="7" ht="99.75" customHeight="1" spans="1:10">
      <c r="A7" s="15" t="s">
        <v>413</v>
      </c>
      <c r="B7" s="16" t="s">
        <v>414</v>
      </c>
      <c r="C7" s="17" t="s">
        <v>415</v>
      </c>
      <c r="D7" s="17"/>
      <c r="E7" s="17"/>
      <c r="F7" s="17"/>
      <c r="G7" s="17"/>
      <c r="H7" s="17"/>
      <c r="I7" s="17"/>
      <c r="J7" s="38" t="s">
        <v>416</v>
      </c>
    </row>
    <row r="8" ht="99.75" customHeight="1" spans="1:10">
      <c r="A8" s="15"/>
      <c r="B8" s="16" t="str">
        <f>"总体绩效目标（"&amp;"2025"&amp;"-"&amp;("2025"+2)&amp;"年期间）"</f>
        <v>总体绩效目标（2025-2027年期间）</v>
      </c>
      <c r="C8" s="17" t="s">
        <v>417</v>
      </c>
      <c r="D8" s="17"/>
      <c r="E8" s="17"/>
      <c r="F8" s="17"/>
      <c r="G8" s="17"/>
      <c r="H8" s="17"/>
      <c r="I8" s="17"/>
      <c r="J8" s="38" t="s">
        <v>418</v>
      </c>
    </row>
    <row r="9" ht="75" customHeight="1" spans="1:10">
      <c r="A9" s="16" t="s">
        <v>419</v>
      </c>
      <c r="B9" s="18" t="str">
        <f>"预算年度（"&amp;"2025"&amp;"年）绩效目标"</f>
        <v>预算年度（2025年）绩效目标</v>
      </c>
      <c r="C9" s="19" t="s">
        <v>420</v>
      </c>
      <c r="D9" s="19"/>
      <c r="E9" s="19"/>
      <c r="F9" s="19"/>
      <c r="G9" s="19"/>
      <c r="H9" s="19"/>
      <c r="I9" s="19"/>
      <c r="J9" s="39" t="s">
        <v>421</v>
      </c>
    </row>
    <row r="10" ht="32.25" customHeight="1" spans="1:10">
      <c r="A10" s="20" t="s">
        <v>422</v>
      </c>
      <c r="B10" s="20"/>
      <c r="C10" s="20"/>
      <c r="D10" s="20"/>
      <c r="E10" s="20"/>
      <c r="F10" s="20"/>
      <c r="G10" s="20"/>
      <c r="H10" s="20"/>
      <c r="I10" s="20"/>
      <c r="J10" s="20"/>
    </row>
    <row r="11" ht="32.25" customHeight="1" spans="1:10">
      <c r="A11" s="16" t="s">
        <v>423</v>
      </c>
      <c r="B11" s="16"/>
      <c r="C11" s="15" t="s">
        <v>424</v>
      </c>
      <c r="D11" s="15"/>
      <c r="E11" s="15"/>
      <c r="F11" s="15" t="s">
        <v>425</v>
      </c>
      <c r="G11" s="15"/>
      <c r="H11" s="15" t="s">
        <v>426</v>
      </c>
      <c r="I11" s="15"/>
      <c r="J11" s="15"/>
    </row>
    <row r="12" ht="32.25" customHeight="1" spans="1:10">
      <c r="A12" s="16"/>
      <c r="B12" s="16"/>
      <c r="C12" s="15"/>
      <c r="D12" s="15"/>
      <c r="E12" s="15"/>
      <c r="F12" s="15"/>
      <c r="G12" s="15"/>
      <c r="H12" s="16" t="s">
        <v>427</v>
      </c>
      <c r="I12" s="16" t="s">
        <v>428</v>
      </c>
      <c r="J12" s="16" t="s">
        <v>429</v>
      </c>
    </row>
    <row r="13" ht="24" customHeight="1" spans="1:10">
      <c r="A13" s="21" t="s">
        <v>55</v>
      </c>
      <c r="B13" s="22"/>
      <c r="C13" s="22"/>
      <c r="D13" s="22"/>
      <c r="E13" s="22"/>
      <c r="F13" s="22"/>
      <c r="G13" s="23"/>
      <c r="H13" s="24">
        <v>6878802</v>
      </c>
      <c r="I13" s="24">
        <v>6878802</v>
      </c>
      <c r="J13" s="24"/>
    </row>
    <row r="14" ht="34.5" customHeight="1" spans="1:10">
      <c r="A14" s="17" t="s">
        <v>430</v>
      </c>
      <c r="B14" s="25"/>
      <c r="C14" s="17" t="s">
        <v>431</v>
      </c>
      <c r="D14" s="25"/>
      <c r="E14" s="25"/>
      <c r="F14" s="25"/>
      <c r="G14" s="25"/>
      <c r="H14" s="26">
        <v>6878802</v>
      </c>
      <c r="I14" s="26">
        <v>6878802</v>
      </c>
      <c r="J14" s="26"/>
    </row>
    <row r="15" ht="32.25" customHeight="1" spans="1:10">
      <c r="A15" s="20" t="s">
        <v>432</v>
      </c>
      <c r="B15" s="20"/>
      <c r="C15" s="20"/>
      <c r="D15" s="20"/>
      <c r="E15" s="20"/>
      <c r="F15" s="20"/>
      <c r="G15" s="20"/>
      <c r="H15" s="20"/>
      <c r="I15" s="20"/>
      <c r="J15" s="20"/>
    </row>
    <row r="16" ht="32.25" customHeight="1" spans="1:10">
      <c r="A16" s="27" t="s">
        <v>433</v>
      </c>
      <c r="B16" s="27"/>
      <c r="C16" s="27"/>
      <c r="D16" s="27"/>
      <c r="E16" s="27"/>
      <c r="F16" s="27"/>
      <c r="G16" s="27"/>
      <c r="H16" s="28" t="s">
        <v>434</v>
      </c>
      <c r="I16" s="40" t="s">
        <v>300</v>
      </c>
      <c r="J16" s="28" t="s">
        <v>435</v>
      </c>
    </row>
    <row r="17" ht="36" customHeight="1" spans="1:10">
      <c r="A17" s="29" t="s">
        <v>293</v>
      </c>
      <c r="B17" s="29" t="s">
        <v>436</v>
      </c>
      <c r="C17" s="30" t="s">
        <v>295</v>
      </c>
      <c r="D17" s="30" t="s">
        <v>296</v>
      </c>
      <c r="E17" s="30" t="s">
        <v>297</v>
      </c>
      <c r="F17" s="30" t="s">
        <v>298</v>
      </c>
      <c r="G17" s="30" t="s">
        <v>299</v>
      </c>
      <c r="H17" s="31"/>
      <c r="I17" s="31"/>
      <c r="J17" s="31"/>
    </row>
    <row r="18" ht="32.25" customHeight="1" spans="1:10">
      <c r="A18" s="32" t="s">
        <v>302</v>
      </c>
      <c r="B18" s="32"/>
      <c r="C18" s="33"/>
      <c r="D18" s="32"/>
      <c r="E18" s="32"/>
      <c r="F18" s="32"/>
      <c r="G18" s="32"/>
      <c r="H18" s="34"/>
      <c r="I18" s="19"/>
      <c r="J18" s="34"/>
    </row>
    <row r="19" ht="32.25" customHeight="1" spans="1:10">
      <c r="A19" s="32"/>
      <c r="B19" s="32" t="s">
        <v>303</v>
      </c>
      <c r="C19" s="33"/>
      <c r="D19" s="32"/>
      <c r="E19" s="32"/>
      <c r="F19" s="32"/>
      <c r="G19" s="32"/>
      <c r="H19" s="34"/>
      <c r="I19" s="19"/>
      <c r="J19" s="34"/>
    </row>
    <row r="20" ht="32.25" customHeight="1" spans="1:10">
      <c r="A20" s="32"/>
      <c r="B20" s="32"/>
      <c r="C20" s="33" t="s">
        <v>437</v>
      </c>
      <c r="D20" s="32" t="s">
        <v>305</v>
      </c>
      <c r="E20" s="32" t="s">
        <v>438</v>
      </c>
      <c r="F20" s="32" t="s">
        <v>439</v>
      </c>
      <c r="G20" s="32" t="s">
        <v>308</v>
      </c>
      <c r="H20" s="34" t="s">
        <v>440</v>
      </c>
      <c r="I20" s="19" t="s">
        <v>441</v>
      </c>
      <c r="J20" s="34" t="s">
        <v>442</v>
      </c>
    </row>
    <row r="21" ht="32.25" customHeight="1" spans="1:10">
      <c r="A21" s="32"/>
      <c r="B21" s="32"/>
      <c r="C21" s="33" t="s">
        <v>443</v>
      </c>
      <c r="D21" s="32" t="s">
        <v>305</v>
      </c>
      <c r="E21" s="32" t="s">
        <v>312</v>
      </c>
      <c r="F21" s="32" t="s">
        <v>313</v>
      </c>
      <c r="G21" s="32" t="s">
        <v>308</v>
      </c>
      <c r="H21" s="34" t="s">
        <v>444</v>
      </c>
      <c r="I21" s="19" t="s">
        <v>445</v>
      </c>
      <c r="J21" s="34" t="s">
        <v>442</v>
      </c>
    </row>
    <row r="22" ht="32.25" customHeight="1" spans="1:10">
      <c r="A22" s="32"/>
      <c r="B22" s="32"/>
      <c r="C22" s="33" t="s">
        <v>446</v>
      </c>
      <c r="D22" s="32" t="s">
        <v>305</v>
      </c>
      <c r="E22" s="32" t="s">
        <v>447</v>
      </c>
      <c r="F22" s="32" t="s">
        <v>439</v>
      </c>
      <c r="G22" s="32" t="s">
        <v>308</v>
      </c>
      <c r="H22" s="34" t="s">
        <v>448</v>
      </c>
      <c r="I22" s="19" t="s">
        <v>449</v>
      </c>
      <c r="J22" s="34" t="s">
        <v>450</v>
      </c>
    </row>
    <row r="23" ht="32.25" customHeight="1" spans="1:10">
      <c r="A23" s="32"/>
      <c r="B23" s="32" t="s">
        <v>310</v>
      </c>
      <c r="C23" s="33"/>
      <c r="D23" s="32"/>
      <c r="E23" s="32"/>
      <c r="F23" s="32"/>
      <c r="G23" s="32"/>
      <c r="H23" s="34"/>
      <c r="I23" s="19"/>
      <c r="J23" s="34"/>
    </row>
    <row r="24" ht="32.25" customHeight="1" spans="1:10">
      <c r="A24" s="32"/>
      <c r="B24" s="32"/>
      <c r="C24" s="33" t="s">
        <v>451</v>
      </c>
      <c r="D24" s="32" t="s">
        <v>330</v>
      </c>
      <c r="E24" s="32" t="s">
        <v>452</v>
      </c>
      <c r="F24" s="32" t="s">
        <v>313</v>
      </c>
      <c r="G24" s="32" t="s">
        <v>308</v>
      </c>
      <c r="H24" s="34" t="s">
        <v>453</v>
      </c>
      <c r="I24" s="19" t="s">
        <v>454</v>
      </c>
      <c r="J24" s="34" t="s">
        <v>442</v>
      </c>
    </row>
    <row r="25" ht="32.25" customHeight="1" spans="1:10">
      <c r="A25" s="32"/>
      <c r="B25" s="32"/>
      <c r="C25" s="33" t="s">
        <v>455</v>
      </c>
      <c r="D25" s="32" t="s">
        <v>305</v>
      </c>
      <c r="E25" s="32" t="s">
        <v>312</v>
      </c>
      <c r="F25" s="32" t="s">
        <v>313</v>
      </c>
      <c r="G25" s="32" t="s">
        <v>308</v>
      </c>
      <c r="H25" s="34" t="s">
        <v>456</v>
      </c>
      <c r="I25" s="19" t="s">
        <v>457</v>
      </c>
      <c r="J25" s="34" t="s">
        <v>442</v>
      </c>
    </row>
    <row r="26" ht="32.25" customHeight="1" spans="1:10">
      <c r="A26" s="32"/>
      <c r="B26" s="32" t="s">
        <v>327</v>
      </c>
      <c r="C26" s="33"/>
      <c r="D26" s="32"/>
      <c r="E26" s="32"/>
      <c r="F26" s="32"/>
      <c r="G26" s="32"/>
      <c r="H26" s="34"/>
      <c r="I26" s="19"/>
      <c r="J26" s="34"/>
    </row>
    <row r="27" ht="32.25" customHeight="1" spans="1:10">
      <c r="A27" s="32"/>
      <c r="B27" s="32"/>
      <c r="C27" s="33" t="s">
        <v>458</v>
      </c>
      <c r="D27" s="32" t="s">
        <v>330</v>
      </c>
      <c r="E27" s="32" t="s">
        <v>312</v>
      </c>
      <c r="F27" s="32" t="s">
        <v>313</v>
      </c>
      <c r="G27" s="32" t="s">
        <v>308</v>
      </c>
      <c r="H27" s="34" t="s">
        <v>459</v>
      </c>
      <c r="I27" s="19" t="s">
        <v>460</v>
      </c>
      <c r="J27" s="34" t="s">
        <v>442</v>
      </c>
    </row>
    <row r="28" ht="32.25" customHeight="1" spans="1:10">
      <c r="A28" s="32"/>
      <c r="B28" s="32" t="s">
        <v>314</v>
      </c>
      <c r="C28" s="33"/>
      <c r="D28" s="32"/>
      <c r="E28" s="32"/>
      <c r="F28" s="32"/>
      <c r="G28" s="32"/>
      <c r="H28" s="34"/>
      <c r="I28" s="19"/>
      <c r="J28" s="34"/>
    </row>
    <row r="29" ht="32.25" customHeight="1" spans="1:10">
      <c r="A29" s="32"/>
      <c r="B29" s="32"/>
      <c r="C29" s="33" t="s">
        <v>461</v>
      </c>
      <c r="D29" s="32" t="s">
        <v>305</v>
      </c>
      <c r="E29" s="32" t="s">
        <v>316</v>
      </c>
      <c r="F29" s="32" t="s">
        <v>313</v>
      </c>
      <c r="G29" s="32" t="s">
        <v>308</v>
      </c>
      <c r="H29" s="34" t="s">
        <v>462</v>
      </c>
      <c r="I29" s="19" t="s">
        <v>463</v>
      </c>
      <c r="J29" s="34" t="s">
        <v>442</v>
      </c>
    </row>
    <row r="30" ht="32.25" customHeight="1" spans="1:10">
      <c r="A30" s="32" t="s">
        <v>317</v>
      </c>
      <c r="B30" s="32"/>
      <c r="C30" s="33"/>
      <c r="D30" s="32"/>
      <c r="E30" s="32"/>
      <c r="F30" s="32"/>
      <c r="G30" s="32"/>
      <c r="H30" s="34"/>
      <c r="I30" s="19"/>
      <c r="J30" s="34"/>
    </row>
    <row r="31" ht="32.25" customHeight="1" spans="1:10">
      <c r="A31" s="32"/>
      <c r="B31" s="32" t="s">
        <v>464</v>
      </c>
      <c r="C31" s="33"/>
      <c r="D31" s="32"/>
      <c r="E31" s="32"/>
      <c r="F31" s="32"/>
      <c r="G31" s="32"/>
      <c r="H31" s="34"/>
      <c r="I31" s="19"/>
      <c r="J31" s="34"/>
    </row>
    <row r="32" ht="32.25" customHeight="1" spans="1:10">
      <c r="A32" s="32"/>
      <c r="B32" s="32"/>
      <c r="C32" s="33" t="s">
        <v>465</v>
      </c>
      <c r="D32" s="32" t="s">
        <v>305</v>
      </c>
      <c r="E32" s="32" t="s">
        <v>316</v>
      </c>
      <c r="F32" s="32" t="s">
        <v>313</v>
      </c>
      <c r="G32" s="32" t="s">
        <v>308</v>
      </c>
      <c r="H32" s="34" t="s">
        <v>466</v>
      </c>
      <c r="I32" s="19" t="s">
        <v>467</v>
      </c>
      <c r="J32" s="34" t="s">
        <v>442</v>
      </c>
    </row>
    <row r="33" ht="32.25" customHeight="1" spans="1:10">
      <c r="A33" s="32"/>
      <c r="B33" s="32" t="s">
        <v>342</v>
      </c>
      <c r="C33" s="33"/>
      <c r="D33" s="32"/>
      <c r="E33" s="32"/>
      <c r="F33" s="32"/>
      <c r="G33" s="32"/>
      <c r="H33" s="34"/>
      <c r="I33" s="19"/>
      <c r="J33" s="34"/>
    </row>
    <row r="34" ht="32.25" customHeight="1" spans="1:10">
      <c r="A34" s="32"/>
      <c r="B34" s="32"/>
      <c r="C34" s="33" t="s">
        <v>468</v>
      </c>
      <c r="D34" s="32" t="s">
        <v>305</v>
      </c>
      <c r="E34" s="32" t="s">
        <v>316</v>
      </c>
      <c r="F34" s="32" t="s">
        <v>313</v>
      </c>
      <c r="G34" s="32" t="s">
        <v>344</v>
      </c>
      <c r="H34" s="34" t="s">
        <v>469</v>
      </c>
      <c r="I34" s="19" t="s">
        <v>470</v>
      </c>
      <c r="J34" s="34" t="s">
        <v>442</v>
      </c>
    </row>
    <row r="35" ht="32.25" customHeight="1" spans="1:10">
      <c r="A35" s="32"/>
      <c r="B35" s="32" t="s">
        <v>318</v>
      </c>
      <c r="C35" s="33"/>
      <c r="D35" s="32"/>
      <c r="E35" s="32"/>
      <c r="F35" s="32"/>
      <c r="G35" s="32"/>
      <c r="H35" s="34"/>
      <c r="I35" s="19"/>
      <c r="J35" s="34"/>
    </row>
    <row r="36" ht="32.25" customHeight="1" spans="1:10">
      <c r="A36" s="32"/>
      <c r="B36" s="32"/>
      <c r="C36" s="33" t="s">
        <v>471</v>
      </c>
      <c r="D36" s="32" t="s">
        <v>305</v>
      </c>
      <c r="E36" s="32" t="s">
        <v>316</v>
      </c>
      <c r="F36" s="32" t="s">
        <v>313</v>
      </c>
      <c r="G36" s="32" t="s">
        <v>344</v>
      </c>
      <c r="H36" s="34" t="s">
        <v>472</v>
      </c>
      <c r="I36" s="19" t="s">
        <v>473</v>
      </c>
      <c r="J36" s="34" t="s">
        <v>442</v>
      </c>
    </row>
    <row r="37" ht="32.25" customHeight="1" spans="1:10">
      <c r="A37" s="32" t="s">
        <v>320</v>
      </c>
      <c r="B37" s="32"/>
      <c r="C37" s="33"/>
      <c r="D37" s="32"/>
      <c r="E37" s="32"/>
      <c r="F37" s="32"/>
      <c r="G37" s="32"/>
      <c r="H37" s="34"/>
      <c r="I37" s="19"/>
      <c r="J37" s="34"/>
    </row>
    <row r="38" ht="32.25" customHeight="1" spans="1:10">
      <c r="A38" s="32"/>
      <c r="B38" s="32" t="s">
        <v>321</v>
      </c>
      <c r="C38" s="33"/>
      <c r="D38" s="32"/>
      <c r="E38" s="32"/>
      <c r="F38" s="32"/>
      <c r="G38" s="32"/>
      <c r="H38" s="34"/>
      <c r="I38" s="19"/>
      <c r="J38" s="34"/>
    </row>
    <row r="39" ht="32.25" customHeight="1" spans="1:10">
      <c r="A39" s="32"/>
      <c r="B39" s="32"/>
      <c r="C39" s="33" t="s">
        <v>474</v>
      </c>
      <c r="D39" s="32" t="s">
        <v>330</v>
      </c>
      <c r="E39" s="32" t="s">
        <v>334</v>
      </c>
      <c r="F39" s="32" t="s">
        <v>313</v>
      </c>
      <c r="G39" s="32" t="s">
        <v>308</v>
      </c>
      <c r="H39" s="34" t="s">
        <v>475</v>
      </c>
      <c r="I39" s="19" t="s">
        <v>476</v>
      </c>
      <c r="J39" s="34" t="s">
        <v>442</v>
      </c>
    </row>
  </sheetData>
  <mergeCells count="29">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4" t="s">
        <v>52</v>
      </c>
    </row>
    <row r="3" ht="41.25" customHeight="1" spans="1:1">
      <c r="A3" s="75" t="str">
        <f>"2025"&amp;"年部门收入预算表"</f>
        <v>2025年部门收入预算表</v>
      </c>
    </row>
    <row r="4" ht="17.25" customHeight="1" spans="1:19">
      <c r="A4" s="78" t="str">
        <f>"单位名称："&amp;"石林彝族自治县交通运输局"</f>
        <v>单位名称：石林彝族自治县交通运输局</v>
      </c>
      <c r="S4" s="80" t="s">
        <v>1</v>
      </c>
    </row>
    <row r="5" ht="21.75" customHeight="1" spans="1:19">
      <c r="A5" s="213" t="s">
        <v>53</v>
      </c>
      <c r="B5" s="214" t="s">
        <v>54</v>
      </c>
      <c r="C5" s="214" t="s">
        <v>55</v>
      </c>
      <c r="D5" s="215" t="s">
        <v>56</v>
      </c>
      <c r="E5" s="215"/>
      <c r="F5" s="215"/>
      <c r="G5" s="215"/>
      <c r="H5" s="215"/>
      <c r="I5" s="163"/>
      <c r="J5" s="215"/>
      <c r="K5" s="215"/>
      <c r="L5" s="215"/>
      <c r="M5" s="215"/>
      <c r="N5" s="222"/>
      <c r="O5" s="215" t="s">
        <v>45</v>
      </c>
      <c r="P5" s="215"/>
      <c r="Q5" s="215"/>
      <c r="R5" s="215"/>
      <c r="S5" s="222"/>
    </row>
    <row r="6" ht="27" customHeight="1" spans="1:19">
      <c r="A6" s="216"/>
      <c r="B6" s="217"/>
      <c r="C6" s="217"/>
      <c r="D6" s="217" t="s">
        <v>57</v>
      </c>
      <c r="E6" s="217" t="s">
        <v>58</v>
      </c>
      <c r="F6" s="217" t="s">
        <v>59</v>
      </c>
      <c r="G6" s="217" t="s">
        <v>60</v>
      </c>
      <c r="H6" s="217" t="s">
        <v>61</v>
      </c>
      <c r="I6" s="223" t="s">
        <v>62</v>
      </c>
      <c r="J6" s="224"/>
      <c r="K6" s="224"/>
      <c r="L6" s="224"/>
      <c r="M6" s="224"/>
      <c r="N6" s="225"/>
      <c r="O6" s="217" t="s">
        <v>57</v>
      </c>
      <c r="P6" s="217" t="s">
        <v>58</v>
      </c>
      <c r="Q6" s="217" t="s">
        <v>59</v>
      </c>
      <c r="R6" s="217" t="s">
        <v>60</v>
      </c>
      <c r="S6" s="217" t="s">
        <v>63</v>
      </c>
    </row>
    <row r="7" ht="30" customHeight="1" spans="1:19">
      <c r="A7" s="218"/>
      <c r="B7" s="137"/>
      <c r="C7" s="148"/>
      <c r="D7" s="148"/>
      <c r="E7" s="148"/>
      <c r="F7" s="148"/>
      <c r="G7" s="148"/>
      <c r="H7" s="148"/>
      <c r="I7" s="99" t="s">
        <v>57</v>
      </c>
      <c r="J7" s="225" t="s">
        <v>64</v>
      </c>
      <c r="K7" s="225" t="s">
        <v>65</v>
      </c>
      <c r="L7" s="225" t="s">
        <v>66</v>
      </c>
      <c r="M7" s="225" t="s">
        <v>67</v>
      </c>
      <c r="N7" s="225" t="s">
        <v>68</v>
      </c>
      <c r="O7" s="226"/>
      <c r="P7" s="226"/>
      <c r="Q7" s="226"/>
      <c r="R7" s="226"/>
      <c r="S7" s="148"/>
    </row>
    <row r="8" ht="15" customHeight="1" spans="1:19">
      <c r="A8" s="219">
        <v>1</v>
      </c>
      <c r="B8" s="219">
        <v>2</v>
      </c>
      <c r="C8" s="219">
        <v>3</v>
      </c>
      <c r="D8" s="219">
        <v>4</v>
      </c>
      <c r="E8" s="219">
        <v>5</v>
      </c>
      <c r="F8" s="219">
        <v>6</v>
      </c>
      <c r="G8" s="219">
        <v>7</v>
      </c>
      <c r="H8" s="219">
        <v>8</v>
      </c>
      <c r="I8" s="99">
        <v>9</v>
      </c>
      <c r="J8" s="219">
        <v>10</v>
      </c>
      <c r="K8" s="219">
        <v>11</v>
      </c>
      <c r="L8" s="219">
        <v>12</v>
      </c>
      <c r="M8" s="219">
        <v>13</v>
      </c>
      <c r="N8" s="219">
        <v>14</v>
      </c>
      <c r="O8" s="219">
        <v>15</v>
      </c>
      <c r="P8" s="219">
        <v>16</v>
      </c>
      <c r="Q8" s="219">
        <v>17</v>
      </c>
      <c r="R8" s="219">
        <v>18</v>
      </c>
      <c r="S8" s="219">
        <v>19</v>
      </c>
    </row>
    <row r="9" ht="18" customHeight="1" spans="1:19">
      <c r="A9" s="33" t="s">
        <v>69</v>
      </c>
      <c r="B9" s="33" t="s">
        <v>70</v>
      </c>
      <c r="C9" s="111">
        <v>6878802</v>
      </c>
      <c r="D9" s="111">
        <v>6878802</v>
      </c>
      <c r="E9" s="111">
        <v>6878802</v>
      </c>
      <c r="F9" s="111"/>
      <c r="G9" s="111"/>
      <c r="H9" s="111"/>
      <c r="I9" s="111"/>
      <c r="J9" s="111"/>
      <c r="K9" s="111"/>
      <c r="L9" s="111"/>
      <c r="M9" s="111"/>
      <c r="N9" s="111"/>
      <c r="O9" s="111"/>
      <c r="P9" s="111"/>
      <c r="Q9" s="111"/>
      <c r="R9" s="111"/>
      <c r="S9" s="111"/>
    </row>
    <row r="10" ht="18" customHeight="1" spans="1:19">
      <c r="A10" s="220" t="s">
        <v>71</v>
      </c>
      <c r="B10" s="220" t="s">
        <v>70</v>
      </c>
      <c r="C10" s="111">
        <v>6878802</v>
      </c>
      <c r="D10" s="111">
        <v>6878802</v>
      </c>
      <c r="E10" s="111">
        <v>6878802</v>
      </c>
      <c r="F10" s="111"/>
      <c r="G10" s="111"/>
      <c r="H10" s="111"/>
      <c r="I10" s="111"/>
      <c r="J10" s="111"/>
      <c r="K10" s="111"/>
      <c r="L10" s="111"/>
      <c r="M10" s="111"/>
      <c r="N10" s="111"/>
      <c r="O10" s="111"/>
      <c r="P10" s="111"/>
      <c r="Q10" s="111"/>
      <c r="R10" s="111"/>
      <c r="S10" s="111"/>
    </row>
    <row r="11" ht="18" customHeight="1" spans="1:19">
      <c r="A11" s="83" t="s">
        <v>55</v>
      </c>
      <c r="B11" s="221"/>
      <c r="C11" s="111">
        <v>6878802</v>
      </c>
      <c r="D11" s="111">
        <v>6878802</v>
      </c>
      <c r="E11" s="111">
        <v>6878802</v>
      </c>
      <c r="F11" s="111"/>
      <c r="G11" s="111"/>
      <c r="H11" s="111"/>
      <c r="I11" s="111"/>
      <c r="J11" s="111"/>
      <c r="K11" s="111"/>
      <c r="L11" s="111"/>
      <c r="M11" s="111"/>
      <c r="N11" s="111"/>
      <c r="O11" s="111"/>
      <c r="P11" s="111"/>
      <c r="Q11" s="111"/>
      <c r="R11" s="111"/>
      <c r="S11" s="11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17" activePane="bottomLeft" state="frozen"/>
      <selection/>
      <selection pane="bottomLeft" activeCell="A1" sqref="A1"/>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80" t="s">
        <v>72</v>
      </c>
    </row>
    <row r="3" ht="41.25" customHeight="1" spans="1:1">
      <c r="A3" s="75" t="str">
        <f>"2025"&amp;"年部门支出预算表"</f>
        <v>2025年部门支出预算表</v>
      </c>
    </row>
    <row r="4" ht="17.25" customHeight="1" spans="1:15">
      <c r="A4" s="78" t="str">
        <f>"单位名称："&amp;"石林彝族自治县交通运输局"</f>
        <v>单位名称：石林彝族自治县交通运输局</v>
      </c>
      <c r="O4" s="80" t="s">
        <v>1</v>
      </c>
    </row>
    <row r="5" ht="27" customHeight="1" spans="1:15">
      <c r="A5" s="199" t="s">
        <v>73</v>
      </c>
      <c r="B5" s="199" t="s">
        <v>74</v>
      </c>
      <c r="C5" s="199" t="s">
        <v>55</v>
      </c>
      <c r="D5" s="200" t="s">
        <v>58</v>
      </c>
      <c r="E5" s="201"/>
      <c r="F5" s="202"/>
      <c r="G5" s="203" t="s">
        <v>59</v>
      </c>
      <c r="H5" s="203" t="s">
        <v>60</v>
      </c>
      <c r="I5" s="203" t="s">
        <v>75</v>
      </c>
      <c r="J5" s="200" t="s">
        <v>62</v>
      </c>
      <c r="K5" s="201"/>
      <c r="L5" s="201"/>
      <c r="M5" s="201"/>
      <c r="N5" s="210"/>
      <c r="O5" s="211"/>
    </row>
    <row r="6" ht="42" customHeight="1" spans="1:15">
      <c r="A6" s="204"/>
      <c r="B6" s="204"/>
      <c r="C6" s="205"/>
      <c r="D6" s="206" t="s">
        <v>57</v>
      </c>
      <c r="E6" s="206" t="s">
        <v>76</v>
      </c>
      <c r="F6" s="206" t="s">
        <v>77</v>
      </c>
      <c r="G6" s="205"/>
      <c r="H6" s="205"/>
      <c r="I6" s="212"/>
      <c r="J6" s="206" t="s">
        <v>57</v>
      </c>
      <c r="K6" s="193" t="s">
        <v>78</v>
      </c>
      <c r="L6" s="193" t="s">
        <v>79</v>
      </c>
      <c r="M6" s="193" t="s">
        <v>80</v>
      </c>
      <c r="N6" s="193" t="s">
        <v>81</v>
      </c>
      <c r="O6" s="193" t="s">
        <v>82</v>
      </c>
    </row>
    <row r="7" ht="18" customHeight="1" spans="1:15">
      <c r="A7" s="86" t="s">
        <v>83</v>
      </c>
      <c r="B7" s="86" t="s">
        <v>84</v>
      </c>
      <c r="C7" s="86" t="s">
        <v>85</v>
      </c>
      <c r="D7" s="87" t="s">
        <v>86</v>
      </c>
      <c r="E7" s="87" t="s">
        <v>87</v>
      </c>
      <c r="F7" s="87" t="s">
        <v>88</v>
      </c>
      <c r="G7" s="87" t="s">
        <v>89</v>
      </c>
      <c r="H7" s="87" t="s">
        <v>90</v>
      </c>
      <c r="I7" s="87" t="s">
        <v>91</v>
      </c>
      <c r="J7" s="87" t="s">
        <v>92</v>
      </c>
      <c r="K7" s="87" t="s">
        <v>93</v>
      </c>
      <c r="L7" s="87" t="s">
        <v>94</v>
      </c>
      <c r="M7" s="87" t="s">
        <v>95</v>
      </c>
      <c r="N7" s="86" t="s">
        <v>96</v>
      </c>
      <c r="O7" s="87" t="s">
        <v>97</v>
      </c>
    </row>
    <row r="8" ht="21" customHeight="1" spans="1:15">
      <c r="A8" s="88" t="s">
        <v>98</v>
      </c>
      <c r="B8" s="88" t="s">
        <v>99</v>
      </c>
      <c r="C8" s="111">
        <v>842118</v>
      </c>
      <c r="D8" s="111">
        <v>842118</v>
      </c>
      <c r="E8" s="111">
        <v>842118</v>
      </c>
      <c r="F8" s="111"/>
      <c r="G8" s="111"/>
      <c r="H8" s="111"/>
      <c r="I8" s="111"/>
      <c r="J8" s="111"/>
      <c r="K8" s="111"/>
      <c r="L8" s="111"/>
      <c r="M8" s="111"/>
      <c r="N8" s="111"/>
      <c r="O8" s="111"/>
    </row>
    <row r="9" ht="21" customHeight="1" spans="1:15">
      <c r="A9" s="207" t="s">
        <v>100</v>
      </c>
      <c r="B9" s="207" t="s">
        <v>101</v>
      </c>
      <c r="C9" s="111">
        <v>796278</v>
      </c>
      <c r="D9" s="111">
        <v>796278</v>
      </c>
      <c r="E9" s="111">
        <v>796278</v>
      </c>
      <c r="F9" s="111"/>
      <c r="G9" s="111"/>
      <c r="H9" s="111"/>
      <c r="I9" s="111"/>
      <c r="J9" s="111"/>
      <c r="K9" s="111"/>
      <c r="L9" s="111"/>
      <c r="M9" s="111"/>
      <c r="N9" s="111"/>
      <c r="O9" s="111"/>
    </row>
    <row r="10" ht="21" customHeight="1" spans="1:15">
      <c r="A10" s="208" t="s">
        <v>102</v>
      </c>
      <c r="B10" s="208" t="s">
        <v>103</v>
      </c>
      <c r="C10" s="111">
        <v>230400</v>
      </c>
      <c r="D10" s="111">
        <v>230400</v>
      </c>
      <c r="E10" s="111">
        <v>230400</v>
      </c>
      <c r="F10" s="111"/>
      <c r="G10" s="111"/>
      <c r="H10" s="111"/>
      <c r="I10" s="111"/>
      <c r="J10" s="111"/>
      <c r="K10" s="111"/>
      <c r="L10" s="111"/>
      <c r="M10" s="111"/>
      <c r="N10" s="111"/>
      <c r="O10" s="111"/>
    </row>
    <row r="11" ht="21" customHeight="1" spans="1:15">
      <c r="A11" s="208" t="s">
        <v>104</v>
      </c>
      <c r="B11" s="208" t="s">
        <v>105</v>
      </c>
      <c r="C11" s="111">
        <v>43200</v>
      </c>
      <c r="D11" s="111">
        <v>43200</v>
      </c>
      <c r="E11" s="111">
        <v>43200</v>
      </c>
      <c r="F11" s="111"/>
      <c r="G11" s="111"/>
      <c r="H11" s="111"/>
      <c r="I11" s="111"/>
      <c r="J11" s="111"/>
      <c r="K11" s="111"/>
      <c r="L11" s="111"/>
      <c r="M11" s="111"/>
      <c r="N11" s="111"/>
      <c r="O11" s="111"/>
    </row>
    <row r="12" ht="21" customHeight="1" spans="1:15">
      <c r="A12" s="208" t="s">
        <v>106</v>
      </c>
      <c r="B12" s="208" t="s">
        <v>107</v>
      </c>
      <c r="C12" s="111">
        <v>522678</v>
      </c>
      <c r="D12" s="111">
        <v>522678</v>
      </c>
      <c r="E12" s="111">
        <v>522678</v>
      </c>
      <c r="F12" s="111"/>
      <c r="G12" s="111"/>
      <c r="H12" s="111"/>
      <c r="I12" s="111"/>
      <c r="J12" s="111"/>
      <c r="K12" s="111"/>
      <c r="L12" s="111"/>
      <c r="M12" s="111"/>
      <c r="N12" s="111"/>
      <c r="O12" s="111"/>
    </row>
    <row r="13" ht="21" customHeight="1" spans="1:15">
      <c r="A13" s="207" t="s">
        <v>108</v>
      </c>
      <c r="B13" s="207" t="s">
        <v>109</v>
      </c>
      <c r="C13" s="111">
        <v>45840</v>
      </c>
      <c r="D13" s="111">
        <v>45840</v>
      </c>
      <c r="E13" s="111">
        <v>45840</v>
      </c>
      <c r="F13" s="111"/>
      <c r="G13" s="111"/>
      <c r="H13" s="111"/>
      <c r="I13" s="111"/>
      <c r="J13" s="111"/>
      <c r="K13" s="111"/>
      <c r="L13" s="111"/>
      <c r="M13" s="111"/>
      <c r="N13" s="111"/>
      <c r="O13" s="111"/>
    </row>
    <row r="14" ht="21" customHeight="1" spans="1:15">
      <c r="A14" s="208" t="s">
        <v>110</v>
      </c>
      <c r="B14" s="208" t="s">
        <v>111</v>
      </c>
      <c r="C14" s="111">
        <v>45840</v>
      </c>
      <c r="D14" s="111">
        <v>45840</v>
      </c>
      <c r="E14" s="111">
        <v>45840</v>
      </c>
      <c r="F14" s="111"/>
      <c r="G14" s="111"/>
      <c r="H14" s="111"/>
      <c r="I14" s="111"/>
      <c r="J14" s="111"/>
      <c r="K14" s="111"/>
      <c r="L14" s="111"/>
      <c r="M14" s="111"/>
      <c r="N14" s="111"/>
      <c r="O14" s="111"/>
    </row>
    <row r="15" ht="21" customHeight="1" spans="1:15">
      <c r="A15" s="88" t="s">
        <v>112</v>
      </c>
      <c r="B15" s="88" t="s">
        <v>113</v>
      </c>
      <c r="C15" s="111">
        <v>468101</v>
      </c>
      <c r="D15" s="111">
        <v>468101</v>
      </c>
      <c r="E15" s="111">
        <v>468101</v>
      </c>
      <c r="F15" s="111"/>
      <c r="G15" s="111"/>
      <c r="H15" s="111"/>
      <c r="I15" s="111"/>
      <c r="J15" s="111"/>
      <c r="K15" s="111"/>
      <c r="L15" s="111"/>
      <c r="M15" s="111"/>
      <c r="N15" s="111"/>
      <c r="O15" s="111"/>
    </row>
    <row r="16" ht="21" customHeight="1" spans="1:15">
      <c r="A16" s="207" t="s">
        <v>114</v>
      </c>
      <c r="B16" s="207" t="s">
        <v>115</v>
      </c>
      <c r="C16" s="111">
        <v>468101</v>
      </c>
      <c r="D16" s="111">
        <v>468101</v>
      </c>
      <c r="E16" s="111">
        <v>468101</v>
      </c>
      <c r="F16" s="111"/>
      <c r="G16" s="111"/>
      <c r="H16" s="111"/>
      <c r="I16" s="111"/>
      <c r="J16" s="111"/>
      <c r="K16" s="111"/>
      <c r="L16" s="111"/>
      <c r="M16" s="111"/>
      <c r="N16" s="111"/>
      <c r="O16" s="111"/>
    </row>
    <row r="17" ht="21" customHeight="1" spans="1:15">
      <c r="A17" s="208" t="s">
        <v>116</v>
      </c>
      <c r="B17" s="208" t="s">
        <v>117</v>
      </c>
      <c r="C17" s="111">
        <v>84290</v>
      </c>
      <c r="D17" s="111">
        <v>84290</v>
      </c>
      <c r="E17" s="111">
        <v>84290</v>
      </c>
      <c r="F17" s="111"/>
      <c r="G17" s="111"/>
      <c r="H17" s="111"/>
      <c r="I17" s="111"/>
      <c r="J17" s="111"/>
      <c r="K17" s="111"/>
      <c r="L17" s="111"/>
      <c r="M17" s="111"/>
      <c r="N17" s="111"/>
      <c r="O17" s="111"/>
    </row>
    <row r="18" ht="21" customHeight="1" spans="1:15">
      <c r="A18" s="208" t="s">
        <v>118</v>
      </c>
      <c r="B18" s="208" t="s">
        <v>119</v>
      </c>
      <c r="C18" s="111">
        <v>134864</v>
      </c>
      <c r="D18" s="111">
        <v>134864</v>
      </c>
      <c r="E18" s="111">
        <v>134864</v>
      </c>
      <c r="F18" s="111"/>
      <c r="G18" s="111"/>
      <c r="H18" s="111"/>
      <c r="I18" s="111"/>
      <c r="J18" s="111"/>
      <c r="K18" s="111"/>
      <c r="L18" s="111"/>
      <c r="M18" s="111"/>
      <c r="N18" s="111"/>
      <c r="O18" s="111"/>
    </row>
    <row r="19" ht="21" customHeight="1" spans="1:15">
      <c r="A19" s="208" t="s">
        <v>120</v>
      </c>
      <c r="B19" s="208" t="s">
        <v>121</v>
      </c>
      <c r="C19" s="111">
        <v>219156</v>
      </c>
      <c r="D19" s="111">
        <v>219156</v>
      </c>
      <c r="E19" s="111">
        <v>219156</v>
      </c>
      <c r="F19" s="111"/>
      <c r="G19" s="111"/>
      <c r="H19" s="111"/>
      <c r="I19" s="111"/>
      <c r="J19" s="111"/>
      <c r="K19" s="111"/>
      <c r="L19" s="111"/>
      <c r="M19" s="111"/>
      <c r="N19" s="111"/>
      <c r="O19" s="111"/>
    </row>
    <row r="20" ht="21" customHeight="1" spans="1:15">
      <c r="A20" s="208" t="s">
        <v>122</v>
      </c>
      <c r="B20" s="208" t="s">
        <v>123</v>
      </c>
      <c r="C20" s="111">
        <v>29791</v>
      </c>
      <c r="D20" s="111">
        <v>29791</v>
      </c>
      <c r="E20" s="111">
        <v>29791</v>
      </c>
      <c r="F20" s="111"/>
      <c r="G20" s="111"/>
      <c r="H20" s="111"/>
      <c r="I20" s="111"/>
      <c r="J20" s="111"/>
      <c r="K20" s="111"/>
      <c r="L20" s="111"/>
      <c r="M20" s="111"/>
      <c r="N20" s="111"/>
      <c r="O20" s="111"/>
    </row>
    <row r="21" ht="21" customHeight="1" spans="1:15">
      <c r="A21" s="88" t="s">
        <v>124</v>
      </c>
      <c r="B21" s="88" t="s">
        <v>125</v>
      </c>
      <c r="C21" s="111">
        <v>5155105</v>
      </c>
      <c r="D21" s="111">
        <v>5155105</v>
      </c>
      <c r="E21" s="111">
        <v>4343006</v>
      </c>
      <c r="F21" s="111">
        <v>812099</v>
      </c>
      <c r="G21" s="111"/>
      <c r="H21" s="111"/>
      <c r="I21" s="111"/>
      <c r="J21" s="111"/>
      <c r="K21" s="111"/>
      <c r="L21" s="111"/>
      <c r="M21" s="111"/>
      <c r="N21" s="111"/>
      <c r="O21" s="111"/>
    </row>
    <row r="22" ht="21" customHeight="1" spans="1:15">
      <c r="A22" s="207" t="s">
        <v>126</v>
      </c>
      <c r="B22" s="207" t="s">
        <v>127</v>
      </c>
      <c r="C22" s="111">
        <v>5155105</v>
      </c>
      <c r="D22" s="111">
        <v>5155105</v>
      </c>
      <c r="E22" s="111">
        <v>4343006</v>
      </c>
      <c r="F22" s="111">
        <v>812099</v>
      </c>
      <c r="G22" s="111"/>
      <c r="H22" s="111"/>
      <c r="I22" s="111"/>
      <c r="J22" s="111"/>
      <c r="K22" s="111"/>
      <c r="L22" s="111"/>
      <c r="M22" s="111"/>
      <c r="N22" s="111"/>
      <c r="O22" s="111"/>
    </row>
    <row r="23" ht="21" customHeight="1" spans="1:15">
      <c r="A23" s="208" t="s">
        <v>128</v>
      </c>
      <c r="B23" s="208" t="s">
        <v>129</v>
      </c>
      <c r="C23" s="111">
        <v>2257801</v>
      </c>
      <c r="D23" s="111">
        <v>2257801</v>
      </c>
      <c r="E23" s="111">
        <v>2257801</v>
      </c>
      <c r="F23" s="111"/>
      <c r="G23" s="111"/>
      <c r="H23" s="111"/>
      <c r="I23" s="111"/>
      <c r="J23" s="111"/>
      <c r="K23" s="111"/>
      <c r="L23" s="111"/>
      <c r="M23" s="111"/>
      <c r="N23" s="111"/>
      <c r="O23" s="111"/>
    </row>
    <row r="24" ht="21" customHeight="1" spans="1:15">
      <c r="A24" s="208" t="s">
        <v>130</v>
      </c>
      <c r="B24" s="208" t="s">
        <v>131</v>
      </c>
      <c r="C24" s="111">
        <v>354099</v>
      </c>
      <c r="D24" s="111">
        <v>354099</v>
      </c>
      <c r="E24" s="111"/>
      <c r="F24" s="111">
        <v>354099</v>
      </c>
      <c r="G24" s="111"/>
      <c r="H24" s="111"/>
      <c r="I24" s="111"/>
      <c r="J24" s="111"/>
      <c r="K24" s="111"/>
      <c r="L24" s="111"/>
      <c r="M24" s="111"/>
      <c r="N24" s="111"/>
      <c r="O24" s="111"/>
    </row>
    <row r="25" ht="21" customHeight="1" spans="1:15">
      <c r="A25" s="208" t="s">
        <v>132</v>
      </c>
      <c r="B25" s="208" t="s">
        <v>133</v>
      </c>
      <c r="C25" s="111">
        <v>2543205</v>
      </c>
      <c r="D25" s="111">
        <v>2543205</v>
      </c>
      <c r="E25" s="111">
        <v>2085205</v>
      </c>
      <c r="F25" s="111">
        <v>458000</v>
      </c>
      <c r="G25" s="111"/>
      <c r="H25" s="111"/>
      <c r="I25" s="111"/>
      <c r="J25" s="111"/>
      <c r="K25" s="111"/>
      <c r="L25" s="111"/>
      <c r="M25" s="111"/>
      <c r="N25" s="111"/>
      <c r="O25" s="111"/>
    </row>
    <row r="26" ht="21" customHeight="1" spans="1:15">
      <c r="A26" s="88" t="s">
        <v>134</v>
      </c>
      <c r="B26" s="88" t="s">
        <v>135</v>
      </c>
      <c r="C26" s="111">
        <v>413478</v>
      </c>
      <c r="D26" s="111">
        <v>413478</v>
      </c>
      <c r="E26" s="111">
        <v>413478</v>
      </c>
      <c r="F26" s="111"/>
      <c r="G26" s="111"/>
      <c r="H26" s="111"/>
      <c r="I26" s="111"/>
      <c r="J26" s="111"/>
      <c r="K26" s="111"/>
      <c r="L26" s="111"/>
      <c r="M26" s="111"/>
      <c r="N26" s="111"/>
      <c r="O26" s="111"/>
    </row>
    <row r="27" ht="21" customHeight="1" spans="1:15">
      <c r="A27" s="207" t="s">
        <v>136</v>
      </c>
      <c r="B27" s="207" t="s">
        <v>137</v>
      </c>
      <c r="C27" s="111">
        <v>413478</v>
      </c>
      <c r="D27" s="111">
        <v>413478</v>
      </c>
      <c r="E27" s="111">
        <v>413478</v>
      </c>
      <c r="F27" s="111"/>
      <c r="G27" s="111"/>
      <c r="H27" s="111"/>
      <c r="I27" s="111"/>
      <c r="J27" s="111"/>
      <c r="K27" s="111"/>
      <c r="L27" s="111"/>
      <c r="M27" s="111"/>
      <c r="N27" s="111"/>
      <c r="O27" s="111"/>
    </row>
    <row r="28" ht="21" customHeight="1" spans="1:15">
      <c r="A28" s="208" t="s">
        <v>138</v>
      </c>
      <c r="B28" s="208" t="s">
        <v>139</v>
      </c>
      <c r="C28" s="111">
        <v>413478</v>
      </c>
      <c r="D28" s="111">
        <v>413478</v>
      </c>
      <c r="E28" s="111">
        <v>413478</v>
      </c>
      <c r="F28" s="111"/>
      <c r="G28" s="111"/>
      <c r="H28" s="111"/>
      <c r="I28" s="111"/>
      <c r="J28" s="111"/>
      <c r="K28" s="111"/>
      <c r="L28" s="111"/>
      <c r="M28" s="111"/>
      <c r="N28" s="111"/>
      <c r="O28" s="111"/>
    </row>
    <row r="29" ht="21" customHeight="1" spans="1:15">
      <c r="A29" s="209" t="s">
        <v>55</v>
      </c>
      <c r="B29" s="69"/>
      <c r="C29" s="111">
        <v>6878802</v>
      </c>
      <c r="D29" s="111">
        <v>6878802</v>
      </c>
      <c r="E29" s="111">
        <v>6066703</v>
      </c>
      <c r="F29" s="111">
        <v>812099</v>
      </c>
      <c r="G29" s="111"/>
      <c r="H29" s="111"/>
      <c r="I29" s="111"/>
      <c r="J29" s="111"/>
      <c r="K29" s="111"/>
      <c r="L29" s="111"/>
      <c r="M29" s="111"/>
      <c r="N29" s="111"/>
      <c r="O29" s="111"/>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4" activePane="bottomLeft" state="frozen"/>
      <selection/>
      <selection pane="bottomLeft" activeCell="A1" sqref="A1"/>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76"/>
      <c r="B2" s="80"/>
      <c r="C2" s="80"/>
      <c r="D2" s="80" t="s">
        <v>140</v>
      </c>
    </row>
    <row r="3" ht="41.25" customHeight="1" spans="1:1">
      <c r="A3" s="75" t="str">
        <f>"2025"&amp;"年部门财政拨款收支预算总表"</f>
        <v>2025年部门财政拨款收支预算总表</v>
      </c>
    </row>
    <row r="4" ht="17.25" customHeight="1" spans="1:4">
      <c r="A4" s="78" t="str">
        <f>"单位名称："&amp;"石林彝族自治县交通运输局"</f>
        <v>单位名称：石林彝族自治县交通运输局</v>
      </c>
      <c r="B4" s="192"/>
      <c r="D4" s="80" t="s">
        <v>1</v>
      </c>
    </row>
    <row r="5" ht="17.25" customHeight="1" spans="1:4">
      <c r="A5" s="193" t="s">
        <v>2</v>
      </c>
      <c r="B5" s="194"/>
      <c r="C5" s="193" t="s">
        <v>3</v>
      </c>
      <c r="D5" s="194"/>
    </row>
    <row r="6" ht="18.75" customHeight="1" spans="1:4">
      <c r="A6" s="193" t="s">
        <v>4</v>
      </c>
      <c r="B6" s="193" t="s">
        <v>5</v>
      </c>
      <c r="C6" s="193" t="s">
        <v>6</v>
      </c>
      <c r="D6" s="193" t="s">
        <v>5</v>
      </c>
    </row>
    <row r="7" ht="16.5" customHeight="1" spans="1:4">
      <c r="A7" s="195" t="s">
        <v>141</v>
      </c>
      <c r="B7" s="111">
        <v>6878802</v>
      </c>
      <c r="C7" s="195" t="s">
        <v>142</v>
      </c>
      <c r="D7" s="111">
        <v>6878802</v>
      </c>
    </row>
    <row r="8" ht="16.5" customHeight="1" spans="1:4">
      <c r="A8" s="195" t="s">
        <v>143</v>
      </c>
      <c r="B8" s="111">
        <v>6878802</v>
      </c>
      <c r="C8" s="195" t="s">
        <v>144</v>
      </c>
      <c r="D8" s="111"/>
    </row>
    <row r="9" ht="16.5" customHeight="1" spans="1:4">
      <c r="A9" s="195" t="s">
        <v>145</v>
      </c>
      <c r="B9" s="111"/>
      <c r="C9" s="195" t="s">
        <v>146</v>
      </c>
      <c r="D9" s="111"/>
    </row>
    <row r="10" ht="16.5" customHeight="1" spans="1:4">
      <c r="A10" s="195" t="s">
        <v>147</v>
      </c>
      <c r="B10" s="111"/>
      <c r="C10" s="195" t="s">
        <v>148</v>
      </c>
      <c r="D10" s="111"/>
    </row>
    <row r="11" ht="16.5" customHeight="1" spans="1:4">
      <c r="A11" s="195" t="s">
        <v>149</v>
      </c>
      <c r="B11" s="111"/>
      <c r="C11" s="195" t="s">
        <v>150</v>
      </c>
      <c r="D11" s="111"/>
    </row>
    <row r="12" ht="16.5" customHeight="1" spans="1:4">
      <c r="A12" s="195" t="s">
        <v>143</v>
      </c>
      <c r="B12" s="111"/>
      <c r="C12" s="195" t="s">
        <v>151</v>
      </c>
      <c r="D12" s="111"/>
    </row>
    <row r="13" ht="16.5" customHeight="1" spans="1:4">
      <c r="A13" s="22" t="s">
        <v>145</v>
      </c>
      <c r="B13" s="111"/>
      <c r="C13" s="98" t="s">
        <v>152</v>
      </c>
      <c r="D13" s="111"/>
    </row>
    <row r="14" ht="16.5" customHeight="1" spans="1:4">
      <c r="A14" s="22" t="s">
        <v>147</v>
      </c>
      <c r="B14" s="111"/>
      <c r="C14" s="98" t="s">
        <v>153</v>
      </c>
      <c r="D14" s="111"/>
    </row>
    <row r="15" ht="16.5" customHeight="1" spans="1:4">
      <c r="A15" s="196"/>
      <c r="B15" s="111"/>
      <c r="C15" s="98" t="s">
        <v>154</v>
      </c>
      <c r="D15" s="111">
        <v>842118</v>
      </c>
    </row>
    <row r="16" ht="16.5" customHeight="1" spans="1:4">
      <c r="A16" s="196"/>
      <c r="B16" s="111"/>
      <c r="C16" s="98" t="s">
        <v>155</v>
      </c>
      <c r="D16" s="111">
        <v>468101</v>
      </c>
    </row>
    <row r="17" ht="16.5" customHeight="1" spans="1:4">
      <c r="A17" s="196"/>
      <c r="B17" s="111"/>
      <c r="C17" s="98" t="s">
        <v>156</v>
      </c>
      <c r="D17" s="111"/>
    </row>
    <row r="18" ht="16.5" customHeight="1" spans="1:4">
      <c r="A18" s="196"/>
      <c r="B18" s="111"/>
      <c r="C18" s="98" t="s">
        <v>157</v>
      </c>
      <c r="D18" s="111"/>
    </row>
    <row r="19" ht="16.5" customHeight="1" spans="1:4">
      <c r="A19" s="196"/>
      <c r="B19" s="111"/>
      <c r="C19" s="98" t="s">
        <v>158</v>
      </c>
      <c r="D19" s="111"/>
    </row>
    <row r="20" ht="16.5" customHeight="1" spans="1:4">
      <c r="A20" s="196"/>
      <c r="B20" s="111"/>
      <c r="C20" s="98" t="s">
        <v>159</v>
      </c>
      <c r="D20" s="111">
        <v>5155105</v>
      </c>
    </row>
    <row r="21" ht="16.5" customHeight="1" spans="1:4">
      <c r="A21" s="196"/>
      <c r="B21" s="111"/>
      <c r="C21" s="98" t="s">
        <v>160</v>
      </c>
      <c r="D21" s="111"/>
    </row>
    <row r="22" ht="16.5" customHeight="1" spans="1:4">
      <c r="A22" s="196"/>
      <c r="B22" s="111"/>
      <c r="C22" s="98" t="s">
        <v>161</v>
      </c>
      <c r="D22" s="111"/>
    </row>
    <row r="23" ht="16.5" customHeight="1" spans="1:4">
      <c r="A23" s="196"/>
      <c r="B23" s="111"/>
      <c r="C23" s="98" t="s">
        <v>162</v>
      </c>
      <c r="D23" s="111"/>
    </row>
    <row r="24" ht="16.5" customHeight="1" spans="1:4">
      <c r="A24" s="196"/>
      <c r="B24" s="111"/>
      <c r="C24" s="98" t="s">
        <v>163</v>
      </c>
      <c r="D24" s="111"/>
    </row>
    <row r="25" ht="16.5" customHeight="1" spans="1:4">
      <c r="A25" s="196"/>
      <c r="B25" s="111"/>
      <c r="C25" s="98" t="s">
        <v>164</v>
      </c>
      <c r="D25" s="111"/>
    </row>
    <row r="26" ht="16.5" customHeight="1" spans="1:4">
      <c r="A26" s="196"/>
      <c r="B26" s="111"/>
      <c r="C26" s="98" t="s">
        <v>165</v>
      </c>
      <c r="D26" s="111">
        <v>413478</v>
      </c>
    </row>
    <row r="27" ht="16.5" customHeight="1" spans="1:4">
      <c r="A27" s="196"/>
      <c r="B27" s="111"/>
      <c r="C27" s="98" t="s">
        <v>166</v>
      </c>
      <c r="D27" s="111"/>
    </row>
    <row r="28" ht="16.5" customHeight="1" spans="1:4">
      <c r="A28" s="196"/>
      <c r="B28" s="111"/>
      <c r="C28" s="98" t="s">
        <v>167</v>
      </c>
      <c r="D28" s="111"/>
    </row>
    <row r="29" ht="16.5" customHeight="1" spans="1:4">
      <c r="A29" s="196"/>
      <c r="B29" s="111"/>
      <c r="C29" s="98" t="s">
        <v>168</v>
      </c>
      <c r="D29" s="111"/>
    </row>
    <row r="30" ht="16.5" customHeight="1" spans="1:4">
      <c r="A30" s="196"/>
      <c r="B30" s="111"/>
      <c r="C30" s="98" t="s">
        <v>169</v>
      </c>
      <c r="D30" s="111"/>
    </row>
    <row r="31" ht="16.5" customHeight="1" spans="1:4">
      <c r="A31" s="196"/>
      <c r="B31" s="111"/>
      <c r="C31" s="98" t="s">
        <v>170</v>
      </c>
      <c r="D31" s="111"/>
    </row>
    <row r="32" ht="16.5" customHeight="1" spans="1:4">
      <c r="A32" s="196"/>
      <c r="B32" s="111"/>
      <c r="C32" s="22" t="s">
        <v>171</v>
      </c>
      <c r="D32" s="111"/>
    </row>
    <row r="33" ht="16.5" customHeight="1" spans="1:4">
      <c r="A33" s="196"/>
      <c r="B33" s="111"/>
      <c r="C33" s="22" t="s">
        <v>172</v>
      </c>
      <c r="D33" s="111"/>
    </row>
    <row r="34" ht="16.5" customHeight="1" spans="1:4">
      <c r="A34" s="196"/>
      <c r="B34" s="111"/>
      <c r="C34" s="19" t="s">
        <v>173</v>
      </c>
      <c r="D34" s="111"/>
    </row>
    <row r="35" ht="15" customHeight="1" spans="1:4">
      <c r="A35" s="197" t="s">
        <v>50</v>
      </c>
      <c r="B35" s="198">
        <v>6878802</v>
      </c>
      <c r="C35" s="197" t="s">
        <v>51</v>
      </c>
      <c r="D35" s="198">
        <v>6878802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11" activePane="bottomLeft" state="frozen"/>
      <selection/>
      <selection pane="bottomLeft" activeCell="A1" sqref="A1"/>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68"/>
      <c r="F2" s="100"/>
      <c r="G2" s="173" t="s">
        <v>174</v>
      </c>
    </row>
    <row r="3" ht="41.25" customHeight="1" spans="1:7">
      <c r="A3" s="157" t="str">
        <f>"2025"&amp;"年一般公共预算支出预算表（按功能科目分类）"</f>
        <v>2025年一般公共预算支出预算表（按功能科目分类）</v>
      </c>
      <c r="B3" s="157"/>
      <c r="C3" s="157"/>
      <c r="D3" s="157"/>
      <c r="E3" s="157"/>
      <c r="F3" s="157"/>
      <c r="G3" s="157"/>
    </row>
    <row r="4" ht="18" customHeight="1" spans="1:7">
      <c r="A4" s="44" t="str">
        <f>"单位名称："&amp;"石林彝族自治县交通运输局"</f>
        <v>单位名称：石林彝族自治县交通运输局</v>
      </c>
      <c r="F4" s="154"/>
      <c r="G4" s="173" t="s">
        <v>1</v>
      </c>
    </row>
    <row r="5" ht="20.25" customHeight="1" spans="1:7">
      <c r="A5" s="188" t="s">
        <v>175</v>
      </c>
      <c r="B5" s="189"/>
      <c r="C5" s="158" t="s">
        <v>55</v>
      </c>
      <c r="D5" s="178" t="s">
        <v>76</v>
      </c>
      <c r="E5" s="14"/>
      <c r="F5" s="36"/>
      <c r="G5" s="170" t="s">
        <v>77</v>
      </c>
    </row>
    <row r="6" ht="20.25" customHeight="1" spans="1:7">
      <c r="A6" s="190" t="s">
        <v>73</v>
      </c>
      <c r="B6" s="190" t="s">
        <v>74</v>
      </c>
      <c r="C6" s="55"/>
      <c r="D6" s="15" t="s">
        <v>57</v>
      </c>
      <c r="E6" s="15" t="s">
        <v>176</v>
      </c>
      <c r="F6" s="15" t="s">
        <v>177</v>
      </c>
      <c r="G6" s="172"/>
    </row>
    <row r="7" ht="15" customHeight="1" spans="1:7">
      <c r="A7" s="21" t="s">
        <v>83</v>
      </c>
      <c r="B7" s="21" t="s">
        <v>84</v>
      </c>
      <c r="C7" s="21" t="s">
        <v>85</v>
      </c>
      <c r="D7" s="21" t="s">
        <v>86</v>
      </c>
      <c r="E7" s="21" t="s">
        <v>87</v>
      </c>
      <c r="F7" s="21" t="s">
        <v>88</v>
      </c>
      <c r="G7" s="21" t="s">
        <v>89</v>
      </c>
    </row>
    <row r="8" ht="18" customHeight="1" spans="1:7">
      <c r="A8" s="19" t="s">
        <v>98</v>
      </c>
      <c r="B8" s="19" t="s">
        <v>99</v>
      </c>
      <c r="C8" s="111">
        <v>842118</v>
      </c>
      <c r="D8" s="111">
        <v>842118</v>
      </c>
      <c r="E8" s="111">
        <v>842118</v>
      </c>
      <c r="F8" s="111"/>
      <c r="G8" s="111"/>
    </row>
    <row r="9" ht="18" customHeight="1" spans="1:7">
      <c r="A9" s="166" t="s">
        <v>100</v>
      </c>
      <c r="B9" s="166" t="s">
        <v>101</v>
      </c>
      <c r="C9" s="111">
        <v>796278</v>
      </c>
      <c r="D9" s="111">
        <v>796278</v>
      </c>
      <c r="E9" s="111">
        <v>796278</v>
      </c>
      <c r="F9" s="111"/>
      <c r="G9" s="111"/>
    </row>
    <row r="10" ht="18" customHeight="1" spans="1:7">
      <c r="A10" s="167" t="s">
        <v>102</v>
      </c>
      <c r="B10" s="167" t="s">
        <v>103</v>
      </c>
      <c r="C10" s="111">
        <v>230400</v>
      </c>
      <c r="D10" s="111">
        <v>230400</v>
      </c>
      <c r="E10" s="111">
        <v>230400</v>
      </c>
      <c r="F10" s="111"/>
      <c r="G10" s="111"/>
    </row>
    <row r="11" ht="18" customHeight="1" spans="1:7">
      <c r="A11" s="167" t="s">
        <v>104</v>
      </c>
      <c r="B11" s="167" t="s">
        <v>105</v>
      </c>
      <c r="C11" s="111">
        <v>43200</v>
      </c>
      <c r="D11" s="111">
        <v>43200</v>
      </c>
      <c r="E11" s="111">
        <v>43200</v>
      </c>
      <c r="F11" s="111"/>
      <c r="G11" s="111"/>
    </row>
    <row r="12" ht="18" customHeight="1" spans="1:7">
      <c r="A12" s="167" t="s">
        <v>106</v>
      </c>
      <c r="B12" s="167" t="s">
        <v>107</v>
      </c>
      <c r="C12" s="111">
        <v>522678</v>
      </c>
      <c r="D12" s="111">
        <v>522678</v>
      </c>
      <c r="E12" s="111">
        <v>522678</v>
      </c>
      <c r="F12" s="111"/>
      <c r="G12" s="111"/>
    </row>
    <row r="13" ht="18" customHeight="1" spans="1:7">
      <c r="A13" s="166" t="s">
        <v>108</v>
      </c>
      <c r="B13" s="166" t="s">
        <v>109</v>
      </c>
      <c r="C13" s="111">
        <v>45840</v>
      </c>
      <c r="D13" s="111">
        <v>45840</v>
      </c>
      <c r="E13" s="111">
        <v>45840</v>
      </c>
      <c r="F13" s="111"/>
      <c r="G13" s="111"/>
    </row>
    <row r="14" ht="18" customHeight="1" spans="1:7">
      <c r="A14" s="167" t="s">
        <v>110</v>
      </c>
      <c r="B14" s="167" t="s">
        <v>111</v>
      </c>
      <c r="C14" s="111">
        <v>45840</v>
      </c>
      <c r="D14" s="111">
        <v>45840</v>
      </c>
      <c r="E14" s="111">
        <v>45840</v>
      </c>
      <c r="F14" s="111"/>
      <c r="G14" s="111"/>
    </row>
    <row r="15" ht="18" customHeight="1" spans="1:7">
      <c r="A15" s="19" t="s">
        <v>112</v>
      </c>
      <c r="B15" s="19" t="s">
        <v>113</v>
      </c>
      <c r="C15" s="111">
        <v>468101</v>
      </c>
      <c r="D15" s="111">
        <v>468101</v>
      </c>
      <c r="E15" s="111">
        <v>468101</v>
      </c>
      <c r="F15" s="111"/>
      <c r="G15" s="111"/>
    </row>
    <row r="16" ht="18" customHeight="1" spans="1:7">
      <c r="A16" s="166" t="s">
        <v>114</v>
      </c>
      <c r="B16" s="166" t="s">
        <v>115</v>
      </c>
      <c r="C16" s="111">
        <v>468101</v>
      </c>
      <c r="D16" s="111">
        <v>468101</v>
      </c>
      <c r="E16" s="111">
        <v>468101</v>
      </c>
      <c r="F16" s="111"/>
      <c r="G16" s="111"/>
    </row>
    <row r="17" ht="18" customHeight="1" spans="1:7">
      <c r="A17" s="167" t="s">
        <v>116</v>
      </c>
      <c r="B17" s="167" t="s">
        <v>117</v>
      </c>
      <c r="C17" s="111">
        <v>84290</v>
      </c>
      <c r="D17" s="111">
        <v>84290</v>
      </c>
      <c r="E17" s="111">
        <v>84290</v>
      </c>
      <c r="F17" s="111"/>
      <c r="G17" s="111"/>
    </row>
    <row r="18" ht="18" customHeight="1" spans="1:7">
      <c r="A18" s="167" t="s">
        <v>118</v>
      </c>
      <c r="B18" s="167" t="s">
        <v>119</v>
      </c>
      <c r="C18" s="111">
        <v>134864</v>
      </c>
      <c r="D18" s="111">
        <v>134864</v>
      </c>
      <c r="E18" s="111">
        <v>134864</v>
      </c>
      <c r="F18" s="111"/>
      <c r="G18" s="111"/>
    </row>
    <row r="19" ht="18" customHeight="1" spans="1:7">
      <c r="A19" s="167" t="s">
        <v>120</v>
      </c>
      <c r="B19" s="167" t="s">
        <v>121</v>
      </c>
      <c r="C19" s="111">
        <v>219156</v>
      </c>
      <c r="D19" s="111">
        <v>219156</v>
      </c>
      <c r="E19" s="111">
        <v>219156</v>
      </c>
      <c r="F19" s="111"/>
      <c r="G19" s="111"/>
    </row>
    <row r="20" ht="18" customHeight="1" spans="1:7">
      <c r="A20" s="167" t="s">
        <v>122</v>
      </c>
      <c r="B20" s="167" t="s">
        <v>123</v>
      </c>
      <c r="C20" s="111">
        <v>29791</v>
      </c>
      <c r="D20" s="111">
        <v>29791</v>
      </c>
      <c r="E20" s="111">
        <v>29791</v>
      </c>
      <c r="F20" s="111"/>
      <c r="G20" s="111"/>
    </row>
    <row r="21" ht="18" customHeight="1" spans="1:7">
      <c r="A21" s="19" t="s">
        <v>124</v>
      </c>
      <c r="B21" s="19" t="s">
        <v>125</v>
      </c>
      <c r="C21" s="111">
        <v>5155105</v>
      </c>
      <c r="D21" s="111">
        <v>4343006</v>
      </c>
      <c r="E21" s="111">
        <v>3971106</v>
      </c>
      <c r="F21" s="111">
        <v>371900</v>
      </c>
      <c r="G21" s="111">
        <v>812099</v>
      </c>
    </row>
    <row r="22" ht="18" customHeight="1" spans="1:7">
      <c r="A22" s="166" t="s">
        <v>126</v>
      </c>
      <c r="B22" s="166" t="s">
        <v>127</v>
      </c>
      <c r="C22" s="111">
        <v>5155105</v>
      </c>
      <c r="D22" s="111">
        <v>4343006</v>
      </c>
      <c r="E22" s="111">
        <v>3971106</v>
      </c>
      <c r="F22" s="111">
        <v>371900</v>
      </c>
      <c r="G22" s="111">
        <v>812099</v>
      </c>
    </row>
    <row r="23" ht="18" customHeight="1" spans="1:7">
      <c r="A23" s="167" t="s">
        <v>128</v>
      </c>
      <c r="B23" s="167" t="s">
        <v>129</v>
      </c>
      <c r="C23" s="111">
        <v>2257801</v>
      </c>
      <c r="D23" s="111">
        <v>2257801</v>
      </c>
      <c r="E23" s="111">
        <v>2010481</v>
      </c>
      <c r="F23" s="111">
        <v>247320</v>
      </c>
      <c r="G23" s="111"/>
    </row>
    <row r="24" ht="18" customHeight="1" spans="1:7">
      <c r="A24" s="167" t="s">
        <v>130</v>
      </c>
      <c r="B24" s="167" t="s">
        <v>131</v>
      </c>
      <c r="C24" s="111">
        <v>354099</v>
      </c>
      <c r="D24" s="111"/>
      <c r="E24" s="111"/>
      <c r="F24" s="111"/>
      <c r="G24" s="111">
        <v>354099</v>
      </c>
    </row>
    <row r="25" ht="18" customHeight="1" spans="1:7">
      <c r="A25" s="167" t="s">
        <v>132</v>
      </c>
      <c r="B25" s="167" t="s">
        <v>133</v>
      </c>
      <c r="C25" s="111">
        <v>2543205</v>
      </c>
      <c r="D25" s="111">
        <v>2085205</v>
      </c>
      <c r="E25" s="111">
        <v>1960625</v>
      </c>
      <c r="F25" s="111">
        <v>124580</v>
      </c>
      <c r="G25" s="111">
        <v>458000</v>
      </c>
    </row>
    <row r="26" ht="18" customHeight="1" spans="1:7">
      <c r="A26" s="19" t="s">
        <v>134</v>
      </c>
      <c r="B26" s="19" t="s">
        <v>135</v>
      </c>
      <c r="C26" s="111">
        <v>413478</v>
      </c>
      <c r="D26" s="111">
        <v>413478</v>
      </c>
      <c r="E26" s="111">
        <v>413478</v>
      </c>
      <c r="F26" s="111"/>
      <c r="G26" s="111"/>
    </row>
    <row r="27" ht="18" customHeight="1" spans="1:7">
      <c r="A27" s="166" t="s">
        <v>136</v>
      </c>
      <c r="B27" s="166" t="s">
        <v>137</v>
      </c>
      <c r="C27" s="111">
        <v>413478</v>
      </c>
      <c r="D27" s="111">
        <v>413478</v>
      </c>
      <c r="E27" s="111">
        <v>413478</v>
      </c>
      <c r="F27" s="111"/>
      <c r="G27" s="111"/>
    </row>
    <row r="28" ht="18" customHeight="1" spans="1:7">
      <c r="A28" s="167" t="s">
        <v>138</v>
      </c>
      <c r="B28" s="167" t="s">
        <v>139</v>
      </c>
      <c r="C28" s="111">
        <v>413478</v>
      </c>
      <c r="D28" s="111">
        <v>413478</v>
      </c>
      <c r="E28" s="111">
        <v>413478</v>
      </c>
      <c r="F28" s="111"/>
      <c r="G28" s="111"/>
    </row>
    <row r="29" ht="18" customHeight="1" spans="1:7">
      <c r="A29" s="110" t="s">
        <v>178</v>
      </c>
      <c r="B29" s="191" t="s">
        <v>178</v>
      </c>
      <c r="C29" s="111">
        <v>6878802</v>
      </c>
      <c r="D29" s="111">
        <v>6066703</v>
      </c>
      <c r="E29" s="111">
        <v>5694803</v>
      </c>
      <c r="F29" s="111">
        <v>371900</v>
      </c>
      <c r="G29" s="111">
        <v>812099</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77"/>
      <c r="B2" s="77"/>
      <c r="C2" s="77"/>
      <c r="D2" s="77"/>
      <c r="E2" s="76"/>
      <c r="F2" s="184" t="s">
        <v>179</v>
      </c>
    </row>
    <row r="3" ht="41.25" customHeight="1" spans="1:6">
      <c r="A3" s="185" t="str">
        <f>"2025"&amp;"年一般公共预算“三公”经费支出预算表"</f>
        <v>2025年一般公共预算“三公”经费支出预算表</v>
      </c>
      <c r="B3" s="77"/>
      <c r="C3" s="77"/>
      <c r="D3" s="77"/>
      <c r="E3" s="76"/>
      <c r="F3" s="77"/>
    </row>
    <row r="4" customHeight="1" spans="1:6">
      <c r="A4" s="144" t="str">
        <f>"单位名称："&amp;"石林彝族自治县交通运输局"</f>
        <v>单位名称：石林彝族自治县交通运输局</v>
      </c>
      <c r="B4" s="186"/>
      <c r="D4" s="77"/>
      <c r="E4" s="76"/>
      <c r="F4" s="94" t="s">
        <v>1</v>
      </c>
    </row>
    <row r="5" ht="27" customHeight="1" spans="1:6">
      <c r="A5" s="81" t="s">
        <v>180</v>
      </c>
      <c r="B5" s="81" t="s">
        <v>181</v>
      </c>
      <c r="C5" s="83" t="s">
        <v>182</v>
      </c>
      <c r="D5" s="81"/>
      <c r="E5" s="82"/>
      <c r="F5" s="81" t="s">
        <v>183</v>
      </c>
    </row>
    <row r="6" ht="28.5" customHeight="1" spans="1:6">
      <c r="A6" s="187"/>
      <c r="B6" s="85"/>
      <c r="C6" s="82" t="s">
        <v>57</v>
      </c>
      <c r="D6" s="82" t="s">
        <v>184</v>
      </c>
      <c r="E6" s="82" t="s">
        <v>185</v>
      </c>
      <c r="F6" s="84"/>
    </row>
    <row r="7" ht="17.25" customHeight="1" spans="1:6">
      <c r="A7" s="87" t="s">
        <v>83</v>
      </c>
      <c r="B7" s="87" t="s">
        <v>84</v>
      </c>
      <c r="C7" s="87" t="s">
        <v>85</v>
      </c>
      <c r="D7" s="87" t="s">
        <v>86</v>
      </c>
      <c r="E7" s="87" t="s">
        <v>87</v>
      </c>
      <c r="F7" s="87" t="s">
        <v>88</v>
      </c>
    </row>
    <row r="8" ht="17.25" customHeight="1" spans="1:6">
      <c r="A8" s="111">
        <v>50400</v>
      </c>
      <c r="B8" s="111"/>
      <c r="C8" s="111">
        <v>40000</v>
      </c>
      <c r="D8" s="111"/>
      <c r="E8" s="111">
        <v>40000</v>
      </c>
      <c r="F8" s="111">
        <v>10400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7"/>
  <sheetViews>
    <sheetView showZeros="0" topLeftCell="G1" workbookViewId="0">
      <pane ySplit="1" topLeftCell="A2" activePane="bottomLeft" state="frozen"/>
      <selection/>
      <selection pane="bottomLeft" activeCell="A1" sqref="A1"/>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8"/>
      <c r="C2" s="174"/>
      <c r="E2" s="175"/>
      <c r="F2" s="175"/>
      <c r="G2" s="175"/>
      <c r="H2" s="175"/>
      <c r="I2" s="114"/>
      <c r="J2" s="114"/>
      <c r="K2" s="114"/>
      <c r="L2" s="114"/>
      <c r="M2" s="114"/>
      <c r="N2" s="114"/>
      <c r="R2" s="114"/>
      <c r="V2" s="174"/>
      <c r="X2" s="42" t="s">
        <v>186</v>
      </c>
    </row>
    <row r="3" ht="45.75" customHeight="1" spans="1:24">
      <c r="A3" s="96" t="str">
        <f>"2025"&amp;"年部门基本支出预算表"</f>
        <v>2025年部门基本支出预算表</v>
      </c>
      <c r="B3" s="43"/>
      <c r="C3" s="96"/>
      <c r="D3" s="96"/>
      <c r="E3" s="96"/>
      <c r="F3" s="96"/>
      <c r="G3" s="96"/>
      <c r="H3" s="96"/>
      <c r="I3" s="96"/>
      <c r="J3" s="96"/>
      <c r="K3" s="96"/>
      <c r="L3" s="96"/>
      <c r="M3" s="96"/>
      <c r="N3" s="96"/>
      <c r="O3" s="43"/>
      <c r="P3" s="43"/>
      <c r="Q3" s="43"/>
      <c r="R3" s="96"/>
      <c r="S3" s="96"/>
      <c r="T3" s="96"/>
      <c r="U3" s="96"/>
      <c r="V3" s="96"/>
      <c r="W3" s="96"/>
      <c r="X3" s="96"/>
    </row>
    <row r="4" ht="18.75" customHeight="1" spans="1:24">
      <c r="A4" s="44" t="str">
        <f>"单位名称："&amp;"石林彝族自治县交通运输局"</f>
        <v>单位名称：石林彝族自治县交通运输局</v>
      </c>
      <c r="B4" s="45"/>
      <c r="C4" s="176"/>
      <c r="D4" s="176"/>
      <c r="E4" s="176"/>
      <c r="F4" s="176"/>
      <c r="G4" s="176"/>
      <c r="H4" s="176"/>
      <c r="I4" s="117"/>
      <c r="J4" s="117"/>
      <c r="K4" s="117"/>
      <c r="L4" s="117"/>
      <c r="M4" s="117"/>
      <c r="N4" s="117"/>
      <c r="O4" s="46"/>
      <c r="P4" s="46"/>
      <c r="Q4" s="46"/>
      <c r="R4" s="117"/>
      <c r="V4" s="174"/>
      <c r="X4" s="42" t="s">
        <v>1</v>
      </c>
    </row>
    <row r="5" ht="18" customHeight="1" spans="1:24">
      <c r="A5" s="48" t="s">
        <v>187</v>
      </c>
      <c r="B5" s="48" t="s">
        <v>188</v>
      </c>
      <c r="C5" s="48" t="s">
        <v>189</v>
      </c>
      <c r="D5" s="48" t="s">
        <v>190</v>
      </c>
      <c r="E5" s="48" t="s">
        <v>191</v>
      </c>
      <c r="F5" s="48" t="s">
        <v>192</v>
      </c>
      <c r="G5" s="48" t="s">
        <v>193</v>
      </c>
      <c r="H5" s="48" t="s">
        <v>194</v>
      </c>
      <c r="I5" s="178" t="s">
        <v>195</v>
      </c>
      <c r="J5" s="140" t="s">
        <v>195</v>
      </c>
      <c r="K5" s="140"/>
      <c r="L5" s="140"/>
      <c r="M5" s="140"/>
      <c r="N5" s="140"/>
      <c r="O5" s="14"/>
      <c r="P5" s="14"/>
      <c r="Q5" s="14"/>
      <c r="R5" s="133" t="s">
        <v>61</v>
      </c>
      <c r="S5" s="140" t="s">
        <v>62</v>
      </c>
      <c r="T5" s="140"/>
      <c r="U5" s="140"/>
      <c r="V5" s="140"/>
      <c r="W5" s="140"/>
      <c r="X5" s="141"/>
    </row>
    <row r="6" ht="18" customHeight="1" spans="1:24">
      <c r="A6" s="50"/>
      <c r="B6" s="64"/>
      <c r="C6" s="160"/>
      <c r="D6" s="50"/>
      <c r="E6" s="50"/>
      <c r="F6" s="50"/>
      <c r="G6" s="50"/>
      <c r="H6" s="50"/>
      <c r="I6" s="158" t="s">
        <v>196</v>
      </c>
      <c r="J6" s="178" t="s">
        <v>58</v>
      </c>
      <c r="K6" s="140"/>
      <c r="L6" s="140"/>
      <c r="M6" s="140"/>
      <c r="N6" s="141"/>
      <c r="O6" s="13" t="s">
        <v>197</v>
      </c>
      <c r="P6" s="14"/>
      <c r="Q6" s="36"/>
      <c r="R6" s="48" t="s">
        <v>61</v>
      </c>
      <c r="S6" s="178" t="s">
        <v>62</v>
      </c>
      <c r="T6" s="133" t="s">
        <v>64</v>
      </c>
      <c r="U6" s="140" t="s">
        <v>62</v>
      </c>
      <c r="V6" s="133" t="s">
        <v>66</v>
      </c>
      <c r="W6" s="133" t="s">
        <v>67</v>
      </c>
      <c r="X6" s="181" t="s">
        <v>68</v>
      </c>
    </row>
    <row r="7" ht="19.5" customHeight="1" spans="1:24">
      <c r="A7" s="64"/>
      <c r="B7" s="64"/>
      <c r="C7" s="64"/>
      <c r="D7" s="64"/>
      <c r="E7" s="64"/>
      <c r="F7" s="64"/>
      <c r="G7" s="64"/>
      <c r="H7" s="64"/>
      <c r="I7" s="64"/>
      <c r="J7" s="179" t="s">
        <v>198</v>
      </c>
      <c r="K7" s="48" t="s">
        <v>199</v>
      </c>
      <c r="L7" s="48" t="s">
        <v>200</v>
      </c>
      <c r="M7" s="48" t="s">
        <v>201</v>
      </c>
      <c r="N7" s="48" t="s">
        <v>202</v>
      </c>
      <c r="O7" s="48" t="s">
        <v>58</v>
      </c>
      <c r="P7" s="48" t="s">
        <v>59</v>
      </c>
      <c r="Q7" s="48" t="s">
        <v>60</v>
      </c>
      <c r="R7" s="64"/>
      <c r="S7" s="48" t="s">
        <v>57</v>
      </c>
      <c r="T7" s="48" t="s">
        <v>64</v>
      </c>
      <c r="U7" s="48" t="s">
        <v>203</v>
      </c>
      <c r="V7" s="48" t="s">
        <v>66</v>
      </c>
      <c r="W7" s="48" t="s">
        <v>67</v>
      </c>
      <c r="X7" s="48" t="s">
        <v>68</v>
      </c>
    </row>
    <row r="8" ht="37.5" customHeight="1" spans="1:24">
      <c r="A8" s="177"/>
      <c r="B8" s="55"/>
      <c r="C8" s="177"/>
      <c r="D8" s="177"/>
      <c r="E8" s="177"/>
      <c r="F8" s="177"/>
      <c r="G8" s="177"/>
      <c r="H8" s="177"/>
      <c r="I8" s="177"/>
      <c r="J8" s="180" t="s">
        <v>57</v>
      </c>
      <c r="K8" s="53" t="s">
        <v>204</v>
      </c>
      <c r="L8" s="53" t="s">
        <v>200</v>
      </c>
      <c r="M8" s="53" t="s">
        <v>201</v>
      </c>
      <c r="N8" s="53" t="s">
        <v>202</v>
      </c>
      <c r="O8" s="53" t="s">
        <v>200</v>
      </c>
      <c r="P8" s="53" t="s">
        <v>201</v>
      </c>
      <c r="Q8" s="53" t="s">
        <v>202</v>
      </c>
      <c r="R8" s="53" t="s">
        <v>61</v>
      </c>
      <c r="S8" s="53" t="s">
        <v>57</v>
      </c>
      <c r="T8" s="53" t="s">
        <v>64</v>
      </c>
      <c r="U8" s="53" t="s">
        <v>203</v>
      </c>
      <c r="V8" s="53" t="s">
        <v>66</v>
      </c>
      <c r="W8" s="53" t="s">
        <v>67</v>
      </c>
      <c r="X8" s="53" t="s">
        <v>68</v>
      </c>
    </row>
    <row r="9" customHeight="1" spans="1:24">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c r="X9" s="70">
        <v>24</v>
      </c>
    </row>
    <row r="10" ht="20.25" customHeight="1" spans="1:24">
      <c r="A10" s="22" t="s">
        <v>70</v>
      </c>
      <c r="B10" s="22" t="s">
        <v>70</v>
      </c>
      <c r="C10" s="22" t="s">
        <v>205</v>
      </c>
      <c r="D10" s="22" t="s">
        <v>206</v>
      </c>
      <c r="E10" s="22" t="s">
        <v>128</v>
      </c>
      <c r="F10" s="22" t="s">
        <v>129</v>
      </c>
      <c r="G10" s="22" t="s">
        <v>207</v>
      </c>
      <c r="H10" s="22" t="s">
        <v>208</v>
      </c>
      <c r="I10" s="111">
        <v>440712</v>
      </c>
      <c r="J10" s="111">
        <v>440712</v>
      </c>
      <c r="K10" s="111"/>
      <c r="L10" s="111"/>
      <c r="M10" s="111">
        <v>440712</v>
      </c>
      <c r="N10" s="111"/>
      <c r="O10" s="111"/>
      <c r="P10" s="111"/>
      <c r="Q10" s="111"/>
      <c r="R10" s="111"/>
      <c r="S10" s="111"/>
      <c r="T10" s="111"/>
      <c r="U10" s="111"/>
      <c r="V10" s="111"/>
      <c r="W10" s="111"/>
      <c r="X10" s="111"/>
    </row>
    <row r="11" ht="20.25" customHeight="1" spans="1:24">
      <c r="A11" s="22" t="s">
        <v>70</v>
      </c>
      <c r="B11" s="22" t="s">
        <v>70</v>
      </c>
      <c r="C11" s="22" t="s">
        <v>205</v>
      </c>
      <c r="D11" s="22" t="s">
        <v>206</v>
      </c>
      <c r="E11" s="22" t="s">
        <v>128</v>
      </c>
      <c r="F11" s="22" t="s">
        <v>129</v>
      </c>
      <c r="G11" s="22" t="s">
        <v>209</v>
      </c>
      <c r="H11" s="22" t="s">
        <v>210</v>
      </c>
      <c r="I11" s="111">
        <v>658536</v>
      </c>
      <c r="J11" s="111">
        <v>658536</v>
      </c>
      <c r="K11" s="59"/>
      <c r="L11" s="59"/>
      <c r="M11" s="111">
        <v>658536</v>
      </c>
      <c r="N11" s="59"/>
      <c r="O11" s="111"/>
      <c r="P11" s="111"/>
      <c r="Q11" s="111"/>
      <c r="R11" s="111"/>
      <c r="S11" s="111"/>
      <c r="T11" s="111"/>
      <c r="U11" s="111"/>
      <c r="V11" s="111"/>
      <c r="W11" s="111"/>
      <c r="X11" s="111"/>
    </row>
    <row r="12" ht="20.25" customHeight="1" spans="1:24">
      <c r="A12" s="22" t="s">
        <v>70</v>
      </c>
      <c r="B12" s="22" t="s">
        <v>70</v>
      </c>
      <c r="C12" s="22" t="s">
        <v>205</v>
      </c>
      <c r="D12" s="22" t="s">
        <v>206</v>
      </c>
      <c r="E12" s="22" t="s">
        <v>128</v>
      </c>
      <c r="F12" s="22" t="s">
        <v>129</v>
      </c>
      <c r="G12" s="22" t="s">
        <v>211</v>
      </c>
      <c r="H12" s="22" t="s">
        <v>212</v>
      </c>
      <c r="I12" s="111">
        <v>3000</v>
      </c>
      <c r="J12" s="111">
        <v>3000</v>
      </c>
      <c r="K12" s="59"/>
      <c r="L12" s="59"/>
      <c r="M12" s="111">
        <v>3000</v>
      </c>
      <c r="N12" s="59"/>
      <c r="O12" s="111"/>
      <c r="P12" s="111"/>
      <c r="Q12" s="111"/>
      <c r="R12" s="111"/>
      <c r="S12" s="111"/>
      <c r="T12" s="111"/>
      <c r="U12" s="111"/>
      <c r="V12" s="111"/>
      <c r="W12" s="111"/>
      <c r="X12" s="111"/>
    </row>
    <row r="13" ht="20.25" customHeight="1" spans="1:24">
      <c r="A13" s="22" t="s">
        <v>70</v>
      </c>
      <c r="B13" s="22" t="s">
        <v>70</v>
      </c>
      <c r="C13" s="22" t="s">
        <v>205</v>
      </c>
      <c r="D13" s="22" t="s">
        <v>206</v>
      </c>
      <c r="E13" s="22" t="s">
        <v>128</v>
      </c>
      <c r="F13" s="22" t="s">
        <v>129</v>
      </c>
      <c r="G13" s="22" t="s">
        <v>211</v>
      </c>
      <c r="H13" s="22" t="s">
        <v>212</v>
      </c>
      <c r="I13" s="111">
        <v>36726</v>
      </c>
      <c r="J13" s="111">
        <v>36726</v>
      </c>
      <c r="K13" s="59"/>
      <c r="L13" s="59"/>
      <c r="M13" s="111">
        <v>36726</v>
      </c>
      <c r="N13" s="59"/>
      <c r="O13" s="111"/>
      <c r="P13" s="111"/>
      <c r="Q13" s="111"/>
      <c r="R13" s="111"/>
      <c r="S13" s="111"/>
      <c r="T13" s="111"/>
      <c r="U13" s="111"/>
      <c r="V13" s="111"/>
      <c r="W13" s="111"/>
      <c r="X13" s="111"/>
    </row>
    <row r="14" ht="20.25" customHeight="1" spans="1:24">
      <c r="A14" s="22" t="s">
        <v>70</v>
      </c>
      <c r="B14" s="22" t="s">
        <v>70</v>
      </c>
      <c r="C14" s="22" t="s">
        <v>213</v>
      </c>
      <c r="D14" s="22" t="s">
        <v>214</v>
      </c>
      <c r="E14" s="22" t="s">
        <v>132</v>
      </c>
      <c r="F14" s="22" t="s">
        <v>133</v>
      </c>
      <c r="G14" s="22" t="s">
        <v>207</v>
      </c>
      <c r="H14" s="22" t="s">
        <v>208</v>
      </c>
      <c r="I14" s="111">
        <v>851052</v>
      </c>
      <c r="J14" s="111">
        <v>851052</v>
      </c>
      <c r="K14" s="59"/>
      <c r="L14" s="59"/>
      <c r="M14" s="111">
        <v>851052</v>
      </c>
      <c r="N14" s="59"/>
      <c r="O14" s="111"/>
      <c r="P14" s="111"/>
      <c r="Q14" s="111"/>
      <c r="R14" s="111"/>
      <c r="S14" s="111"/>
      <c r="T14" s="111"/>
      <c r="U14" s="111"/>
      <c r="V14" s="111"/>
      <c r="W14" s="111"/>
      <c r="X14" s="111"/>
    </row>
    <row r="15" ht="20.25" customHeight="1" spans="1:24">
      <c r="A15" s="22" t="s">
        <v>70</v>
      </c>
      <c r="B15" s="22" t="s">
        <v>70</v>
      </c>
      <c r="C15" s="22" t="s">
        <v>213</v>
      </c>
      <c r="D15" s="22" t="s">
        <v>214</v>
      </c>
      <c r="E15" s="22" t="s">
        <v>132</v>
      </c>
      <c r="F15" s="22" t="s">
        <v>133</v>
      </c>
      <c r="G15" s="22" t="s">
        <v>209</v>
      </c>
      <c r="H15" s="22" t="s">
        <v>210</v>
      </c>
      <c r="I15" s="111">
        <v>402720</v>
      </c>
      <c r="J15" s="111">
        <v>402720</v>
      </c>
      <c r="K15" s="59"/>
      <c r="L15" s="59"/>
      <c r="M15" s="111">
        <v>402720</v>
      </c>
      <c r="N15" s="59"/>
      <c r="O15" s="111"/>
      <c r="P15" s="111"/>
      <c r="Q15" s="111"/>
      <c r="R15" s="111"/>
      <c r="S15" s="111"/>
      <c r="T15" s="111"/>
      <c r="U15" s="111"/>
      <c r="V15" s="111"/>
      <c r="W15" s="111"/>
      <c r="X15" s="111"/>
    </row>
    <row r="16" ht="20.25" customHeight="1" spans="1:24">
      <c r="A16" s="22" t="s">
        <v>70</v>
      </c>
      <c r="B16" s="22" t="s">
        <v>70</v>
      </c>
      <c r="C16" s="22" t="s">
        <v>213</v>
      </c>
      <c r="D16" s="22" t="s">
        <v>214</v>
      </c>
      <c r="E16" s="22" t="s">
        <v>132</v>
      </c>
      <c r="F16" s="22" t="s">
        <v>133</v>
      </c>
      <c r="G16" s="22" t="s">
        <v>211</v>
      </c>
      <c r="H16" s="22" t="s">
        <v>212</v>
      </c>
      <c r="I16" s="111">
        <v>6000</v>
      </c>
      <c r="J16" s="111">
        <v>6000</v>
      </c>
      <c r="K16" s="59"/>
      <c r="L16" s="59"/>
      <c r="M16" s="111">
        <v>6000</v>
      </c>
      <c r="N16" s="59"/>
      <c r="O16" s="111"/>
      <c r="P16" s="111"/>
      <c r="Q16" s="111"/>
      <c r="R16" s="111"/>
      <c r="S16" s="111"/>
      <c r="T16" s="111"/>
      <c r="U16" s="111"/>
      <c r="V16" s="111"/>
      <c r="W16" s="111"/>
      <c r="X16" s="111"/>
    </row>
    <row r="17" ht="20.25" customHeight="1" spans="1:24">
      <c r="A17" s="22" t="s">
        <v>70</v>
      </c>
      <c r="B17" s="22" t="s">
        <v>70</v>
      </c>
      <c r="C17" s="22" t="s">
        <v>213</v>
      </c>
      <c r="D17" s="22" t="s">
        <v>214</v>
      </c>
      <c r="E17" s="22" t="s">
        <v>132</v>
      </c>
      <c r="F17" s="22" t="s">
        <v>133</v>
      </c>
      <c r="G17" s="22" t="s">
        <v>211</v>
      </c>
      <c r="H17" s="22" t="s">
        <v>212</v>
      </c>
      <c r="I17" s="111">
        <v>70921</v>
      </c>
      <c r="J17" s="111">
        <v>70921</v>
      </c>
      <c r="K17" s="59"/>
      <c r="L17" s="59"/>
      <c r="M17" s="111">
        <v>70921</v>
      </c>
      <c r="N17" s="59"/>
      <c r="O17" s="111"/>
      <c r="P17" s="111"/>
      <c r="Q17" s="111"/>
      <c r="R17" s="111"/>
      <c r="S17" s="111"/>
      <c r="T17" s="111"/>
      <c r="U17" s="111"/>
      <c r="V17" s="111"/>
      <c r="W17" s="111"/>
      <c r="X17" s="111"/>
    </row>
    <row r="18" ht="20.25" customHeight="1" spans="1:24">
      <c r="A18" s="22" t="s">
        <v>70</v>
      </c>
      <c r="B18" s="22" t="s">
        <v>70</v>
      </c>
      <c r="C18" s="22" t="s">
        <v>213</v>
      </c>
      <c r="D18" s="22" t="s">
        <v>214</v>
      </c>
      <c r="E18" s="22" t="s">
        <v>132</v>
      </c>
      <c r="F18" s="22" t="s">
        <v>133</v>
      </c>
      <c r="G18" s="22" t="s">
        <v>215</v>
      </c>
      <c r="H18" s="22" t="s">
        <v>216</v>
      </c>
      <c r="I18" s="111">
        <v>310860</v>
      </c>
      <c r="J18" s="111">
        <v>310860</v>
      </c>
      <c r="K18" s="59"/>
      <c r="L18" s="59"/>
      <c r="M18" s="111">
        <v>310860</v>
      </c>
      <c r="N18" s="59"/>
      <c r="O18" s="111"/>
      <c r="P18" s="111"/>
      <c r="Q18" s="111"/>
      <c r="R18" s="111"/>
      <c r="S18" s="111"/>
      <c r="T18" s="111"/>
      <c r="U18" s="111"/>
      <c r="V18" s="111"/>
      <c r="W18" s="111"/>
      <c r="X18" s="111"/>
    </row>
    <row r="19" ht="20.25" customHeight="1" spans="1:24">
      <c r="A19" s="22" t="s">
        <v>70</v>
      </c>
      <c r="B19" s="22" t="s">
        <v>70</v>
      </c>
      <c r="C19" s="22" t="s">
        <v>213</v>
      </c>
      <c r="D19" s="22" t="s">
        <v>214</v>
      </c>
      <c r="E19" s="22" t="s">
        <v>132</v>
      </c>
      <c r="F19" s="22" t="s">
        <v>133</v>
      </c>
      <c r="G19" s="22" t="s">
        <v>215</v>
      </c>
      <c r="H19" s="22" t="s">
        <v>216</v>
      </c>
      <c r="I19" s="111">
        <v>173040</v>
      </c>
      <c r="J19" s="111">
        <v>173040</v>
      </c>
      <c r="K19" s="59"/>
      <c r="L19" s="59"/>
      <c r="M19" s="111">
        <v>173040</v>
      </c>
      <c r="N19" s="59"/>
      <c r="O19" s="111"/>
      <c r="P19" s="111"/>
      <c r="Q19" s="111"/>
      <c r="R19" s="111"/>
      <c r="S19" s="111"/>
      <c r="T19" s="111"/>
      <c r="U19" s="111"/>
      <c r="V19" s="111"/>
      <c r="W19" s="111"/>
      <c r="X19" s="111"/>
    </row>
    <row r="20" ht="20.25" customHeight="1" spans="1:24">
      <c r="A20" s="22" t="s">
        <v>70</v>
      </c>
      <c r="B20" s="22" t="s">
        <v>70</v>
      </c>
      <c r="C20" s="22" t="s">
        <v>213</v>
      </c>
      <c r="D20" s="22" t="s">
        <v>214</v>
      </c>
      <c r="E20" s="22" t="s">
        <v>132</v>
      </c>
      <c r="F20" s="22" t="s">
        <v>133</v>
      </c>
      <c r="G20" s="22" t="s">
        <v>215</v>
      </c>
      <c r="H20" s="22" t="s">
        <v>216</v>
      </c>
      <c r="I20" s="111">
        <v>134400</v>
      </c>
      <c r="J20" s="111">
        <v>134400</v>
      </c>
      <c r="K20" s="59"/>
      <c r="L20" s="59"/>
      <c r="M20" s="111">
        <v>134400</v>
      </c>
      <c r="N20" s="59"/>
      <c r="O20" s="111"/>
      <c r="P20" s="111"/>
      <c r="Q20" s="111"/>
      <c r="R20" s="111"/>
      <c r="S20" s="111"/>
      <c r="T20" s="111"/>
      <c r="U20" s="111"/>
      <c r="V20" s="111"/>
      <c r="W20" s="111"/>
      <c r="X20" s="111"/>
    </row>
    <row r="21" ht="20.25" customHeight="1" spans="1:24">
      <c r="A21" s="22" t="s">
        <v>70</v>
      </c>
      <c r="B21" s="22" t="s">
        <v>70</v>
      </c>
      <c r="C21" s="22" t="s">
        <v>217</v>
      </c>
      <c r="D21" s="22" t="s">
        <v>218</v>
      </c>
      <c r="E21" s="22" t="s">
        <v>106</v>
      </c>
      <c r="F21" s="22" t="s">
        <v>107</v>
      </c>
      <c r="G21" s="22" t="s">
        <v>219</v>
      </c>
      <c r="H21" s="22" t="s">
        <v>220</v>
      </c>
      <c r="I21" s="111">
        <v>201030</v>
      </c>
      <c r="J21" s="111">
        <v>201030</v>
      </c>
      <c r="K21" s="59"/>
      <c r="L21" s="59"/>
      <c r="M21" s="111">
        <v>201030</v>
      </c>
      <c r="N21" s="59"/>
      <c r="O21" s="111"/>
      <c r="P21" s="111"/>
      <c r="Q21" s="111"/>
      <c r="R21" s="111"/>
      <c r="S21" s="111"/>
      <c r="T21" s="111"/>
      <c r="U21" s="111"/>
      <c r="V21" s="111"/>
      <c r="W21" s="111"/>
      <c r="X21" s="111"/>
    </row>
    <row r="22" ht="20.25" customHeight="1" spans="1:24">
      <c r="A22" s="22" t="s">
        <v>70</v>
      </c>
      <c r="B22" s="22" t="s">
        <v>70</v>
      </c>
      <c r="C22" s="22" t="s">
        <v>217</v>
      </c>
      <c r="D22" s="22" t="s">
        <v>218</v>
      </c>
      <c r="E22" s="22" t="s">
        <v>106</v>
      </c>
      <c r="F22" s="22" t="s">
        <v>107</v>
      </c>
      <c r="G22" s="22" t="s">
        <v>219</v>
      </c>
      <c r="H22" s="22" t="s">
        <v>220</v>
      </c>
      <c r="I22" s="111">
        <v>321648</v>
      </c>
      <c r="J22" s="111">
        <v>321648</v>
      </c>
      <c r="K22" s="59"/>
      <c r="L22" s="59"/>
      <c r="M22" s="111">
        <v>321648</v>
      </c>
      <c r="N22" s="59"/>
      <c r="O22" s="111"/>
      <c r="P22" s="111"/>
      <c r="Q22" s="111"/>
      <c r="R22" s="111"/>
      <c r="S22" s="111"/>
      <c r="T22" s="111"/>
      <c r="U22" s="111"/>
      <c r="V22" s="111"/>
      <c r="W22" s="111"/>
      <c r="X22" s="111"/>
    </row>
    <row r="23" ht="20.25" customHeight="1" spans="1:24">
      <c r="A23" s="22" t="s">
        <v>70</v>
      </c>
      <c r="B23" s="22" t="s">
        <v>70</v>
      </c>
      <c r="C23" s="22" t="s">
        <v>217</v>
      </c>
      <c r="D23" s="22" t="s">
        <v>218</v>
      </c>
      <c r="E23" s="22" t="s">
        <v>116</v>
      </c>
      <c r="F23" s="22" t="s">
        <v>117</v>
      </c>
      <c r="G23" s="22" t="s">
        <v>221</v>
      </c>
      <c r="H23" s="22" t="s">
        <v>222</v>
      </c>
      <c r="I23" s="111">
        <v>84290</v>
      </c>
      <c r="J23" s="111">
        <v>84290</v>
      </c>
      <c r="K23" s="59"/>
      <c r="L23" s="59"/>
      <c r="M23" s="111">
        <v>84290</v>
      </c>
      <c r="N23" s="59"/>
      <c r="O23" s="111"/>
      <c r="P23" s="111"/>
      <c r="Q23" s="111"/>
      <c r="R23" s="111"/>
      <c r="S23" s="111"/>
      <c r="T23" s="111"/>
      <c r="U23" s="111"/>
      <c r="V23" s="111"/>
      <c r="W23" s="111"/>
      <c r="X23" s="111"/>
    </row>
    <row r="24" ht="20.25" customHeight="1" spans="1:24">
      <c r="A24" s="22" t="s">
        <v>70</v>
      </c>
      <c r="B24" s="22" t="s">
        <v>70</v>
      </c>
      <c r="C24" s="22" t="s">
        <v>217</v>
      </c>
      <c r="D24" s="22" t="s">
        <v>218</v>
      </c>
      <c r="E24" s="22" t="s">
        <v>118</v>
      </c>
      <c r="F24" s="22" t="s">
        <v>119</v>
      </c>
      <c r="G24" s="22" t="s">
        <v>221</v>
      </c>
      <c r="H24" s="22" t="s">
        <v>222</v>
      </c>
      <c r="I24" s="111">
        <v>134864</v>
      </c>
      <c r="J24" s="111">
        <v>134864</v>
      </c>
      <c r="K24" s="59"/>
      <c r="L24" s="59"/>
      <c r="M24" s="111">
        <v>134864</v>
      </c>
      <c r="N24" s="59"/>
      <c r="O24" s="111"/>
      <c r="P24" s="111"/>
      <c r="Q24" s="111"/>
      <c r="R24" s="111"/>
      <c r="S24" s="111"/>
      <c r="T24" s="111"/>
      <c r="U24" s="111"/>
      <c r="V24" s="111"/>
      <c r="W24" s="111"/>
      <c r="X24" s="111"/>
    </row>
    <row r="25" ht="20.25" customHeight="1" spans="1:24">
      <c r="A25" s="22" t="s">
        <v>70</v>
      </c>
      <c r="B25" s="22" t="s">
        <v>70</v>
      </c>
      <c r="C25" s="22" t="s">
        <v>217</v>
      </c>
      <c r="D25" s="22" t="s">
        <v>218</v>
      </c>
      <c r="E25" s="22" t="s">
        <v>120</v>
      </c>
      <c r="F25" s="22" t="s">
        <v>121</v>
      </c>
      <c r="G25" s="22" t="s">
        <v>223</v>
      </c>
      <c r="H25" s="22" t="s">
        <v>224</v>
      </c>
      <c r="I25" s="111">
        <v>85360</v>
      </c>
      <c r="J25" s="111">
        <v>85360</v>
      </c>
      <c r="K25" s="59"/>
      <c r="L25" s="59"/>
      <c r="M25" s="111">
        <v>85360</v>
      </c>
      <c r="N25" s="59"/>
      <c r="O25" s="111"/>
      <c r="P25" s="111"/>
      <c r="Q25" s="111"/>
      <c r="R25" s="111"/>
      <c r="S25" s="111"/>
      <c r="T25" s="111"/>
      <c r="U25" s="111"/>
      <c r="V25" s="111"/>
      <c r="W25" s="111"/>
      <c r="X25" s="111"/>
    </row>
    <row r="26" ht="20.25" customHeight="1" spans="1:24">
      <c r="A26" s="22" t="s">
        <v>70</v>
      </c>
      <c r="B26" s="22" t="s">
        <v>70</v>
      </c>
      <c r="C26" s="22" t="s">
        <v>217</v>
      </c>
      <c r="D26" s="22" t="s">
        <v>218</v>
      </c>
      <c r="E26" s="22" t="s">
        <v>120</v>
      </c>
      <c r="F26" s="22" t="s">
        <v>121</v>
      </c>
      <c r="G26" s="22" t="s">
        <v>223</v>
      </c>
      <c r="H26" s="22" t="s">
        <v>224</v>
      </c>
      <c r="I26" s="111">
        <v>53350</v>
      </c>
      <c r="J26" s="111">
        <v>53350</v>
      </c>
      <c r="K26" s="59"/>
      <c r="L26" s="59"/>
      <c r="M26" s="111">
        <v>53350</v>
      </c>
      <c r="N26" s="59"/>
      <c r="O26" s="111"/>
      <c r="P26" s="111"/>
      <c r="Q26" s="111"/>
      <c r="R26" s="111"/>
      <c r="S26" s="111"/>
      <c r="T26" s="111"/>
      <c r="U26" s="111"/>
      <c r="V26" s="111"/>
      <c r="W26" s="111"/>
      <c r="X26" s="111"/>
    </row>
    <row r="27" ht="20.25" customHeight="1" spans="1:24">
      <c r="A27" s="22" t="s">
        <v>70</v>
      </c>
      <c r="B27" s="22" t="s">
        <v>70</v>
      </c>
      <c r="C27" s="22" t="s">
        <v>217</v>
      </c>
      <c r="D27" s="22" t="s">
        <v>218</v>
      </c>
      <c r="E27" s="22" t="s">
        <v>120</v>
      </c>
      <c r="F27" s="22" t="s">
        <v>121</v>
      </c>
      <c r="G27" s="22" t="s">
        <v>223</v>
      </c>
      <c r="H27" s="22" t="s">
        <v>224</v>
      </c>
      <c r="I27" s="111">
        <v>12702</v>
      </c>
      <c r="J27" s="111">
        <v>12702</v>
      </c>
      <c r="K27" s="59"/>
      <c r="L27" s="59"/>
      <c r="M27" s="111">
        <v>12702</v>
      </c>
      <c r="N27" s="59"/>
      <c r="O27" s="111"/>
      <c r="P27" s="111"/>
      <c r="Q27" s="111"/>
      <c r="R27" s="111"/>
      <c r="S27" s="111"/>
      <c r="T27" s="111"/>
      <c r="U27" s="111"/>
      <c r="V27" s="111"/>
      <c r="W27" s="111"/>
      <c r="X27" s="111"/>
    </row>
    <row r="28" ht="20.25" customHeight="1" spans="1:24">
      <c r="A28" s="22" t="s">
        <v>70</v>
      </c>
      <c r="B28" s="22" t="s">
        <v>70</v>
      </c>
      <c r="C28" s="22" t="s">
        <v>217</v>
      </c>
      <c r="D28" s="22" t="s">
        <v>218</v>
      </c>
      <c r="E28" s="22" t="s">
        <v>120</v>
      </c>
      <c r="F28" s="22" t="s">
        <v>121</v>
      </c>
      <c r="G28" s="22" t="s">
        <v>223</v>
      </c>
      <c r="H28" s="22" t="s">
        <v>224</v>
      </c>
      <c r="I28" s="111">
        <v>67744</v>
      </c>
      <c r="J28" s="111">
        <v>67744</v>
      </c>
      <c r="K28" s="59"/>
      <c r="L28" s="59"/>
      <c r="M28" s="111">
        <v>67744</v>
      </c>
      <c r="N28" s="59"/>
      <c r="O28" s="111"/>
      <c r="P28" s="111"/>
      <c r="Q28" s="111"/>
      <c r="R28" s="111"/>
      <c r="S28" s="111"/>
      <c r="T28" s="111"/>
      <c r="U28" s="111"/>
      <c r="V28" s="111"/>
      <c r="W28" s="111"/>
      <c r="X28" s="111"/>
    </row>
    <row r="29" ht="20.25" customHeight="1" spans="1:24">
      <c r="A29" s="22" t="s">
        <v>70</v>
      </c>
      <c r="B29" s="22" t="s">
        <v>70</v>
      </c>
      <c r="C29" s="22" t="s">
        <v>217</v>
      </c>
      <c r="D29" s="22" t="s">
        <v>218</v>
      </c>
      <c r="E29" s="22" t="s">
        <v>122</v>
      </c>
      <c r="F29" s="22" t="s">
        <v>123</v>
      </c>
      <c r="G29" s="22" t="s">
        <v>225</v>
      </c>
      <c r="H29" s="22" t="s">
        <v>226</v>
      </c>
      <c r="I29" s="111">
        <v>1551</v>
      </c>
      <c r="J29" s="111">
        <v>1551</v>
      </c>
      <c r="K29" s="59"/>
      <c r="L29" s="59"/>
      <c r="M29" s="111">
        <v>1551</v>
      </c>
      <c r="N29" s="59"/>
      <c r="O29" s="111"/>
      <c r="P29" s="111"/>
      <c r="Q29" s="111"/>
      <c r="R29" s="111"/>
      <c r="S29" s="111"/>
      <c r="T29" s="111"/>
      <c r="U29" s="111"/>
      <c r="V29" s="111"/>
      <c r="W29" s="111"/>
      <c r="X29" s="111"/>
    </row>
    <row r="30" ht="20.25" customHeight="1" spans="1:24">
      <c r="A30" s="22" t="s">
        <v>70</v>
      </c>
      <c r="B30" s="22" t="s">
        <v>70</v>
      </c>
      <c r="C30" s="22" t="s">
        <v>217</v>
      </c>
      <c r="D30" s="22" t="s">
        <v>218</v>
      </c>
      <c r="E30" s="22" t="s">
        <v>122</v>
      </c>
      <c r="F30" s="22" t="s">
        <v>123</v>
      </c>
      <c r="G30" s="22" t="s">
        <v>225</v>
      </c>
      <c r="H30" s="22" t="s">
        <v>226</v>
      </c>
      <c r="I30" s="111">
        <v>8272</v>
      </c>
      <c r="J30" s="111">
        <v>8272</v>
      </c>
      <c r="K30" s="59"/>
      <c r="L30" s="59"/>
      <c r="M30" s="111">
        <v>8272</v>
      </c>
      <c r="N30" s="59"/>
      <c r="O30" s="111"/>
      <c r="P30" s="111"/>
      <c r="Q30" s="111"/>
      <c r="R30" s="111"/>
      <c r="S30" s="111"/>
      <c r="T30" s="111"/>
      <c r="U30" s="111"/>
      <c r="V30" s="111"/>
      <c r="W30" s="111"/>
      <c r="X30" s="111"/>
    </row>
    <row r="31" ht="20.25" customHeight="1" spans="1:24">
      <c r="A31" s="22" t="s">
        <v>70</v>
      </c>
      <c r="B31" s="22" t="s">
        <v>70</v>
      </c>
      <c r="C31" s="22" t="s">
        <v>217</v>
      </c>
      <c r="D31" s="22" t="s">
        <v>218</v>
      </c>
      <c r="E31" s="22" t="s">
        <v>122</v>
      </c>
      <c r="F31" s="22" t="s">
        <v>123</v>
      </c>
      <c r="G31" s="22" t="s">
        <v>225</v>
      </c>
      <c r="H31" s="22" t="s">
        <v>226</v>
      </c>
      <c r="I31" s="111">
        <v>2510</v>
      </c>
      <c r="J31" s="111">
        <v>2510</v>
      </c>
      <c r="K31" s="59"/>
      <c r="L31" s="59"/>
      <c r="M31" s="111">
        <v>2510</v>
      </c>
      <c r="N31" s="59"/>
      <c r="O31" s="111"/>
      <c r="P31" s="111"/>
      <c r="Q31" s="111"/>
      <c r="R31" s="111"/>
      <c r="S31" s="111"/>
      <c r="T31" s="111"/>
      <c r="U31" s="111"/>
      <c r="V31" s="111"/>
      <c r="W31" s="111"/>
      <c r="X31" s="111"/>
    </row>
    <row r="32" ht="20.25" customHeight="1" spans="1:24">
      <c r="A32" s="22" t="s">
        <v>70</v>
      </c>
      <c r="B32" s="22" t="s">
        <v>70</v>
      </c>
      <c r="C32" s="22" t="s">
        <v>217</v>
      </c>
      <c r="D32" s="22" t="s">
        <v>218</v>
      </c>
      <c r="E32" s="22" t="s">
        <v>122</v>
      </c>
      <c r="F32" s="22" t="s">
        <v>123</v>
      </c>
      <c r="G32" s="22" t="s">
        <v>225</v>
      </c>
      <c r="H32" s="22" t="s">
        <v>226</v>
      </c>
      <c r="I32" s="111">
        <v>4016</v>
      </c>
      <c r="J32" s="111">
        <v>4016</v>
      </c>
      <c r="K32" s="59"/>
      <c r="L32" s="59"/>
      <c r="M32" s="111">
        <v>4016</v>
      </c>
      <c r="N32" s="59"/>
      <c r="O32" s="111"/>
      <c r="P32" s="111"/>
      <c r="Q32" s="111"/>
      <c r="R32" s="111"/>
      <c r="S32" s="111"/>
      <c r="T32" s="111"/>
      <c r="U32" s="111"/>
      <c r="V32" s="111"/>
      <c r="W32" s="111"/>
      <c r="X32" s="111"/>
    </row>
    <row r="33" ht="20.25" customHeight="1" spans="1:24">
      <c r="A33" s="22" t="s">
        <v>70</v>
      </c>
      <c r="B33" s="22" t="s">
        <v>70</v>
      </c>
      <c r="C33" s="22" t="s">
        <v>217</v>
      </c>
      <c r="D33" s="22" t="s">
        <v>218</v>
      </c>
      <c r="E33" s="22" t="s">
        <v>122</v>
      </c>
      <c r="F33" s="22" t="s">
        <v>123</v>
      </c>
      <c r="G33" s="22" t="s">
        <v>225</v>
      </c>
      <c r="H33" s="22" t="s">
        <v>226</v>
      </c>
      <c r="I33" s="111">
        <v>5170</v>
      </c>
      <c r="J33" s="111">
        <v>5170</v>
      </c>
      <c r="K33" s="59"/>
      <c r="L33" s="59"/>
      <c r="M33" s="111">
        <v>5170</v>
      </c>
      <c r="N33" s="59"/>
      <c r="O33" s="111"/>
      <c r="P33" s="111"/>
      <c r="Q33" s="111"/>
      <c r="R33" s="111"/>
      <c r="S33" s="111"/>
      <c r="T33" s="111"/>
      <c r="U33" s="111"/>
      <c r="V33" s="111"/>
      <c r="W33" s="111"/>
      <c r="X33" s="111"/>
    </row>
    <row r="34" ht="20.25" customHeight="1" spans="1:24">
      <c r="A34" s="22" t="s">
        <v>70</v>
      </c>
      <c r="B34" s="22" t="s">
        <v>70</v>
      </c>
      <c r="C34" s="22" t="s">
        <v>217</v>
      </c>
      <c r="D34" s="22" t="s">
        <v>218</v>
      </c>
      <c r="E34" s="22" t="s">
        <v>122</v>
      </c>
      <c r="F34" s="22" t="s">
        <v>123</v>
      </c>
      <c r="G34" s="22" t="s">
        <v>225</v>
      </c>
      <c r="H34" s="22" t="s">
        <v>226</v>
      </c>
      <c r="I34" s="111">
        <v>8272</v>
      </c>
      <c r="J34" s="111">
        <v>8272</v>
      </c>
      <c r="K34" s="59"/>
      <c r="L34" s="59"/>
      <c r="M34" s="111">
        <v>8272</v>
      </c>
      <c r="N34" s="59"/>
      <c r="O34" s="111"/>
      <c r="P34" s="111"/>
      <c r="Q34" s="111"/>
      <c r="R34" s="111"/>
      <c r="S34" s="111"/>
      <c r="T34" s="111"/>
      <c r="U34" s="111"/>
      <c r="V34" s="111"/>
      <c r="W34" s="111"/>
      <c r="X34" s="111"/>
    </row>
    <row r="35" ht="20.25" customHeight="1" spans="1:24">
      <c r="A35" s="22" t="s">
        <v>70</v>
      </c>
      <c r="B35" s="22" t="s">
        <v>70</v>
      </c>
      <c r="C35" s="22" t="s">
        <v>217</v>
      </c>
      <c r="D35" s="22" t="s">
        <v>218</v>
      </c>
      <c r="E35" s="22" t="s">
        <v>128</v>
      </c>
      <c r="F35" s="22" t="s">
        <v>129</v>
      </c>
      <c r="G35" s="22" t="s">
        <v>225</v>
      </c>
      <c r="H35" s="22" t="s">
        <v>226</v>
      </c>
      <c r="I35" s="111">
        <v>727</v>
      </c>
      <c r="J35" s="111">
        <v>727</v>
      </c>
      <c r="K35" s="59"/>
      <c r="L35" s="59"/>
      <c r="M35" s="111">
        <v>727</v>
      </c>
      <c r="N35" s="59"/>
      <c r="O35" s="111"/>
      <c r="P35" s="111"/>
      <c r="Q35" s="111"/>
      <c r="R35" s="111"/>
      <c r="S35" s="111"/>
      <c r="T35" s="111"/>
      <c r="U35" s="111"/>
      <c r="V35" s="111"/>
      <c r="W35" s="111"/>
      <c r="X35" s="111"/>
    </row>
    <row r="36" ht="20.25" customHeight="1" spans="1:24">
      <c r="A36" s="22" t="s">
        <v>70</v>
      </c>
      <c r="B36" s="22" t="s">
        <v>70</v>
      </c>
      <c r="C36" s="22" t="s">
        <v>217</v>
      </c>
      <c r="D36" s="22" t="s">
        <v>218</v>
      </c>
      <c r="E36" s="22" t="s">
        <v>132</v>
      </c>
      <c r="F36" s="22" t="s">
        <v>133</v>
      </c>
      <c r="G36" s="22" t="s">
        <v>225</v>
      </c>
      <c r="H36" s="22" t="s">
        <v>226</v>
      </c>
      <c r="I36" s="111">
        <v>11632</v>
      </c>
      <c r="J36" s="111">
        <v>11632</v>
      </c>
      <c r="K36" s="59"/>
      <c r="L36" s="59"/>
      <c r="M36" s="111">
        <v>11632</v>
      </c>
      <c r="N36" s="59"/>
      <c r="O36" s="111"/>
      <c r="P36" s="111"/>
      <c r="Q36" s="111"/>
      <c r="R36" s="111"/>
      <c r="S36" s="111"/>
      <c r="T36" s="111"/>
      <c r="U36" s="111"/>
      <c r="V36" s="111"/>
      <c r="W36" s="111"/>
      <c r="X36" s="111"/>
    </row>
    <row r="37" ht="20.25" customHeight="1" spans="1:24">
      <c r="A37" s="22" t="s">
        <v>70</v>
      </c>
      <c r="B37" s="22" t="s">
        <v>70</v>
      </c>
      <c r="C37" s="22" t="s">
        <v>227</v>
      </c>
      <c r="D37" s="22" t="s">
        <v>139</v>
      </c>
      <c r="E37" s="22" t="s">
        <v>138</v>
      </c>
      <c r="F37" s="22" t="s">
        <v>139</v>
      </c>
      <c r="G37" s="22" t="s">
        <v>228</v>
      </c>
      <c r="H37" s="22" t="s">
        <v>139</v>
      </c>
      <c r="I37" s="111">
        <v>159030</v>
      </c>
      <c r="J37" s="111">
        <v>159030</v>
      </c>
      <c r="K37" s="59"/>
      <c r="L37" s="59"/>
      <c r="M37" s="111">
        <v>159030</v>
      </c>
      <c r="N37" s="59"/>
      <c r="O37" s="111"/>
      <c r="P37" s="111"/>
      <c r="Q37" s="111"/>
      <c r="R37" s="111"/>
      <c r="S37" s="111"/>
      <c r="T37" s="111"/>
      <c r="U37" s="111"/>
      <c r="V37" s="111"/>
      <c r="W37" s="111"/>
      <c r="X37" s="111"/>
    </row>
    <row r="38" ht="20.25" customHeight="1" spans="1:24">
      <c r="A38" s="22" t="s">
        <v>70</v>
      </c>
      <c r="B38" s="22" t="s">
        <v>70</v>
      </c>
      <c r="C38" s="22" t="s">
        <v>227</v>
      </c>
      <c r="D38" s="22" t="s">
        <v>139</v>
      </c>
      <c r="E38" s="22" t="s">
        <v>138</v>
      </c>
      <c r="F38" s="22" t="s">
        <v>139</v>
      </c>
      <c r="G38" s="22" t="s">
        <v>228</v>
      </c>
      <c r="H38" s="22" t="s">
        <v>139</v>
      </c>
      <c r="I38" s="111">
        <v>254448</v>
      </c>
      <c r="J38" s="111">
        <v>254448</v>
      </c>
      <c r="K38" s="59"/>
      <c r="L38" s="59"/>
      <c r="M38" s="111">
        <v>254448</v>
      </c>
      <c r="N38" s="59"/>
      <c r="O38" s="111"/>
      <c r="P38" s="111"/>
      <c r="Q38" s="111"/>
      <c r="R38" s="111"/>
      <c r="S38" s="111"/>
      <c r="T38" s="111"/>
      <c r="U38" s="111"/>
      <c r="V38" s="111"/>
      <c r="W38" s="111"/>
      <c r="X38" s="111"/>
    </row>
    <row r="39" ht="20.25" customHeight="1" spans="1:24">
      <c r="A39" s="22" t="s">
        <v>70</v>
      </c>
      <c r="B39" s="22" t="s">
        <v>70</v>
      </c>
      <c r="C39" s="22" t="s">
        <v>229</v>
      </c>
      <c r="D39" s="22" t="s">
        <v>230</v>
      </c>
      <c r="E39" s="22" t="s">
        <v>128</v>
      </c>
      <c r="F39" s="22" t="s">
        <v>129</v>
      </c>
      <c r="G39" s="22" t="s">
        <v>231</v>
      </c>
      <c r="H39" s="22" t="s">
        <v>232</v>
      </c>
      <c r="I39" s="111">
        <v>40000</v>
      </c>
      <c r="J39" s="111">
        <v>40000</v>
      </c>
      <c r="K39" s="59"/>
      <c r="L39" s="59"/>
      <c r="M39" s="111">
        <v>40000</v>
      </c>
      <c r="N39" s="59"/>
      <c r="O39" s="111"/>
      <c r="P39" s="111"/>
      <c r="Q39" s="111"/>
      <c r="R39" s="111"/>
      <c r="S39" s="111"/>
      <c r="T39" s="111"/>
      <c r="U39" s="111"/>
      <c r="V39" s="111"/>
      <c r="W39" s="111"/>
      <c r="X39" s="111"/>
    </row>
    <row r="40" ht="20.25" customHeight="1" spans="1:24">
      <c r="A40" s="22" t="s">
        <v>70</v>
      </c>
      <c r="B40" s="22" t="s">
        <v>70</v>
      </c>
      <c r="C40" s="22" t="s">
        <v>233</v>
      </c>
      <c r="D40" s="22" t="s">
        <v>183</v>
      </c>
      <c r="E40" s="22" t="s">
        <v>128</v>
      </c>
      <c r="F40" s="22" t="s">
        <v>129</v>
      </c>
      <c r="G40" s="22" t="s">
        <v>234</v>
      </c>
      <c r="H40" s="22" t="s">
        <v>183</v>
      </c>
      <c r="I40" s="111">
        <v>4000</v>
      </c>
      <c r="J40" s="111">
        <v>4000</v>
      </c>
      <c r="K40" s="59"/>
      <c r="L40" s="59"/>
      <c r="M40" s="111">
        <v>4000</v>
      </c>
      <c r="N40" s="59"/>
      <c r="O40" s="111"/>
      <c r="P40" s="111"/>
      <c r="Q40" s="111"/>
      <c r="R40" s="111"/>
      <c r="S40" s="111"/>
      <c r="T40" s="111"/>
      <c r="U40" s="111"/>
      <c r="V40" s="111"/>
      <c r="W40" s="111"/>
      <c r="X40" s="111"/>
    </row>
    <row r="41" ht="20.25" customHeight="1" spans="1:24">
      <c r="A41" s="22" t="s">
        <v>70</v>
      </c>
      <c r="B41" s="22" t="s">
        <v>70</v>
      </c>
      <c r="C41" s="22" t="s">
        <v>233</v>
      </c>
      <c r="D41" s="22" t="s">
        <v>183</v>
      </c>
      <c r="E41" s="22" t="s">
        <v>132</v>
      </c>
      <c r="F41" s="22" t="s">
        <v>133</v>
      </c>
      <c r="G41" s="22" t="s">
        <v>234</v>
      </c>
      <c r="H41" s="22" t="s">
        <v>183</v>
      </c>
      <c r="I41" s="111">
        <v>6400</v>
      </c>
      <c r="J41" s="111">
        <v>6400</v>
      </c>
      <c r="K41" s="59"/>
      <c r="L41" s="59"/>
      <c r="M41" s="111">
        <v>6400</v>
      </c>
      <c r="N41" s="59"/>
      <c r="O41" s="111"/>
      <c r="P41" s="111"/>
      <c r="Q41" s="111"/>
      <c r="R41" s="111"/>
      <c r="S41" s="111"/>
      <c r="T41" s="111"/>
      <c r="U41" s="111"/>
      <c r="V41" s="111"/>
      <c r="W41" s="111"/>
      <c r="X41" s="111"/>
    </row>
    <row r="42" ht="20.25" customHeight="1" spans="1:24">
      <c r="A42" s="22" t="s">
        <v>70</v>
      </c>
      <c r="B42" s="22" t="s">
        <v>70</v>
      </c>
      <c r="C42" s="22" t="s">
        <v>235</v>
      </c>
      <c r="D42" s="22" t="s">
        <v>236</v>
      </c>
      <c r="E42" s="22" t="s">
        <v>128</v>
      </c>
      <c r="F42" s="22" t="s">
        <v>129</v>
      </c>
      <c r="G42" s="22" t="s">
        <v>237</v>
      </c>
      <c r="H42" s="22" t="s">
        <v>238</v>
      </c>
      <c r="I42" s="111">
        <v>88800</v>
      </c>
      <c r="J42" s="111">
        <v>88800</v>
      </c>
      <c r="K42" s="59"/>
      <c r="L42" s="59"/>
      <c r="M42" s="111">
        <v>88800</v>
      </c>
      <c r="N42" s="59"/>
      <c r="O42" s="111"/>
      <c r="P42" s="111"/>
      <c r="Q42" s="111"/>
      <c r="R42" s="111"/>
      <c r="S42" s="111"/>
      <c r="T42" s="111"/>
      <c r="U42" s="111"/>
      <c r="V42" s="111"/>
      <c r="W42" s="111"/>
      <c r="X42" s="111"/>
    </row>
    <row r="43" ht="20.25" customHeight="1" spans="1:24">
      <c r="A43" s="22" t="s">
        <v>70</v>
      </c>
      <c r="B43" s="22" t="s">
        <v>70</v>
      </c>
      <c r="C43" s="22" t="s">
        <v>239</v>
      </c>
      <c r="D43" s="22" t="s">
        <v>240</v>
      </c>
      <c r="E43" s="22" t="s">
        <v>128</v>
      </c>
      <c r="F43" s="22" t="s">
        <v>129</v>
      </c>
      <c r="G43" s="22" t="s">
        <v>241</v>
      </c>
      <c r="H43" s="22" t="s">
        <v>240</v>
      </c>
      <c r="I43" s="111">
        <v>11600</v>
      </c>
      <c r="J43" s="111">
        <v>11600</v>
      </c>
      <c r="K43" s="59"/>
      <c r="L43" s="59"/>
      <c r="M43" s="111">
        <v>11600</v>
      </c>
      <c r="N43" s="59"/>
      <c r="O43" s="111"/>
      <c r="P43" s="111"/>
      <c r="Q43" s="111"/>
      <c r="R43" s="111"/>
      <c r="S43" s="111"/>
      <c r="T43" s="111"/>
      <c r="U43" s="111"/>
      <c r="V43" s="111"/>
      <c r="W43" s="111"/>
      <c r="X43" s="111"/>
    </row>
    <row r="44" ht="20.25" customHeight="1" spans="1:24">
      <c r="A44" s="22" t="s">
        <v>70</v>
      </c>
      <c r="B44" s="22" t="s">
        <v>70</v>
      </c>
      <c r="C44" s="22" t="s">
        <v>239</v>
      </c>
      <c r="D44" s="22" t="s">
        <v>240</v>
      </c>
      <c r="E44" s="22" t="s">
        <v>132</v>
      </c>
      <c r="F44" s="22" t="s">
        <v>133</v>
      </c>
      <c r="G44" s="22" t="s">
        <v>241</v>
      </c>
      <c r="H44" s="22" t="s">
        <v>240</v>
      </c>
      <c r="I44" s="111">
        <v>18560</v>
      </c>
      <c r="J44" s="111">
        <v>18560</v>
      </c>
      <c r="K44" s="59"/>
      <c r="L44" s="59"/>
      <c r="M44" s="111">
        <v>18560</v>
      </c>
      <c r="N44" s="59"/>
      <c r="O44" s="111"/>
      <c r="P44" s="111"/>
      <c r="Q44" s="111"/>
      <c r="R44" s="111"/>
      <c r="S44" s="111"/>
      <c r="T44" s="111"/>
      <c r="U44" s="111"/>
      <c r="V44" s="111"/>
      <c r="W44" s="111"/>
      <c r="X44" s="111"/>
    </row>
    <row r="45" ht="20.25" customHeight="1" spans="1:24">
      <c r="A45" s="22" t="s">
        <v>70</v>
      </c>
      <c r="B45" s="22" t="s">
        <v>70</v>
      </c>
      <c r="C45" s="22" t="s">
        <v>242</v>
      </c>
      <c r="D45" s="22" t="s">
        <v>243</v>
      </c>
      <c r="E45" s="22" t="s">
        <v>128</v>
      </c>
      <c r="F45" s="22" t="s">
        <v>129</v>
      </c>
      <c r="G45" s="22" t="s">
        <v>244</v>
      </c>
      <c r="H45" s="22" t="s">
        <v>245</v>
      </c>
      <c r="I45" s="111">
        <v>15000</v>
      </c>
      <c r="J45" s="111">
        <v>15000</v>
      </c>
      <c r="K45" s="59"/>
      <c r="L45" s="59"/>
      <c r="M45" s="111">
        <v>15000</v>
      </c>
      <c r="N45" s="59"/>
      <c r="O45" s="111"/>
      <c r="P45" s="111"/>
      <c r="Q45" s="111"/>
      <c r="R45" s="111"/>
      <c r="S45" s="111"/>
      <c r="T45" s="111"/>
      <c r="U45" s="111"/>
      <c r="V45" s="111"/>
      <c r="W45" s="111"/>
      <c r="X45" s="111"/>
    </row>
    <row r="46" ht="20.25" customHeight="1" spans="1:24">
      <c r="A46" s="22" t="s">
        <v>70</v>
      </c>
      <c r="B46" s="22" t="s">
        <v>70</v>
      </c>
      <c r="C46" s="22" t="s">
        <v>242</v>
      </c>
      <c r="D46" s="22" t="s">
        <v>243</v>
      </c>
      <c r="E46" s="22" t="s">
        <v>132</v>
      </c>
      <c r="F46" s="22" t="s">
        <v>133</v>
      </c>
      <c r="G46" s="22" t="s">
        <v>244</v>
      </c>
      <c r="H46" s="22" t="s">
        <v>245</v>
      </c>
      <c r="I46" s="111">
        <v>24000</v>
      </c>
      <c r="J46" s="111">
        <v>24000</v>
      </c>
      <c r="K46" s="59"/>
      <c r="L46" s="59"/>
      <c r="M46" s="111">
        <v>24000</v>
      </c>
      <c r="N46" s="59"/>
      <c r="O46" s="111"/>
      <c r="P46" s="111"/>
      <c r="Q46" s="111"/>
      <c r="R46" s="111"/>
      <c r="S46" s="111"/>
      <c r="T46" s="111"/>
      <c r="U46" s="111"/>
      <c r="V46" s="111"/>
      <c r="W46" s="111"/>
      <c r="X46" s="111"/>
    </row>
    <row r="47" ht="20.25" customHeight="1" spans="1:24">
      <c r="A47" s="22" t="s">
        <v>70</v>
      </c>
      <c r="B47" s="22" t="s">
        <v>70</v>
      </c>
      <c r="C47" s="22" t="s">
        <v>242</v>
      </c>
      <c r="D47" s="22" t="s">
        <v>243</v>
      </c>
      <c r="E47" s="22" t="s">
        <v>128</v>
      </c>
      <c r="F47" s="22" t="s">
        <v>129</v>
      </c>
      <c r="G47" s="22" t="s">
        <v>246</v>
      </c>
      <c r="H47" s="22" t="s">
        <v>247</v>
      </c>
      <c r="I47" s="111">
        <v>2000</v>
      </c>
      <c r="J47" s="111">
        <v>2000</v>
      </c>
      <c r="K47" s="59"/>
      <c r="L47" s="59"/>
      <c r="M47" s="111">
        <v>2000</v>
      </c>
      <c r="N47" s="59"/>
      <c r="O47" s="111"/>
      <c r="P47" s="111"/>
      <c r="Q47" s="111"/>
      <c r="R47" s="111"/>
      <c r="S47" s="111"/>
      <c r="T47" s="111"/>
      <c r="U47" s="111"/>
      <c r="V47" s="111"/>
      <c r="W47" s="111"/>
      <c r="X47" s="111"/>
    </row>
    <row r="48" ht="20.25" customHeight="1" spans="1:24">
      <c r="A48" s="22" t="s">
        <v>70</v>
      </c>
      <c r="B48" s="22" t="s">
        <v>70</v>
      </c>
      <c r="C48" s="22" t="s">
        <v>242</v>
      </c>
      <c r="D48" s="22" t="s">
        <v>243</v>
      </c>
      <c r="E48" s="22" t="s">
        <v>132</v>
      </c>
      <c r="F48" s="22" t="s">
        <v>133</v>
      </c>
      <c r="G48" s="22" t="s">
        <v>246</v>
      </c>
      <c r="H48" s="22" t="s">
        <v>247</v>
      </c>
      <c r="I48" s="111">
        <v>3200</v>
      </c>
      <c r="J48" s="111">
        <v>3200</v>
      </c>
      <c r="K48" s="59"/>
      <c r="L48" s="59"/>
      <c r="M48" s="111">
        <v>3200</v>
      </c>
      <c r="N48" s="59"/>
      <c r="O48" s="111"/>
      <c r="P48" s="111"/>
      <c r="Q48" s="111"/>
      <c r="R48" s="111"/>
      <c r="S48" s="111"/>
      <c r="T48" s="111"/>
      <c r="U48" s="111"/>
      <c r="V48" s="111"/>
      <c r="W48" s="111"/>
      <c r="X48" s="111"/>
    </row>
    <row r="49" ht="20.25" customHeight="1" spans="1:24">
      <c r="A49" s="22" t="s">
        <v>70</v>
      </c>
      <c r="B49" s="22" t="s">
        <v>70</v>
      </c>
      <c r="C49" s="22" t="s">
        <v>242</v>
      </c>
      <c r="D49" s="22" t="s">
        <v>243</v>
      </c>
      <c r="E49" s="22" t="s">
        <v>128</v>
      </c>
      <c r="F49" s="22" t="s">
        <v>129</v>
      </c>
      <c r="G49" s="22" t="s">
        <v>248</v>
      </c>
      <c r="H49" s="22" t="s">
        <v>249</v>
      </c>
      <c r="I49" s="111">
        <v>3000</v>
      </c>
      <c r="J49" s="111">
        <v>3000</v>
      </c>
      <c r="K49" s="59"/>
      <c r="L49" s="59"/>
      <c r="M49" s="111">
        <v>3000</v>
      </c>
      <c r="N49" s="59"/>
      <c r="O49" s="111"/>
      <c r="P49" s="111"/>
      <c r="Q49" s="111"/>
      <c r="R49" s="111"/>
      <c r="S49" s="111"/>
      <c r="T49" s="111"/>
      <c r="U49" s="111"/>
      <c r="V49" s="111"/>
      <c r="W49" s="111"/>
      <c r="X49" s="111"/>
    </row>
    <row r="50" ht="20.25" customHeight="1" spans="1:24">
      <c r="A50" s="22" t="s">
        <v>70</v>
      </c>
      <c r="B50" s="22" t="s">
        <v>70</v>
      </c>
      <c r="C50" s="22" t="s">
        <v>242</v>
      </c>
      <c r="D50" s="22" t="s">
        <v>243</v>
      </c>
      <c r="E50" s="22" t="s">
        <v>132</v>
      </c>
      <c r="F50" s="22" t="s">
        <v>133</v>
      </c>
      <c r="G50" s="22" t="s">
        <v>248</v>
      </c>
      <c r="H50" s="22" t="s">
        <v>249</v>
      </c>
      <c r="I50" s="111">
        <v>4800</v>
      </c>
      <c r="J50" s="111">
        <v>4800</v>
      </c>
      <c r="K50" s="59"/>
      <c r="L50" s="59"/>
      <c r="M50" s="111">
        <v>4800</v>
      </c>
      <c r="N50" s="59"/>
      <c r="O50" s="111"/>
      <c r="P50" s="111"/>
      <c r="Q50" s="111"/>
      <c r="R50" s="111"/>
      <c r="S50" s="111"/>
      <c r="T50" s="111"/>
      <c r="U50" s="111"/>
      <c r="V50" s="111"/>
      <c r="W50" s="111"/>
      <c r="X50" s="111"/>
    </row>
    <row r="51" ht="20.25" customHeight="1" spans="1:24">
      <c r="A51" s="22" t="s">
        <v>70</v>
      </c>
      <c r="B51" s="22" t="s">
        <v>70</v>
      </c>
      <c r="C51" s="22" t="s">
        <v>242</v>
      </c>
      <c r="D51" s="22" t="s">
        <v>243</v>
      </c>
      <c r="E51" s="22" t="s">
        <v>128</v>
      </c>
      <c r="F51" s="22" t="s">
        <v>129</v>
      </c>
      <c r="G51" s="22" t="s">
        <v>250</v>
      </c>
      <c r="H51" s="22" t="s">
        <v>251</v>
      </c>
      <c r="I51" s="111">
        <v>2000</v>
      </c>
      <c r="J51" s="111">
        <v>2000</v>
      </c>
      <c r="K51" s="59"/>
      <c r="L51" s="59"/>
      <c r="M51" s="111">
        <v>2000</v>
      </c>
      <c r="N51" s="59"/>
      <c r="O51" s="111"/>
      <c r="P51" s="111"/>
      <c r="Q51" s="111"/>
      <c r="R51" s="111"/>
      <c r="S51" s="111"/>
      <c r="T51" s="111"/>
      <c r="U51" s="111"/>
      <c r="V51" s="111"/>
      <c r="W51" s="111"/>
      <c r="X51" s="111"/>
    </row>
    <row r="52" ht="20.25" customHeight="1" spans="1:24">
      <c r="A52" s="22" t="s">
        <v>70</v>
      </c>
      <c r="B52" s="22" t="s">
        <v>70</v>
      </c>
      <c r="C52" s="22" t="s">
        <v>242</v>
      </c>
      <c r="D52" s="22" t="s">
        <v>243</v>
      </c>
      <c r="E52" s="22" t="s">
        <v>132</v>
      </c>
      <c r="F52" s="22" t="s">
        <v>133</v>
      </c>
      <c r="G52" s="22" t="s">
        <v>250</v>
      </c>
      <c r="H52" s="22" t="s">
        <v>251</v>
      </c>
      <c r="I52" s="111">
        <v>3200</v>
      </c>
      <c r="J52" s="111">
        <v>3200</v>
      </c>
      <c r="K52" s="59"/>
      <c r="L52" s="59"/>
      <c r="M52" s="111">
        <v>3200</v>
      </c>
      <c r="N52" s="59"/>
      <c r="O52" s="111"/>
      <c r="P52" s="111"/>
      <c r="Q52" s="111"/>
      <c r="R52" s="111"/>
      <c r="S52" s="111"/>
      <c r="T52" s="111"/>
      <c r="U52" s="111"/>
      <c r="V52" s="111"/>
      <c r="W52" s="111"/>
      <c r="X52" s="111"/>
    </row>
    <row r="53" ht="20.25" customHeight="1" spans="1:24">
      <c r="A53" s="22" t="s">
        <v>70</v>
      </c>
      <c r="B53" s="22" t="s">
        <v>70</v>
      </c>
      <c r="C53" s="22" t="s">
        <v>242</v>
      </c>
      <c r="D53" s="22" t="s">
        <v>243</v>
      </c>
      <c r="E53" s="22" t="s">
        <v>128</v>
      </c>
      <c r="F53" s="22" t="s">
        <v>129</v>
      </c>
      <c r="G53" s="22" t="s">
        <v>252</v>
      </c>
      <c r="H53" s="22" t="s">
        <v>253</v>
      </c>
      <c r="I53" s="111">
        <v>7000</v>
      </c>
      <c r="J53" s="111">
        <v>7000</v>
      </c>
      <c r="K53" s="59"/>
      <c r="L53" s="59"/>
      <c r="M53" s="111">
        <v>7000</v>
      </c>
      <c r="N53" s="59"/>
      <c r="O53" s="111"/>
      <c r="P53" s="111"/>
      <c r="Q53" s="111"/>
      <c r="R53" s="111"/>
      <c r="S53" s="111"/>
      <c r="T53" s="111"/>
      <c r="U53" s="111"/>
      <c r="V53" s="111"/>
      <c r="W53" s="111"/>
      <c r="X53" s="111"/>
    </row>
    <row r="54" ht="20.25" customHeight="1" spans="1:24">
      <c r="A54" s="22" t="s">
        <v>70</v>
      </c>
      <c r="B54" s="22" t="s">
        <v>70</v>
      </c>
      <c r="C54" s="22" t="s">
        <v>242</v>
      </c>
      <c r="D54" s="22" t="s">
        <v>243</v>
      </c>
      <c r="E54" s="22" t="s">
        <v>132</v>
      </c>
      <c r="F54" s="22" t="s">
        <v>133</v>
      </c>
      <c r="G54" s="22" t="s">
        <v>252</v>
      </c>
      <c r="H54" s="22" t="s">
        <v>253</v>
      </c>
      <c r="I54" s="111">
        <v>11200</v>
      </c>
      <c r="J54" s="111">
        <v>11200</v>
      </c>
      <c r="K54" s="59"/>
      <c r="L54" s="59"/>
      <c r="M54" s="111">
        <v>11200</v>
      </c>
      <c r="N54" s="59"/>
      <c r="O54" s="111"/>
      <c r="P54" s="111"/>
      <c r="Q54" s="111"/>
      <c r="R54" s="111"/>
      <c r="S54" s="111"/>
      <c r="T54" s="111"/>
      <c r="U54" s="111"/>
      <c r="V54" s="111"/>
      <c r="W54" s="111"/>
      <c r="X54" s="111"/>
    </row>
    <row r="55" ht="20.25" customHeight="1" spans="1:24">
      <c r="A55" s="22" t="s">
        <v>70</v>
      </c>
      <c r="B55" s="22" t="s">
        <v>70</v>
      </c>
      <c r="C55" s="22" t="s">
        <v>242</v>
      </c>
      <c r="D55" s="22" t="s">
        <v>243</v>
      </c>
      <c r="E55" s="22" t="s">
        <v>128</v>
      </c>
      <c r="F55" s="22" t="s">
        <v>129</v>
      </c>
      <c r="G55" s="22" t="s">
        <v>254</v>
      </c>
      <c r="H55" s="22" t="s">
        <v>255</v>
      </c>
      <c r="I55" s="111">
        <v>30000</v>
      </c>
      <c r="J55" s="111">
        <v>30000</v>
      </c>
      <c r="K55" s="59"/>
      <c r="L55" s="59"/>
      <c r="M55" s="111">
        <v>30000</v>
      </c>
      <c r="N55" s="59"/>
      <c r="O55" s="111"/>
      <c r="P55" s="111"/>
      <c r="Q55" s="111"/>
      <c r="R55" s="111"/>
      <c r="S55" s="111"/>
      <c r="T55" s="111"/>
      <c r="U55" s="111"/>
      <c r="V55" s="111"/>
      <c r="W55" s="111"/>
      <c r="X55" s="111"/>
    </row>
    <row r="56" ht="20.25" customHeight="1" spans="1:24">
      <c r="A56" s="22" t="s">
        <v>70</v>
      </c>
      <c r="B56" s="22" t="s">
        <v>70</v>
      </c>
      <c r="C56" s="22" t="s">
        <v>242</v>
      </c>
      <c r="D56" s="22" t="s">
        <v>243</v>
      </c>
      <c r="E56" s="22" t="s">
        <v>132</v>
      </c>
      <c r="F56" s="22" t="s">
        <v>133</v>
      </c>
      <c r="G56" s="22" t="s">
        <v>254</v>
      </c>
      <c r="H56" s="22" t="s">
        <v>255</v>
      </c>
      <c r="I56" s="111">
        <v>48000</v>
      </c>
      <c r="J56" s="111">
        <v>48000</v>
      </c>
      <c r="K56" s="59"/>
      <c r="L56" s="59"/>
      <c r="M56" s="111">
        <v>48000</v>
      </c>
      <c r="N56" s="59"/>
      <c r="O56" s="111"/>
      <c r="P56" s="111"/>
      <c r="Q56" s="111"/>
      <c r="R56" s="111"/>
      <c r="S56" s="111"/>
      <c r="T56" s="111"/>
      <c r="U56" s="111"/>
      <c r="V56" s="111"/>
      <c r="W56" s="111"/>
      <c r="X56" s="111"/>
    </row>
    <row r="57" ht="20.25" customHeight="1" spans="1:24">
      <c r="A57" s="22" t="s">
        <v>70</v>
      </c>
      <c r="B57" s="22" t="s">
        <v>70</v>
      </c>
      <c r="C57" s="22" t="s">
        <v>242</v>
      </c>
      <c r="D57" s="22" t="s">
        <v>243</v>
      </c>
      <c r="E57" s="22" t="s">
        <v>128</v>
      </c>
      <c r="F57" s="22" t="s">
        <v>129</v>
      </c>
      <c r="G57" s="22" t="s">
        <v>237</v>
      </c>
      <c r="H57" s="22" t="s">
        <v>238</v>
      </c>
      <c r="I57" s="111">
        <v>8880</v>
      </c>
      <c r="J57" s="111">
        <v>8880</v>
      </c>
      <c r="K57" s="59"/>
      <c r="L57" s="59"/>
      <c r="M57" s="111">
        <v>8880</v>
      </c>
      <c r="N57" s="59"/>
      <c r="O57" s="111"/>
      <c r="P57" s="111"/>
      <c r="Q57" s="111"/>
      <c r="R57" s="111"/>
      <c r="S57" s="111"/>
      <c r="T57" s="111"/>
      <c r="U57" s="111"/>
      <c r="V57" s="111"/>
      <c r="W57" s="111"/>
      <c r="X57" s="111"/>
    </row>
    <row r="58" ht="20.25" customHeight="1" spans="1:24">
      <c r="A58" s="22" t="s">
        <v>70</v>
      </c>
      <c r="B58" s="22" t="s">
        <v>70</v>
      </c>
      <c r="C58" s="22" t="s">
        <v>242</v>
      </c>
      <c r="D58" s="22" t="s">
        <v>243</v>
      </c>
      <c r="E58" s="22" t="s">
        <v>128</v>
      </c>
      <c r="F58" s="22" t="s">
        <v>129</v>
      </c>
      <c r="G58" s="22" t="s">
        <v>256</v>
      </c>
      <c r="H58" s="22" t="s">
        <v>257</v>
      </c>
      <c r="I58" s="111">
        <v>27840</v>
      </c>
      <c r="J58" s="111">
        <v>27840</v>
      </c>
      <c r="K58" s="59"/>
      <c r="L58" s="59"/>
      <c r="M58" s="111">
        <v>27840</v>
      </c>
      <c r="N58" s="59"/>
      <c r="O58" s="111"/>
      <c r="P58" s="111"/>
      <c r="Q58" s="111"/>
      <c r="R58" s="111"/>
      <c r="S58" s="111"/>
      <c r="T58" s="111"/>
      <c r="U58" s="111"/>
      <c r="V58" s="111"/>
      <c r="W58" s="111"/>
      <c r="X58" s="111"/>
    </row>
    <row r="59" ht="20.25" customHeight="1" spans="1:24">
      <c r="A59" s="22" t="s">
        <v>70</v>
      </c>
      <c r="B59" s="22" t="s">
        <v>70</v>
      </c>
      <c r="C59" s="22" t="s">
        <v>242</v>
      </c>
      <c r="D59" s="22" t="s">
        <v>243</v>
      </c>
      <c r="E59" s="22" t="s">
        <v>132</v>
      </c>
      <c r="F59" s="22" t="s">
        <v>133</v>
      </c>
      <c r="G59" s="22" t="s">
        <v>256</v>
      </c>
      <c r="H59" s="22" t="s">
        <v>257</v>
      </c>
      <c r="I59" s="111">
        <v>5220</v>
      </c>
      <c r="J59" s="111">
        <v>5220</v>
      </c>
      <c r="K59" s="59"/>
      <c r="L59" s="59"/>
      <c r="M59" s="111">
        <v>5220</v>
      </c>
      <c r="N59" s="59"/>
      <c r="O59" s="111"/>
      <c r="P59" s="111"/>
      <c r="Q59" s="111"/>
      <c r="R59" s="111"/>
      <c r="S59" s="111"/>
      <c r="T59" s="111"/>
      <c r="U59" s="111"/>
      <c r="V59" s="111"/>
      <c r="W59" s="111"/>
      <c r="X59" s="111"/>
    </row>
    <row r="60" ht="20.25" customHeight="1" spans="1:24">
      <c r="A60" s="22" t="s">
        <v>70</v>
      </c>
      <c r="B60" s="22" t="s">
        <v>70</v>
      </c>
      <c r="C60" s="22" t="s">
        <v>258</v>
      </c>
      <c r="D60" s="22" t="s">
        <v>259</v>
      </c>
      <c r="E60" s="22" t="s">
        <v>128</v>
      </c>
      <c r="F60" s="22" t="s">
        <v>129</v>
      </c>
      <c r="G60" s="22" t="s">
        <v>211</v>
      </c>
      <c r="H60" s="22" t="s">
        <v>212</v>
      </c>
      <c r="I60" s="111">
        <v>165360</v>
      </c>
      <c r="J60" s="111">
        <v>165360</v>
      </c>
      <c r="K60" s="59"/>
      <c r="L60" s="59"/>
      <c r="M60" s="111">
        <v>165360</v>
      </c>
      <c r="N60" s="59"/>
      <c r="O60" s="111"/>
      <c r="P60" s="111"/>
      <c r="Q60" s="111"/>
      <c r="R60" s="111"/>
      <c r="S60" s="111"/>
      <c r="T60" s="111"/>
      <c r="U60" s="111"/>
      <c r="V60" s="111"/>
      <c r="W60" s="111"/>
      <c r="X60" s="111"/>
    </row>
    <row r="61" ht="20.25" customHeight="1" spans="1:24">
      <c r="A61" s="22" t="s">
        <v>70</v>
      </c>
      <c r="B61" s="22" t="s">
        <v>70</v>
      </c>
      <c r="C61" s="22" t="s">
        <v>260</v>
      </c>
      <c r="D61" s="22" t="s">
        <v>261</v>
      </c>
      <c r="E61" s="22" t="s">
        <v>110</v>
      </c>
      <c r="F61" s="22" t="s">
        <v>111</v>
      </c>
      <c r="G61" s="22" t="s">
        <v>262</v>
      </c>
      <c r="H61" s="22" t="s">
        <v>263</v>
      </c>
      <c r="I61" s="111">
        <v>45840</v>
      </c>
      <c r="J61" s="111">
        <v>45840</v>
      </c>
      <c r="K61" s="59"/>
      <c r="L61" s="59"/>
      <c r="M61" s="111">
        <v>45840</v>
      </c>
      <c r="N61" s="59"/>
      <c r="O61" s="111"/>
      <c r="P61" s="111"/>
      <c r="Q61" s="111"/>
      <c r="R61" s="111"/>
      <c r="S61" s="111"/>
      <c r="T61" s="111"/>
      <c r="U61" s="111"/>
      <c r="V61" s="111"/>
      <c r="W61" s="111"/>
      <c r="X61" s="111"/>
    </row>
    <row r="62" ht="20.25" customHeight="1" spans="1:24">
      <c r="A62" s="22" t="s">
        <v>70</v>
      </c>
      <c r="B62" s="22" t="s">
        <v>70</v>
      </c>
      <c r="C62" s="22" t="s">
        <v>264</v>
      </c>
      <c r="D62" s="22" t="s">
        <v>265</v>
      </c>
      <c r="E62" s="22" t="s">
        <v>102</v>
      </c>
      <c r="F62" s="22" t="s">
        <v>103</v>
      </c>
      <c r="G62" s="22" t="s">
        <v>262</v>
      </c>
      <c r="H62" s="22" t="s">
        <v>263</v>
      </c>
      <c r="I62" s="111">
        <v>230400</v>
      </c>
      <c r="J62" s="111">
        <v>230400</v>
      </c>
      <c r="K62" s="59"/>
      <c r="L62" s="59"/>
      <c r="M62" s="111">
        <v>230400</v>
      </c>
      <c r="N62" s="59"/>
      <c r="O62" s="111"/>
      <c r="P62" s="111"/>
      <c r="Q62" s="111"/>
      <c r="R62" s="111"/>
      <c r="S62" s="111"/>
      <c r="T62" s="111"/>
      <c r="U62" s="111"/>
      <c r="V62" s="111"/>
      <c r="W62" s="111"/>
      <c r="X62" s="111"/>
    </row>
    <row r="63" ht="20.25" customHeight="1" spans="1:24">
      <c r="A63" s="22" t="s">
        <v>70</v>
      </c>
      <c r="B63" s="22" t="s">
        <v>70</v>
      </c>
      <c r="C63" s="22" t="s">
        <v>264</v>
      </c>
      <c r="D63" s="22" t="s">
        <v>265</v>
      </c>
      <c r="E63" s="22" t="s">
        <v>104</v>
      </c>
      <c r="F63" s="22" t="s">
        <v>105</v>
      </c>
      <c r="G63" s="22" t="s">
        <v>262</v>
      </c>
      <c r="H63" s="22" t="s">
        <v>263</v>
      </c>
      <c r="I63" s="111">
        <v>43200</v>
      </c>
      <c r="J63" s="111">
        <v>43200</v>
      </c>
      <c r="K63" s="59"/>
      <c r="L63" s="59"/>
      <c r="M63" s="111">
        <v>43200</v>
      </c>
      <c r="N63" s="59"/>
      <c r="O63" s="111"/>
      <c r="P63" s="111"/>
      <c r="Q63" s="111"/>
      <c r="R63" s="111"/>
      <c r="S63" s="111"/>
      <c r="T63" s="111"/>
      <c r="U63" s="111"/>
      <c r="V63" s="111"/>
      <c r="W63" s="111"/>
      <c r="X63" s="111"/>
    </row>
    <row r="64" ht="20.25" customHeight="1" spans="1:24">
      <c r="A64" s="22" t="s">
        <v>70</v>
      </c>
      <c r="B64" s="22" t="s">
        <v>70</v>
      </c>
      <c r="C64" s="22" t="s">
        <v>266</v>
      </c>
      <c r="D64" s="22" t="s">
        <v>267</v>
      </c>
      <c r="E64" s="22" t="s">
        <v>128</v>
      </c>
      <c r="F64" s="22" t="s">
        <v>129</v>
      </c>
      <c r="G64" s="22" t="s">
        <v>268</v>
      </c>
      <c r="H64" s="22" t="s">
        <v>269</v>
      </c>
      <c r="I64" s="111">
        <v>483840</v>
      </c>
      <c r="J64" s="111">
        <v>483840</v>
      </c>
      <c r="K64" s="59"/>
      <c r="L64" s="59"/>
      <c r="M64" s="111">
        <v>483840</v>
      </c>
      <c r="N64" s="59"/>
      <c r="O64" s="111"/>
      <c r="P64" s="111"/>
      <c r="Q64" s="111"/>
      <c r="R64" s="111"/>
      <c r="S64" s="111"/>
      <c r="T64" s="111"/>
      <c r="U64" s="111"/>
      <c r="V64" s="111"/>
      <c r="W64" s="111"/>
      <c r="X64" s="111"/>
    </row>
    <row r="65" ht="20.25" customHeight="1" spans="1:24">
      <c r="A65" s="22" t="s">
        <v>70</v>
      </c>
      <c r="B65" s="22" t="s">
        <v>70</v>
      </c>
      <c r="C65" s="22" t="s">
        <v>266</v>
      </c>
      <c r="D65" s="22" t="s">
        <v>267</v>
      </c>
      <c r="E65" s="22" t="s">
        <v>128</v>
      </c>
      <c r="F65" s="22" t="s">
        <v>129</v>
      </c>
      <c r="G65" s="22" t="s">
        <v>268</v>
      </c>
      <c r="H65" s="22" t="s">
        <v>269</v>
      </c>
      <c r="I65" s="111">
        <v>221580</v>
      </c>
      <c r="J65" s="111">
        <v>221580</v>
      </c>
      <c r="K65" s="59"/>
      <c r="L65" s="59"/>
      <c r="M65" s="111">
        <v>221580</v>
      </c>
      <c r="N65" s="59"/>
      <c r="O65" s="111"/>
      <c r="P65" s="111"/>
      <c r="Q65" s="111"/>
      <c r="R65" s="111"/>
      <c r="S65" s="111"/>
      <c r="T65" s="111"/>
      <c r="U65" s="111"/>
      <c r="V65" s="111"/>
      <c r="W65" s="111"/>
      <c r="X65" s="111"/>
    </row>
    <row r="66" ht="20.25" customHeight="1" spans="1:24">
      <c r="A66" s="22" t="s">
        <v>70</v>
      </c>
      <c r="B66" s="22" t="s">
        <v>70</v>
      </c>
      <c r="C66" s="22" t="s">
        <v>270</v>
      </c>
      <c r="D66" s="22" t="s">
        <v>271</v>
      </c>
      <c r="E66" s="22" t="s">
        <v>128</v>
      </c>
      <c r="F66" s="22" t="s">
        <v>129</v>
      </c>
      <c r="G66" s="22" t="s">
        <v>272</v>
      </c>
      <c r="H66" s="22" t="s">
        <v>273</v>
      </c>
      <c r="I66" s="111">
        <v>7200</v>
      </c>
      <c r="J66" s="111">
        <v>7200</v>
      </c>
      <c r="K66" s="59"/>
      <c r="L66" s="59"/>
      <c r="M66" s="111">
        <v>7200</v>
      </c>
      <c r="N66" s="59"/>
      <c r="O66" s="111"/>
      <c r="P66" s="111"/>
      <c r="Q66" s="111"/>
      <c r="R66" s="111"/>
      <c r="S66" s="111"/>
      <c r="T66" s="111"/>
      <c r="U66" s="111"/>
      <c r="V66" s="111"/>
      <c r="W66" s="111"/>
      <c r="X66" s="111"/>
    </row>
    <row r="67" ht="17.25" customHeight="1" spans="1:24">
      <c r="A67" s="67" t="s">
        <v>178</v>
      </c>
      <c r="B67" s="68"/>
      <c r="C67" s="182"/>
      <c r="D67" s="182"/>
      <c r="E67" s="182"/>
      <c r="F67" s="182"/>
      <c r="G67" s="182"/>
      <c r="H67" s="183"/>
      <c r="I67" s="111">
        <v>6066703</v>
      </c>
      <c r="J67" s="111">
        <v>6066703</v>
      </c>
      <c r="K67" s="111"/>
      <c r="L67" s="111"/>
      <c r="M67" s="111">
        <v>6066703</v>
      </c>
      <c r="N67" s="111"/>
      <c r="O67" s="111"/>
      <c r="P67" s="111"/>
      <c r="Q67" s="111"/>
      <c r="R67" s="111"/>
      <c r="S67" s="111"/>
      <c r="T67" s="111"/>
      <c r="U67" s="111"/>
      <c r="V67" s="111"/>
      <c r="W67" s="111"/>
      <c r="X67" s="111"/>
    </row>
  </sheetData>
  <mergeCells count="31">
    <mergeCell ref="A3:X3"/>
    <mergeCell ref="A4:H4"/>
    <mergeCell ref="I5:X5"/>
    <mergeCell ref="J6:N6"/>
    <mergeCell ref="O6:Q6"/>
    <mergeCell ref="S6:X6"/>
    <mergeCell ref="A67:H6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8"/>
      <c r="E2" s="41"/>
      <c r="F2" s="41"/>
      <c r="G2" s="41"/>
      <c r="H2" s="41"/>
      <c r="U2" s="168"/>
      <c r="W2" s="173" t="s">
        <v>274</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"单位名称："&amp;"石林彝族自治县交通运输局"</f>
        <v>单位名称：石林彝族自治县交通运输局</v>
      </c>
      <c r="B4" s="45"/>
      <c r="C4" s="45"/>
      <c r="D4" s="45"/>
      <c r="E4" s="45"/>
      <c r="F4" s="45"/>
      <c r="G4" s="45"/>
      <c r="H4" s="45"/>
      <c r="I4" s="46"/>
      <c r="J4" s="46"/>
      <c r="K4" s="46"/>
      <c r="L4" s="46"/>
      <c r="M4" s="46"/>
      <c r="N4" s="46"/>
      <c r="O4" s="46"/>
      <c r="P4" s="46"/>
      <c r="Q4" s="46"/>
      <c r="U4" s="168"/>
      <c r="W4" s="151" t="s">
        <v>1</v>
      </c>
    </row>
    <row r="5" ht="21.75" customHeight="1" spans="1:23">
      <c r="A5" s="48" t="s">
        <v>275</v>
      </c>
      <c r="B5" s="49" t="s">
        <v>189</v>
      </c>
      <c r="C5" s="48" t="s">
        <v>190</v>
      </c>
      <c r="D5" s="48" t="s">
        <v>276</v>
      </c>
      <c r="E5" s="49" t="s">
        <v>191</v>
      </c>
      <c r="F5" s="49" t="s">
        <v>192</v>
      </c>
      <c r="G5" s="49" t="s">
        <v>277</v>
      </c>
      <c r="H5" s="49" t="s">
        <v>278</v>
      </c>
      <c r="I5" s="63" t="s">
        <v>55</v>
      </c>
      <c r="J5" s="13" t="s">
        <v>279</v>
      </c>
      <c r="K5" s="14"/>
      <c r="L5" s="14"/>
      <c r="M5" s="36"/>
      <c r="N5" s="13" t="s">
        <v>197</v>
      </c>
      <c r="O5" s="14"/>
      <c r="P5" s="36"/>
      <c r="Q5" s="49" t="s">
        <v>61</v>
      </c>
      <c r="R5" s="13" t="s">
        <v>62</v>
      </c>
      <c r="S5" s="14"/>
      <c r="T5" s="14"/>
      <c r="U5" s="14"/>
      <c r="V5" s="14"/>
      <c r="W5" s="36"/>
    </row>
    <row r="6" ht="21.75" customHeight="1" spans="1:23">
      <c r="A6" s="50"/>
      <c r="B6" s="64"/>
      <c r="C6" s="50"/>
      <c r="D6" s="50"/>
      <c r="E6" s="51"/>
      <c r="F6" s="51"/>
      <c r="G6" s="51"/>
      <c r="H6" s="51"/>
      <c r="I6" s="64"/>
      <c r="J6" s="169" t="s">
        <v>58</v>
      </c>
      <c r="K6" s="170"/>
      <c r="L6" s="49" t="s">
        <v>59</v>
      </c>
      <c r="M6" s="49" t="s">
        <v>60</v>
      </c>
      <c r="N6" s="49" t="s">
        <v>58</v>
      </c>
      <c r="O6" s="49" t="s">
        <v>59</v>
      </c>
      <c r="P6" s="49" t="s">
        <v>60</v>
      </c>
      <c r="Q6" s="51"/>
      <c r="R6" s="49" t="s">
        <v>57</v>
      </c>
      <c r="S6" s="49" t="s">
        <v>64</v>
      </c>
      <c r="T6" s="49" t="s">
        <v>203</v>
      </c>
      <c r="U6" s="49" t="s">
        <v>66</v>
      </c>
      <c r="V6" s="49" t="s">
        <v>67</v>
      </c>
      <c r="W6" s="49" t="s">
        <v>68</v>
      </c>
    </row>
    <row r="7" ht="21" customHeight="1" spans="1:23">
      <c r="A7" s="64"/>
      <c r="B7" s="64"/>
      <c r="C7" s="64"/>
      <c r="D7" s="64"/>
      <c r="E7" s="64"/>
      <c r="F7" s="64"/>
      <c r="G7" s="64"/>
      <c r="H7" s="64"/>
      <c r="I7" s="64"/>
      <c r="J7" s="171" t="s">
        <v>57</v>
      </c>
      <c r="K7" s="172"/>
      <c r="L7" s="64"/>
      <c r="M7" s="64"/>
      <c r="N7" s="64"/>
      <c r="O7" s="64"/>
      <c r="P7" s="64"/>
      <c r="Q7" s="64"/>
      <c r="R7" s="64"/>
      <c r="S7" s="64"/>
      <c r="T7" s="64"/>
      <c r="U7" s="64"/>
      <c r="V7" s="64"/>
      <c r="W7" s="64"/>
    </row>
    <row r="8" ht="39.75" customHeight="1" spans="1:23">
      <c r="A8" s="53"/>
      <c r="B8" s="55"/>
      <c r="C8" s="53"/>
      <c r="D8" s="53"/>
      <c r="E8" s="54"/>
      <c r="F8" s="54"/>
      <c r="G8" s="54"/>
      <c r="H8" s="54"/>
      <c r="I8" s="55"/>
      <c r="J8" s="18" t="s">
        <v>57</v>
      </c>
      <c r="K8" s="18" t="s">
        <v>280</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70">
        <v>12</v>
      </c>
      <c r="M9" s="70">
        <v>13</v>
      </c>
      <c r="N9" s="70">
        <v>14</v>
      </c>
      <c r="O9" s="70">
        <v>15</v>
      </c>
      <c r="P9" s="70">
        <v>16</v>
      </c>
      <c r="Q9" s="70">
        <v>17</v>
      </c>
      <c r="R9" s="70">
        <v>18</v>
      </c>
      <c r="S9" s="70">
        <v>19</v>
      </c>
      <c r="T9" s="70">
        <v>20</v>
      </c>
      <c r="U9" s="56">
        <v>21</v>
      </c>
      <c r="V9" s="70">
        <v>22</v>
      </c>
      <c r="W9" s="56">
        <v>23</v>
      </c>
    </row>
    <row r="10" ht="21.75" customHeight="1" spans="1:23">
      <c r="A10" s="98" t="s">
        <v>281</v>
      </c>
      <c r="B10" s="98" t="s">
        <v>282</v>
      </c>
      <c r="C10" s="98" t="s">
        <v>283</v>
      </c>
      <c r="D10" s="98" t="s">
        <v>70</v>
      </c>
      <c r="E10" s="98" t="s">
        <v>132</v>
      </c>
      <c r="F10" s="98" t="s">
        <v>133</v>
      </c>
      <c r="G10" s="98" t="s">
        <v>244</v>
      </c>
      <c r="H10" s="98" t="s">
        <v>245</v>
      </c>
      <c r="I10" s="111">
        <v>350000</v>
      </c>
      <c r="J10" s="111">
        <v>350000</v>
      </c>
      <c r="K10" s="111">
        <v>350000</v>
      </c>
      <c r="L10" s="111"/>
      <c r="M10" s="111"/>
      <c r="N10" s="111"/>
      <c r="O10" s="111"/>
      <c r="P10" s="111"/>
      <c r="Q10" s="111"/>
      <c r="R10" s="111"/>
      <c r="S10" s="111"/>
      <c r="T10" s="111"/>
      <c r="U10" s="111"/>
      <c r="V10" s="111"/>
      <c r="W10" s="111"/>
    </row>
    <row r="11" ht="21.75" customHeight="1" spans="1:23">
      <c r="A11" s="98" t="s">
        <v>284</v>
      </c>
      <c r="B11" s="98" t="s">
        <v>285</v>
      </c>
      <c r="C11" s="98" t="s">
        <v>286</v>
      </c>
      <c r="D11" s="98" t="s">
        <v>70</v>
      </c>
      <c r="E11" s="98" t="s">
        <v>132</v>
      </c>
      <c r="F11" s="98" t="s">
        <v>133</v>
      </c>
      <c r="G11" s="98" t="s">
        <v>237</v>
      </c>
      <c r="H11" s="98" t="s">
        <v>238</v>
      </c>
      <c r="I11" s="111">
        <v>108000</v>
      </c>
      <c r="J11" s="111">
        <v>108000</v>
      </c>
      <c r="K11" s="111">
        <v>108000</v>
      </c>
      <c r="L11" s="111"/>
      <c r="M11" s="111"/>
      <c r="N11" s="111"/>
      <c r="O11" s="111"/>
      <c r="P11" s="111"/>
      <c r="Q11" s="111"/>
      <c r="R11" s="111"/>
      <c r="S11" s="111"/>
      <c r="T11" s="111"/>
      <c r="U11" s="111"/>
      <c r="V11" s="111"/>
      <c r="W11" s="111"/>
    </row>
    <row r="12" ht="21.75" customHeight="1" spans="1:23">
      <c r="A12" s="98" t="s">
        <v>284</v>
      </c>
      <c r="B12" s="98" t="s">
        <v>287</v>
      </c>
      <c r="C12" s="98" t="s">
        <v>288</v>
      </c>
      <c r="D12" s="98" t="s">
        <v>70</v>
      </c>
      <c r="E12" s="98" t="s">
        <v>130</v>
      </c>
      <c r="F12" s="98" t="s">
        <v>131</v>
      </c>
      <c r="G12" s="98" t="s">
        <v>289</v>
      </c>
      <c r="H12" s="98" t="s">
        <v>290</v>
      </c>
      <c r="I12" s="111">
        <v>354099</v>
      </c>
      <c r="J12" s="111">
        <v>354099</v>
      </c>
      <c r="K12" s="111">
        <v>354099</v>
      </c>
      <c r="L12" s="111"/>
      <c r="M12" s="111"/>
      <c r="N12" s="111"/>
      <c r="O12" s="111"/>
      <c r="P12" s="111"/>
      <c r="Q12" s="111"/>
      <c r="R12" s="111"/>
      <c r="S12" s="111"/>
      <c r="T12" s="111"/>
      <c r="U12" s="111"/>
      <c r="V12" s="111"/>
      <c r="W12" s="111"/>
    </row>
    <row r="13" ht="18.75" customHeight="1" spans="1:23">
      <c r="A13" s="67" t="s">
        <v>178</v>
      </c>
      <c r="B13" s="68"/>
      <c r="C13" s="68"/>
      <c r="D13" s="68"/>
      <c r="E13" s="68"/>
      <c r="F13" s="68"/>
      <c r="G13" s="68"/>
      <c r="H13" s="69"/>
      <c r="I13" s="111">
        <v>812099</v>
      </c>
      <c r="J13" s="111">
        <v>812099</v>
      </c>
      <c r="K13" s="111">
        <v>812099</v>
      </c>
      <c r="L13" s="111"/>
      <c r="M13" s="111"/>
      <c r="N13" s="111"/>
      <c r="O13" s="111"/>
      <c r="P13" s="111"/>
      <c r="Q13" s="111"/>
      <c r="R13" s="111"/>
      <c r="S13" s="111"/>
      <c r="T13" s="111"/>
      <c r="U13" s="111"/>
      <c r="V13" s="111"/>
      <c r="W13" s="111"/>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4"/>
  <sheetViews>
    <sheetView showZeros="0" workbookViewId="0">
      <pane ySplit="1" topLeftCell="A20" activePane="bottomLeft" state="frozen"/>
      <selection/>
      <selection pane="bottomLeft" activeCell="A1" sqref="A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42" t="s">
        <v>291</v>
      </c>
    </row>
    <row r="3" ht="39.75" customHeight="1" spans="1:10">
      <c r="A3" s="95" t="str">
        <f>"2025"&amp;"年部门项目支出绩效目标表"</f>
        <v>2025年部门项目支出绩效目标表</v>
      </c>
      <c r="B3" s="43"/>
      <c r="C3" s="43"/>
      <c r="D3" s="43"/>
      <c r="E3" s="43"/>
      <c r="F3" s="96"/>
      <c r="G3" s="43"/>
      <c r="H3" s="96"/>
      <c r="I3" s="96"/>
      <c r="J3" s="43"/>
    </row>
    <row r="4" ht="17.25" customHeight="1" spans="1:1">
      <c r="A4" s="44" t="str">
        <f>"单位名称："&amp;"石林彝族自治县交通运输局"</f>
        <v>单位名称：石林彝族自治县交通运输局</v>
      </c>
    </row>
    <row r="5" ht="44.25" customHeight="1" spans="1:10">
      <c r="A5" s="18" t="s">
        <v>190</v>
      </c>
      <c r="B5" s="18" t="s">
        <v>292</v>
      </c>
      <c r="C5" s="18" t="s">
        <v>293</v>
      </c>
      <c r="D5" s="18" t="s">
        <v>294</v>
      </c>
      <c r="E5" s="18" t="s">
        <v>295</v>
      </c>
      <c r="F5" s="97" t="s">
        <v>296</v>
      </c>
      <c r="G5" s="18" t="s">
        <v>297</v>
      </c>
      <c r="H5" s="97" t="s">
        <v>298</v>
      </c>
      <c r="I5" s="97" t="s">
        <v>299</v>
      </c>
      <c r="J5" s="18" t="s">
        <v>300</v>
      </c>
    </row>
    <row r="6" ht="18.75" customHeight="1" spans="1:10">
      <c r="A6" s="165">
        <v>1</v>
      </c>
      <c r="B6" s="165">
        <v>2</v>
      </c>
      <c r="C6" s="165">
        <v>3</v>
      </c>
      <c r="D6" s="165">
        <v>4</v>
      </c>
      <c r="E6" s="165">
        <v>5</v>
      </c>
      <c r="F6" s="70">
        <v>6</v>
      </c>
      <c r="G6" s="165">
        <v>7</v>
      </c>
      <c r="H6" s="70">
        <v>8</v>
      </c>
      <c r="I6" s="70">
        <v>9</v>
      </c>
      <c r="J6" s="165">
        <v>10</v>
      </c>
    </row>
    <row r="7" ht="42" customHeight="1" spans="1:10">
      <c r="A7" s="19" t="s">
        <v>70</v>
      </c>
      <c r="B7" s="98"/>
      <c r="C7" s="98"/>
      <c r="D7" s="98"/>
      <c r="E7" s="34"/>
      <c r="F7" s="99"/>
      <c r="G7" s="34"/>
      <c r="H7" s="99"/>
      <c r="I7" s="99"/>
      <c r="J7" s="34"/>
    </row>
    <row r="8" ht="42" customHeight="1" spans="1:10">
      <c r="A8" s="166" t="s">
        <v>70</v>
      </c>
      <c r="B8" s="33"/>
      <c r="C8" s="33"/>
      <c r="D8" s="33"/>
      <c r="E8" s="19"/>
      <c r="F8" s="33"/>
      <c r="G8" s="19"/>
      <c r="H8" s="33"/>
      <c r="I8" s="33"/>
      <c r="J8" s="19"/>
    </row>
    <row r="9" ht="42" customHeight="1" spans="1:10">
      <c r="A9" s="167" t="s">
        <v>288</v>
      </c>
      <c r="B9" s="33" t="s">
        <v>301</v>
      </c>
      <c r="C9" s="33" t="s">
        <v>302</v>
      </c>
      <c r="D9" s="33" t="s">
        <v>303</v>
      </c>
      <c r="E9" s="19" t="s">
        <v>304</v>
      </c>
      <c r="F9" s="33" t="s">
        <v>305</v>
      </c>
      <c r="G9" s="19" t="s">
        <v>306</v>
      </c>
      <c r="H9" s="33" t="s">
        <v>307</v>
      </c>
      <c r="I9" s="33" t="s">
        <v>308</v>
      </c>
      <c r="J9" s="19" t="s">
        <v>309</v>
      </c>
    </row>
    <row r="10" ht="42" customHeight="1" spans="1:10">
      <c r="A10" s="167" t="s">
        <v>288</v>
      </c>
      <c r="B10" s="33" t="s">
        <v>301</v>
      </c>
      <c r="C10" s="33" t="s">
        <v>302</v>
      </c>
      <c r="D10" s="33" t="s">
        <v>310</v>
      </c>
      <c r="E10" s="19" t="s">
        <v>311</v>
      </c>
      <c r="F10" s="33" t="s">
        <v>305</v>
      </c>
      <c r="G10" s="19" t="s">
        <v>312</v>
      </c>
      <c r="H10" s="33" t="s">
        <v>313</v>
      </c>
      <c r="I10" s="33" t="s">
        <v>308</v>
      </c>
      <c r="J10" s="19" t="s">
        <v>309</v>
      </c>
    </row>
    <row r="11" ht="42" customHeight="1" spans="1:10">
      <c r="A11" s="167" t="s">
        <v>288</v>
      </c>
      <c r="B11" s="33" t="s">
        <v>301</v>
      </c>
      <c r="C11" s="33" t="s">
        <v>302</v>
      </c>
      <c r="D11" s="33" t="s">
        <v>314</v>
      </c>
      <c r="E11" s="19" t="s">
        <v>315</v>
      </c>
      <c r="F11" s="33" t="s">
        <v>305</v>
      </c>
      <c r="G11" s="19" t="s">
        <v>316</v>
      </c>
      <c r="H11" s="33" t="s">
        <v>313</v>
      </c>
      <c r="I11" s="33" t="s">
        <v>308</v>
      </c>
      <c r="J11" s="19" t="s">
        <v>309</v>
      </c>
    </row>
    <row r="12" ht="42" customHeight="1" spans="1:10">
      <c r="A12" s="167" t="s">
        <v>288</v>
      </c>
      <c r="B12" s="33" t="s">
        <v>301</v>
      </c>
      <c r="C12" s="33" t="s">
        <v>317</v>
      </c>
      <c r="D12" s="33" t="s">
        <v>318</v>
      </c>
      <c r="E12" s="19" t="s">
        <v>319</v>
      </c>
      <c r="F12" s="33" t="s">
        <v>305</v>
      </c>
      <c r="G12" s="19" t="s">
        <v>316</v>
      </c>
      <c r="H12" s="33" t="s">
        <v>313</v>
      </c>
      <c r="I12" s="33" t="s">
        <v>308</v>
      </c>
      <c r="J12" s="19" t="s">
        <v>309</v>
      </c>
    </row>
    <row r="13" ht="42" customHeight="1" spans="1:10">
      <c r="A13" s="167" t="s">
        <v>288</v>
      </c>
      <c r="B13" s="33" t="s">
        <v>301</v>
      </c>
      <c r="C13" s="33" t="s">
        <v>320</v>
      </c>
      <c r="D13" s="33" t="s">
        <v>321</v>
      </c>
      <c r="E13" s="19" t="s">
        <v>322</v>
      </c>
      <c r="F13" s="33" t="s">
        <v>305</v>
      </c>
      <c r="G13" s="19" t="s">
        <v>316</v>
      </c>
      <c r="H13" s="33" t="s">
        <v>313</v>
      </c>
      <c r="I13" s="33" t="s">
        <v>308</v>
      </c>
      <c r="J13" s="19" t="s">
        <v>309</v>
      </c>
    </row>
    <row r="14" ht="42" customHeight="1" spans="1:10">
      <c r="A14" s="167" t="s">
        <v>283</v>
      </c>
      <c r="B14" s="33" t="s">
        <v>323</v>
      </c>
      <c r="C14" s="33" t="s">
        <v>302</v>
      </c>
      <c r="D14" s="33" t="s">
        <v>303</v>
      </c>
      <c r="E14" s="19" t="s">
        <v>324</v>
      </c>
      <c r="F14" s="33" t="s">
        <v>305</v>
      </c>
      <c r="G14" s="19" t="s">
        <v>325</v>
      </c>
      <c r="H14" s="33" t="s">
        <v>326</v>
      </c>
      <c r="I14" s="33" t="s">
        <v>308</v>
      </c>
      <c r="J14" s="19" t="s">
        <v>309</v>
      </c>
    </row>
    <row r="15" ht="42" customHeight="1" spans="1:10">
      <c r="A15" s="167" t="s">
        <v>283</v>
      </c>
      <c r="B15" s="33" t="s">
        <v>323</v>
      </c>
      <c r="C15" s="33" t="s">
        <v>302</v>
      </c>
      <c r="D15" s="33" t="s">
        <v>327</v>
      </c>
      <c r="E15" s="19" t="s">
        <v>328</v>
      </c>
      <c r="F15" s="33" t="s">
        <v>305</v>
      </c>
      <c r="G15" s="19" t="s">
        <v>312</v>
      </c>
      <c r="H15" s="33" t="s">
        <v>313</v>
      </c>
      <c r="I15" s="33" t="s">
        <v>308</v>
      </c>
      <c r="J15" s="19" t="s">
        <v>309</v>
      </c>
    </row>
    <row r="16" ht="42" customHeight="1" spans="1:10">
      <c r="A16" s="167" t="s">
        <v>283</v>
      </c>
      <c r="B16" s="33" t="s">
        <v>323</v>
      </c>
      <c r="C16" s="33" t="s">
        <v>302</v>
      </c>
      <c r="D16" s="33" t="s">
        <v>314</v>
      </c>
      <c r="E16" s="19" t="s">
        <v>329</v>
      </c>
      <c r="F16" s="33" t="s">
        <v>330</v>
      </c>
      <c r="G16" s="19" t="s">
        <v>331</v>
      </c>
      <c r="H16" s="33" t="s">
        <v>313</v>
      </c>
      <c r="I16" s="33" t="s">
        <v>308</v>
      </c>
      <c r="J16" s="19" t="s">
        <v>309</v>
      </c>
    </row>
    <row r="17" ht="42" customHeight="1" spans="1:10">
      <c r="A17" s="167" t="s">
        <v>283</v>
      </c>
      <c r="B17" s="33" t="s">
        <v>323</v>
      </c>
      <c r="C17" s="33" t="s">
        <v>317</v>
      </c>
      <c r="D17" s="33" t="s">
        <v>318</v>
      </c>
      <c r="E17" s="19" t="s">
        <v>332</v>
      </c>
      <c r="F17" s="33" t="s">
        <v>330</v>
      </c>
      <c r="G17" s="19" t="s">
        <v>331</v>
      </c>
      <c r="H17" s="33" t="s">
        <v>313</v>
      </c>
      <c r="I17" s="33" t="s">
        <v>308</v>
      </c>
      <c r="J17" s="19" t="s">
        <v>309</v>
      </c>
    </row>
    <row r="18" ht="42" customHeight="1" spans="1:10">
      <c r="A18" s="167" t="s">
        <v>283</v>
      </c>
      <c r="B18" s="33" t="s">
        <v>323</v>
      </c>
      <c r="C18" s="33" t="s">
        <v>320</v>
      </c>
      <c r="D18" s="33" t="s">
        <v>321</v>
      </c>
      <c r="E18" s="19" t="s">
        <v>333</v>
      </c>
      <c r="F18" s="33" t="s">
        <v>330</v>
      </c>
      <c r="G18" s="19" t="s">
        <v>334</v>
      </c>
      <c r="H18" s="33" t="s">
        <v>313</v>
      </c>
      <c r="I18" s="33" t="s">
        <v>308</v>
      </c>
      <c r="J18" s="19" t="s">
        <v>309</v>
      </c>
    </row>
    <row r="19" ht="42" customHeight="1" spans="1:10">
      <c r="A19" s="167" t="s">
        <v>286</v>
      </c>
      <c r="B19" s="33" t="s">
        <v>335</v>
      </c>
      <c r="C19" s="33" t="s">
        <v>302</v>
      </c>
      <c r="D19" s="33" t="s">
        <v>303</v>
      </c>
      <c r="E19" s="19" t="s">
        <v>336</v>
      </c>
      <c r="F19" s="33" t="s">
        <v>305</v>
      </c>
      <c r="G19" s="19" t="s">
        <v>84</v>
      </c>
      <c r="H19" s="33" t="s">
        <v>337</v>
      </c>
      <c r="I19" s="33" t="s">
        <v>308</v>
      </c>
      <c r="J19" s="19" t="s">
        <v>338</v>
      </c>
    </row>
    <row r="20" ht="42" customHeight="1" spans="1:10">
      <c r="A20" s="167" t="s">
        <v>286</v>
      </c>
      <c r="B20" s="33" t="s">
        <v>335</v>
      </c>
      <c r="C20" s="33" t="s">
        <v>302</v>
      </c>
      <c r="D20" s="33" t="s">
        <v>303</v>
      </c>
      <c r="E20" s="19" t="s">
        <v>339</v>
      </c>
      <c r="F20" s="33" t="s">
        <v>305</v>
      </c>
      <c r="G20" s="19" t="s">
        <v>340</v>
      </c>
      <c r="H20" s="33" t="s">
        <v>307</v>
      </c>
      <c r="I20" s="33" t="s">
        <v>308</v>
      </c>
      <c r="J20" s="19" t="s">
        <v>338</v>
      </c>
    </row>
    <row r="21" ht="42" customHeight="1" spans="1:10">
      <c r="A21" s="167" t="s">
        <v>286</v>
      </c>
      <c r="B21" s="33" t="s">
        <v>335</v>
      </c>
      <c r="C21" s="33" t="s">
        <v>302</v>
      </c>
      <c r="D21" s="33" t="s">
        <v>327</v>
      </c>
      <c r="E21" s="19" t="s">
        <v>341</v>
      </c>
      <c r="F21" s="33" t="s">
        <v>305</v>
      </c>
      <c r="G21" s="19" t="s">
        <v>312</v>
      </c>
      <c r="H21" s="33" t="s">
        <v>313</v>
      </c>
      <c r="I21" s="33" t="s">
        <v>308</v>
      </c>
      <c r="J21" s="19" t="s">
        <v>338</v>
      </c>
    </row>
    <row r="22" ht="42" customHeight="1" spans="1:10">
      <c r="A22" s="167" t="s">
        <v>286</v>
      </c>
      <c r="B22" s="33" t="s">
        <v>335</v>
      </c>
      <c r="C22" s="33" t="s">
        <v>317</v>
      </c>
      <c r="D22" s="33" t="s">
        <v>342</v>
      </c>
      <c r="E22" s="19" t="s">
        <v>343</v>
      </c>
      <c r="F22" s="33" t="s">
        <v>305</v>
      </c>
      <c r="G22" s="19" t="s">
        <v>316</v>
      </c>
      <c r="H22" s="33" t="s">
        <v>313</v>
      </c>
      <c r="I22" s="33" t="s">
        <v>344</v>
      </c>
      <c r="J22" s="19" t="s">
        <v>338</v>
      </c>
    </row>
    <row r="23" ht="42" customHeight="1" spans="1:10">
      <c r="A23" s="167" t="s">
        <v>286</v>
      </c>
      <c r="B23" s="33" t="s">
        <v>335</v>
      </c>
      <c r="C23" s="33" t="s">
        <v>317</v>
      </c>
      <c r="D23" s="33" t="s">
        <v>342</v>
      </c>
      <c r="E23" s="19" t="s">
        <v>345</v>
      </c>
      <c r="F23" s="33" t="s">
        <v>305</v>
      </c>
      <c r="G23" s="19" t="s">
        <v>316</v>
      </c>
      <c r="H23" s="33" t="s">
        <v>313</v>
      </c>
      <c r="I23" s="33" t="s">
        <v>344</v>
      </c>
      <c r="J23" s="19" t="s">
        <v>338</v>
      </c>
    </row>
    <row r="24" ht="42" customHeight="1" spans="1:10">
      <c r="A24" s="167" t="s">
        <v>286</v>
      </c>
      <c r="B24" s="33" t="s">
        <v>335</v>
      </c>
      <c r="C24" s="33" t="s">
        <v>320</v>
      </c>
      <c r="D24" s="33" t="s">
        <v>321</v>
      </c>
      <c r="E24" s="19" t="s">
        <v>346</v>
      </c>
      <c r="F24" s="33" t="s">
        <v>305</v>
      </c>
      <c r="G24" s="19" t="s">
        <v>334</v>
      </c>
      <c r="H24" s="33" t="s">
        <v>313</v>
      </c>
      <c r="I24" s="33" t="s">
        <v>344</v>
      </c>
      <c r="J24" s="19" t="s">
        <v>338</v>
      </c>
    </row>
  </sheetData>
  <mergeCells count="8">
    <mergeCell ref="A3:J3"/>
    <mergeCell ref="A4:H4"/>
    <mergeCell ref="A9:A13"/>
    <mergeCell ref="A14:A18"/>
    <mergeCell ref="A19:A24"/>
    <mergeCell ref="B9:B13"/>
    <mergeCell ref="B14:B18"/>
    <mergeCell ref="B19:B2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2025-03-13T10:58:00Z</dcterms:created>
  <dcterms:modified xsi:type="dcterms:W3CDTF">2025-03-14T09:33:10Z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57DBC12363CD4178AA9893E0418D2529_12</vt:lpwstr>
  </property>
</Properties>
</file>