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tabRatio="81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<sst xmlns="http://schemas.openxmlformats.org/spreadsheetml/2006/main" count="4290" uniqueCount="966">
  <si>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</si>
  <si>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</si>
  <si>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</si>
  <si>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</si>
  <si>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</si>
  <si>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</si>
  <si>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</si>
  <si>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</si>
  <si>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</si>
  <si>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</si>
  <si>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</si>
  <si>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</si>
  <si>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</si>
  <si>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</si>
  <si>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</si>
  <si>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</si>
  <si>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</si>
  <si>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</si>
  <si>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</si>
  <si>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</si>
  <si>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</si>
  <si>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</si>
  <si>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</si>
  <si>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</si>
  <si>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</si>
  <si>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</si>
  <si>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</si>
  <si>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</si>
  <si>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</si>
  <si>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</si>
  <si>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</si>
  <si>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</si>
  <si>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</si>
  <si>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</si>
  <si>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</si>
  <si>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</si>
  <si>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</si>
  <si>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</si>
  <si>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</si>
  <si>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</si>
  <si>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</si>
  <si>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</si>
  <si>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</si>
  <si>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</si>
  <si>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</si>
  <si>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</si>
  <si>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</si>
  <si>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</si>
  <si>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</si>
  <si>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</si>
  <si>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</si>
  <si>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</si>
  <si>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</si>
  <si>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</si>
  <si>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</si>
  <si>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</si>
  <si>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</si>
  <si>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</si>
  <si>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</si>
  <si>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</si>
  <si>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</si>
  <si>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</si>
  <si>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</si>
  <si>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</si>
  <si>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</si>
  <si>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</si>
  <si>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</si>
  <si>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</si>
  <si>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</si>
  <si>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</si>
  <si>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石林彝族自治县卫生健康局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</si>
  <si>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</si>
  <si>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</si>
  <si>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</si>
  <si>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</si>
  <si>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</si>
  <si>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</si>
  <si>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</si>
  <si>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</si>
  <si>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</si>
  <si>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</si>
  <si>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</si>
  <si>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</si>
  <si>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</si>
  <si>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</si>
  <si>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</si>
  <si>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</si>
  <si>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</si>
  <si>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</si>
  <si>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</si>
  <si>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</si>
  <si>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</si>
  <si>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</si>
  <si>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</si>
  <si>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</si>
  <si>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</si>
  <si>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</si>
  <si>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</si>
  <si>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</si>
  <si>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</si>
  <si>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</si>
  <si>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</si>
  <si>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</si>
  <si>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</si>
  <si>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</si>
  <si>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</si>
  <si>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</si>
  <si>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</si>
  <si>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</si>
  <si>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</si>
  <si>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</si>
  <si>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</si>
  <si>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</si>
  <si>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</si>
  <si>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</si>
  <si>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</si>
  <si>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</si>
  <si>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</si>
  <si>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</si>
  <si>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</si>
  <si>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</si>
  <si>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</si>
  <si>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</si>
  <si>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</si>
  <si>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</si>
  <si>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</si>
  <si>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</si>
  <si>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</si>
  <si>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</si>
  <si>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</si>
  <si>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</si>
  <si>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</si>
  <si>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</si>
  <si>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</si>
  <si>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</si>
  <si>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</si>
  <si>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</si>
  <si>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</si>
  <si>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</si>
  <si>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</si>
  <si>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</si>
  <si>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</si>
  <si>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</si>
  <si>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</si>
  <si>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</si>
  <si>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</si>
  <si>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</si>
  <si>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</si>
  <si>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</si>
  <si>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</si>
  <si>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</si>
  <si>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</si>
  <si>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</si>
  <si>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</si>
  <si>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</si>
  <si>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</si>
  <si>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</si>
  <si>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</si>
  <si>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</si>
  <si>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</si>
  <si>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</si>
  <si>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</si>
  <si>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</si>
  <si>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</si>
  <si>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</si>
  <si>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</si>
  <si>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</si>
  <si>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</si>
  <si>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</si>
  <si>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</si>
  <si>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</si>
  <si>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</si>
  <si>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</si>
  <si>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</si>
  <si>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</si>
  <si>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</si>
  <si>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</si>
  <si>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</si>
  <si>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</si>
  <si>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</si>
  <si>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</si>
  <si>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</si>
  <si>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</si>
  <si>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</si>
  <si>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</si>
  <si>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</si>
  <si>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</si>
  <si>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</si>
  <si>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</si>
  <si>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</si>
  <si>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</si>
  <si>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</si>
  <si>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</si>
  <si>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</si>
  <si>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</si>
  <si>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</si>
  <si>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</si>
  <si>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</si>
  <si>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</si>
  <si>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</si>
  <si>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</si>
  <si>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</si>
  <si>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</si>
  <si>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</si>
  <si>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</si>
  <si>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</si>
  <si>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</si>
  <si>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</si>
  <si>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</si>
  <si>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</si>
  <si>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</si>
  <si>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</si>
  <si>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</si>
  <si>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</si>
  <si>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</si>
  <si>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</si>
  <si>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</si>
  <si>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</si>
  <si>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</si>
  <si>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</si>
  <si>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</si>
  <si>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530126210000000000208</t>
  </si>
  <si>
    <t>行政人员支出工资</t>
  </si>
  <si>
    <t>30101</t>
  </si>
  <si>
    <t>基本工资</t>
  </si>
  <si>
    <t>30102</t>
  </si>
  <si>
    <t>津贴补贴</t>
  </si>
  <si>
    <t>30103</t>
  </si>
  <si>
    <t>奖金</t>
  </si>
  <si>
    <t>530126210000000000209</t>
  </si>
  <si>
    <t>事业人员支出工资</t>
  </si>
  <si>
    <t>30107</t>
  </si>
  <si>
    <t>绩效工资</t>
  </si>
  <si>
    <t>530126210000000000210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</si>
  <si>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</si>
  <si>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</si>
  <si>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</si>
  <si>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</si>
  <si>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</si>
  <si>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</si>
  <si>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</si>
  <si>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</si>
  <si>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</si>
  <si>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</si>
  <si>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</si>
  <si>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530126210000000000211</t>
  </si>
  <si>
    <t>30113</t>
  </si>
  <si>
    <t>530126210000000000214</t>
  </si>
  <si>
    <t>30217</t>
  </si>
  <si>
    <t>530126210000000000215</t>
  </si>
  <si>
    <t>行政人员公务交通补贴</t>
  </si>
  <si>
    <t>30239</t>
  </si>
  <si>
    <t>其他交通费用</t>
  </si>
  <si>
    <t>530126210000000000216</t>
  </si>
  <si>
    <t>工会经费</t>
  </si>
  <si>
    <t>30228</t>
  </si>
  <si>
    <t>530126210000000000217</t>
  </si>
  <si>
    <t>一般公用经费</t>
  </si>
  <si>
    <t>30201</t>
  </si>
  <si>
    <t>办公费</t>
  </si>
  <si>
    <t>30205</t>
  </si>
  <si>
    <t>水费</t>
  </si>
  <si>
    <t>30206</t>
  </si>
  <si>
    <t>电费</t>
  </si>
  <si>
    <t>30207</t>
  </si>
  <si>
    <t>邮电费</t>
  </si>
  <si>
    <t>30211</t>
  </si>
  <si>
    <t>差旅费</t>
  </si>
  <si>
    <t>30229</t>
  </si>
  <si>
    <t>福利费</t>
  </si>
  <si>
    <t>30299</t>
  </si>
  <si>
    <t>其他商品和服务支出</t>
  </si>
  <si>
    <t>530126231100001586100</t>
  </si>
  <si>
    <t>辅助用工及劳务派遣经费</t>
  </si>
  <si>
    <t>30226</t>
  </si>
  <si>
    <t>劳务费</t>
  </si>
  <si>
    <t>530126231100001586116</t>
  </si>
  <si>
    <t>行政人员绩效奖励</t>
  </si>
  <si>
    <t>530126231100001586117</t>
  </si>
  <si>
    <t>离退休人员支出</t>
  </si>
  <si>
    <t>30305</t>
  </si>
  <si>
    <t>生活补助</t>
  </si>
  <si>
    <t>530126231100001586118</t>
  </si>
  <si>
    <t>遗属生活补助</t>
  </si>
  <si>
    <t>530126241100002491816</t>
  </si>
  <si>
    <t>编外人员工资支出</t>
  </si>
  <si>
    <t>30199</t>
  </si>
  <si>
    <t>其他工资福利支出</t>
  </si>
  <si>
    <t>预算05-1表</t>
  </si>
  <si>
    <t>项目分类</t>
  </si>
  <si>
    <t>项目单位</t>
  </si>
  <si>
    <t>经济科目编码</t>
  </si>
  <si>
    <t>经济科目名称</t>
  </si>
  <si>
    <t>本年拨款</t>
  </si>
  <si>
    <t>其中：本次下达</t>
  </si>
  <si>
    <t>民生类</t>
  </si>
  <si>
    <t>530126251100003821180</t>
  </si>
  <si>
    <t>计划生育特别扶助金（独生子女伤残、死亡家庭）补助经费</t>
  </si>
  <si>
    <t>30309</t>
  </si>
  <si>
    <t>奖励金</t>
  </si>
  <si>
    <t>530126251100003821198</t>
  </si>
  <si>
    <t>失独家庭一次性抚慰金补助经费</t>
  </si>
  <si>
    <t>530126251100003823061</t>
  </si>
  <si>
    <t>部分计划生育家庭城乡居民基本医疗保险个人参保费用补助经费</t>
  </si>
  <si>
    <t>530126251100003831212</t>
  </si>
  <si>
    <t>城乡部分独生子女全程教育奖学金补助经费</t>
  </si>
  <si>
    <t>530126251100003831564</t>
  </si>
  <si>
    <t>一次性生育补贴经费</t>
  </si>
  <si>
    <t>530126251100003831664</t>
  </si>
  <si>
    <t>育儿补助经费</t>
  </si>
  <si>
    <t>530126251100003831752</t>
  </si>
  <si>
    <t>婴幼儿意外伤害险参保补贴经费</t>
  </si>
  <si>
    <t>30311</t>
  </si>
  <si>
    <t>代缴社会保险费</t>
  </si>
  <si>
    <t>530126251100003831818</t>
  </si>
  <si>
    <t>计划生育特殊家庭生活补助经费</t>
  </si>
  <si>
    <t>530126251100003831863</t>
  </si>
  <si>
    <t>低保独生子女家庭生活补助经费</t>
  </si>
  <si>
    <t>530126251100003832613</t>
  </si>
  <si>
    <t>农村独生子女保健费补助经费</t>
  </si>
  <si>
    <t>530126251100003832624</t>
  </si>
  <si>
    <t>计划生育失独家庭成员意外伤害保险补助经费</t>
  </si>
  <si>
    <t>530126251100003832690</t>
  </si>
  <si>
    <t>艾滋病防治经费</t>
  </si>
  <si>
    <t>530126251100003834372</t>
  </si>
  <si>
    <t>基本公共卫生服务补助资金</t>
  </si>
  <si>
    <t>530126251100003881218</t>
  </si>
  <si>
    <t>突发公共卫生事件应急处理经费</t>
  </si>
  <si>
    <t>530126251100003881273</t>
  </si>
  <si>
    <t>突发事件医疗卫生应急救援周转资金</t>
  </si>
  <si>
    <t>530126251100003950231</t>
  </si>
  <si>
    <t>（计划生育家庭奖励扶助）2025年计划生育家庭奖励与扶助省级专项资金</t>
  </si>
  <si>
    <t>530126251100003950317</t>
  </si>
  <si>
    <t>（伤残、死亡家庭特别扶助）2025年计划生育家庭奖励与扶助省级专项资金</t>
  </si>
  <si>
    <t>530126251100003950457</t>
  </si>
  <si>
    <t>（城乡部分独生子女全程教育奖学金奖励补助资金）2025年计划生育家庭奖励与扶助省级专项资金</t>
  </si>
  <si>
    <t>530126251100003950467</t>
  </si>
  <si>
    <t>（城乡居民基本医疗保险）2025年计划生育家庭奖励与扶助省级专项资金</t>
  </si>
  <si>
    <t>530126251100003950675</t>
  </si>
  <si>
    <t>（家庭医生签约）2025年计划生育家庭奖励与扶助省级专项资金</t>
  </si>
  <si>
    <t>事业发展类</t>
  </si>
  <si>
    <t>530126251100003834427</t>
  </si>
  <si>
    <t>严重精神障碍患者监护人“以奖代补”补助资金</t>
  </si>
  <si>
    <t>530126251100003880377</t>
  </si>
  <si>
    <t>家庭医生签约服务补助资金</t>
  </si>
  <si>
    <t>530126251100003880531</t>
  </si>
  <si>
    <t>县爱卫办搬迁办公室及迁后日常运转工作经费</t>
  </si>
  <si>
    <t>530126251100003880595</t>
  </si>
  <si>
    <t>巩固国家卫生县创建成果及常规病媒生物防制经费</t>
  </si>
  <si>
    <t>530126251100003881418</t>
  </si>
  <si>
    <t>（F)县卫生健康局办公经费</t>
  </si>
  <si>
    <t>530126251100003881439</t>
  </si>
  <si>
    <t>（F政府采购)县卫生健康局办公经费</t>
  </si>
  <si>
    <t>31002</t>
  </si>
  <si>
    <t>办公设备购置</t>
  </si>
  <si>
    <t>530126251100003895144</t>
  </si>
  <si>
    <t>2025年基本公共卫生服务省级补助资金</t>
  </si>
  <si>
    <t>预算05-2表</t>
  </si>
  <si>
    <t>项目年度绩效目标</t>
  </si>
  <si>
    <t>一级指标</t>
  </si>
  <si>
    <t>二级指标</t>
  </si>
  <si>
    <t>三级指标</t>
  </si>
  <si>
    <t>指标性质</t>
  </si>
  <si>
    <t>指标值</t>
  </si>
  <si>
    <t>度量单位</t>
  </si>
  <si>
    <t>指标属性</t>
  </si>
  <si>
    <t>指标内容</t>
  </si>
  <si>
    <t xml:space="preserve">1.贯彻落实党中央、国务院和省委、省政府、市委、市政府关于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结合实际扩大签约服务重点人群或慢病管理范围。	</t>
  </si>
  <si>
    <t>产出指标</t>
  </si>
  <si>
    <t>数量指标</t>
  </si>
  <si>
    <t>脱贫人口和重点签约对象受益人数（人）</t>
  </si>
  <si>
    <t>&gt;=</t>
  </si>
  <si>
    <t>1653</t>
  </si>
  <si>
    <t>人</t>
  </si>
  <si>
    <t>定量指标</t>
  </si>
  <si>
    <t>脱贫人口高血压患者签约率</t>
  </si>
  <si>
    <t>95</t>
  </si>
  <si>
    <t>%</t>
  </si>
  <si>
    <t xml:space="preserve">脱贫人口高血压患者签约率
</t>
  </si>
  <si>
    <t>脱贫人口糖尿病患者签约率</t>
  </si>
  <si>
    <t xml:space="preserve">脱贫人口糖尿病患者签约率
</t>
  </si>
  <si>
    <t>质量指标</t>
  </si>
  <si>
    <t>省、市级补助资金到位率</t>
  </si>
  <si>
    <t>=</t>
  </si>
  <si>
    <t>100</t>
  </si>
  <si>
    <t xml:space="preserve">省、市级补助资金到位率
</t>
  </si>
  <si>
    <t>县级配套资金到位率</t>
  </si>
  <si>
    <t xml:space="preserve">县级配套资金到位率
</t>
  </si>
  <si>
    <t>已签约高血压、糖尿病患者规范管理率</t>
  </si>
  <si>
    <t>90</t>
  </si>
  <si>
    <t xml:space="preserve">已签约高血压、糖尿病患者规范管理率
</t>
  </si>
  <si>
    <t>时效指标</t>
  </si>
  <si>
    <t>项目实施时间</t>
  </si>
  <si>
    <t>2025年1月-12月</t>
  </si>
  <si>
    <t>月</t>
  </si>
  <si>
    <t>效益指标</t>
  </si>
  <si>
    <t>社会效益</t>
  </si>
  <si>
    <t>已脱贫人口和农村低收入人群家庭医生签约服务制度知晓率</t>
  </si>
  <si>
    <t>85</t>
  </si>
  <si>
    <t xml:space="preserve">已脱贫人口和农村低收入人群家庭医生签约服务制度知晓率
</t>
  </si>
  <si>
    <t>满意度指标</t>
  </si>
  <si>
    <t>服务对象满意度</t>
  </si>
  <si>
    <t>家庭医生签约服务对象满意度</t>
  </si>
  <si>
    <t xml:space="preserve">家庭医生签约服务对象满意度
</t>
  </si>
  <si>
    <t xml:space="preserve">实施计划生育家庭奖励与扶助制度，缓解计划生育困难家庭在生产、生活、医疗和养老等方面的特殊困难，改善计划生育家庭生产生活状况，引导和帮助计划生育家庭发展生产，保障和改善民生，促进社会和谐稳定。																	
</t>
  </si>
  <si>
    <t>扶助独生子女伤残家庭人数</t>
  </si>
  <si>
    <t>33</t>
  </si>
  <si>
    <t>扶助独生子女伤残家庭人数33人</t>
  </si>
  <si>
    <t>扶助独生子女死亡家庭人数</t>
  </si>
  <si>
    <t xml:space="preserve">100 </t>
  </si>
  <si>
    <t>符合条件申报对象覆盖率</t>
  </si>
  <si>
    <t xml:space="preserve">符合条件申报对象覆盖率
</t>
  </si>
  <si>
    <t>资金发放到位率</t>
  </si>
  <si>
    <t xml:space="preserve">资金发放到位率
</t>
  </si>
  <si>
    <t>成本指标</t>
  </si>
  <si>
    <t>经济成本指标</t>
  </si>
  <si>
    <t>按文件标准执行</t>
  </si>
  <si>
    <t>元/人*月</t>
  </si>
  <si>
    <t xml:space="preserve">子女伤残460元/人/月															
子女死亡590元/人/月															
</t>
  </si>
  <si>
    <t>家庭发展能力</t>
  </si>
  <si>
    <t>逐步提高</t>
  </si>
  <si>
    <t>定性指标</t>
  </si>
  <si>
    <t>家庭发展能力逐步提高</t>
  </si>
  <si>
    <t>社会稳定水平</t>
  </si>
  <si>
    <t>社会稳定水平逐步提高</t>
  </si>
  <si>
    <t>奖励扶助对象满意度</t>
  </si>
  <si>
    <t xml:space="preserve">奖励扶助对象满意度
</t>
  </si>
  <si>
    <t>已脱贫收益人数</t>
  </si>
  <si>
    <t>1565</t>
  </si>
  <si>
    <t>已脱贫收益人数1565人</t>
  </si>
  <si>
    <t>省级补助资金到位率</t>
  </si>
  <si>
    <t>2024年1月-12月</t>
  </si>
  <si>
    <t>项目实施时间2024年1月-12月</t>
  </si>
  <si>
    <t>目标人群政策知晓率</t>
  </si>
  <si>
    <t xml:space="preserve">"有效应对发生的突发公共卫生事件，不发生因防控不力出现的疫情蔓延事件。"			
</t>
  </si>
  <si>
    <t xml:space="preserve">组建卫生应急队伍（按需要适时调整队伍成员名单） </t>
  </si>
  <si>
    <t>30</t>
  </si>
  <si>
    <t>每年组织一次应急演练</t>
  </si>
  <si>
    <t>一</t>
  </si>
  <si>
    <t>次</t>
  </si>
  <si>
    <t xml:space="preserve">每年组织一次应急演练
</t>
  </si>
  <si>
    <t xml:space="preserve">储备应急物资 </t>
  </si>
  <si>
    <t xml:space="preserve">每年按需储备应急物资 </t>
  </si>
  <si>
    <t xml:space="preserve">储备应急物资
</t>
  </si>
  <si>
    <t>应对发生的突发公共卫生事件,及时有效处置，处置率。</t>
  </si>
  <si>
    <t xml:space="preserve">应对发生的突发公共卫生事件,及时有效处置，处置率。
</t>
  </si>
  <si>
    <t>"2025年1月-12月 "</t>
  </si>
  <si>
    <t>万元</t>
  </si>
  <si>
    <t xml:space="preserve">预算所需经费
</t>
  </si>
  <si>
    <t>有效应对发生的突发公共卫生事件，不发生因防控不力出现的疫情蔓延事件</t>
  </si>
  <si>
    <t xml:space="preserve">有效应对发生的突发公共卫生事件，不发生因防控不力出现的疫情蔓延事件
</t>
  </si>
  <si>
    <t>98</t>
  </si>
  <si>
    <t xml:space="preserve">服务对象满意度
</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</si>
  <si>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3.保持重点地方病防治措施全面落实。开展职业病防治，最大限度地保护放射人员、患者和公众的健康权益。推进妇幼健康、健康素养促进、医养结合和老年人健康服务、卫生应急等方面工作。</t>
  </si>
  <si>
    <t>适龄儿童国家免疫规划疫苗接种率</t>
  </si>
  <si>
    <t xml:space="preserve">适龄儿童国家免疫规划疫苗接种率
</t>
  </si>
  <si>
    <t>7岁以下儿童健康管理率</t>
  </si>
  <si>
    <t xml:space="preserve">7岁以下儿童健康管理率
</t>
  </si>
  <si>
    <t>0-6岁儿童眼保健和视力检查覆盖率</t>
  </si>
  <si>
    <t xml:space="preserve">0-6岁儿童眼保健和视力检查覆盖率
</t>
  </si>
  <si>
    <t>孕产妇系统管理率</t>
  </si>
  <si>
    <t xml:space="preserve">孕产妇系统管理率
</t>
  </si>
  <si>
    <t>3岁以下儿童系统管理率</t>
  </si>
  <si>
    <t xml:space="preserve">3岁以下儿童系统管理率
</t>
  </si>
  <si>
    <t>适龄妇女“两癌”检查目标人群覆盖率</t>
  </si>
  <si>
    <t>50</t>
  </si>
  <si>
    <t xml:space="preserve">适龄妇女“两癌”检查目标人群覆盖率
</t>
  </si>
  <si>
    <t>孕前优生健康检查率</t>
  </si>
  <si>
    <t>80</t>
  </si>
  <si>
    <t xml:space="preserve">孕前优生健康检查率
</t>
  </si>
  <si>
    <t>农村妇女增补叶酸服用率</t>
  </si>
  <si>
    <t xml:space="preserve">农村妇女增补叶酸服用率
</t>
  </si>
  <si>
    <t>地中海贫血筛查任务完成率</t>
  </si>
  <si>
    <t xml:space="preserve">地中海贫血筛查任务完成率
</t>
  </si>
  <si>
    <t>地中海贫血基因检测率</t>
  </si>
  <si>
    <t>新生儿遗传代谢病性疾病筛查率</t>
  </si>
  <si>
    <t xml:space="preserve">新生儿遗传代谢病性疾病筛查率
</t>
  </si>
  <si>
    <t>新生儿听力筛查率</t>
  </si>
  <si>
    <t xml:space="preserve">新生儿听力筛查率
</t>
  </si>
  <si>
    <t>孕妇产前筛查率</t>
  </si>
  <si>
    <t xml:space="preserve">孕妇产前筛查率
</t>
  </si>
  <si>
    <t>孕产妇死亡率</t>
  </si>
  <si>
    <t>&lt;</t>
  </si>
  <si>
    <t>9/10万</t>
  </si>
  <si>
    <t>万人次</t>
  </si>
  <si>
    <t xml:space="preserve">孕产妇死亡率
</t>
  </si>
  <si>
    <t>婴儿死亡率</t>
  </si>
  <si>
    <t>‰</t>
  </si>
  <si>
    <t xml:space="preserve">婴儿死亡率
</t>
  </si>
  <si>
    <t>新生儿先天性心脏病筛查率</t>
  </si>
  <si>
    <t xml:space="preserve">新生儿先天性心脏病筛查率
</t>
  </si>
  <si>
    <t>高血压患者管理人数</t>
  </si>
  <si>
    <t>14580</t>
  </si>
  <si>
    <t>2型糖尿病患管理人数</t>
  </si>
  <si>
    <t>4250</t>
  </si>
  <si>
    <t xml:space="preserve">2型糖尿病患管理人数
</t>
  </si>
  <si>
    <t>老年人中医药健康管理率</t>
  </si>
  <si>
    <t>74</t>
  </si>
  <si>
    <t xml:space="preserve">老年人中医药健康管理率
</t>
  </si>
  <si>
    <t>肺结核患者管理率</t>
  </si>
  <si>
    <t xml:space="preserve">肺结核患者管理率
</t>
  </si>
  <si>
    <t>社区在册居家严重精神障碍患者健康管理率</t>
  </si>
  <si>
    <t xml:space="preserve">社区在册居家严重精神障碍患者健康管理率
</t>
  </si>
  <si>
    <t>儿童中医药健康管理率</t>
  </si>
  <si>
    <t>84</t>
  </si>
  <si>
    <t xml:space="preserve">儿童中医药健康管理率
</t>
  </si>
  <si>
    <t>地方病防治工作任务完成率</t>
  </si>
  <si>
    <t xml:space="preserve">地方病防治工作任务完成率
</t>
  </si>
  <si>
    <t>碘缺乏病防治工作任务完成率</t>
  </si>
  <si>
    <t xml:space="preserve">碘缺乏病防治工作任务完成率
</t>
  </si>
  <si>
    <t>试点社区健康干预覆盖率</t>
  </si>
  <si>
    <t>75</t>
  </si>
  <si>
    <t xml:space="preserve">试点社区健康干预覆盖率
</t>
  </si>
  <si>
    <t>试点社区健康干预人数（人）</t>
  </si>
  <si>
    <t>70</t>
  </si>
  <si>
    <t xml:space="preserve">试点社区健康干预人数（人）
</t>
  </si>
  <si>
    <t>健康素养监测任务完成率</t>
  </si>
  <si>
    <t xml:space="preserve">健康素养监测任务完成率
</t>
  </si>
  <si>
    <t>健康素养水平提升幅度（百分点）</t>
  </si>
  <si>
    <t>2.5</t>
  </si>
  <si>
    <t xml:space="preserve">健康素养水平提升幅度（百分点）
</t>
  </si>
  <si>
    <t>个案卡报告率</t>
  </si>
  <si>
    <t xml:space="preserve">个案卡报告率
</t>
  </si>
  <si>
    <t>任务数[尘肺]病例随访率率</t>
  </si>
  <si>
    <t xml:space="preserve">任务数[尘肺]病例随访率率
</t>
  </si>
  <si>
    <t>职业健康素养监测与干预任务数</t>
  </si>
  <si>
    <t xml:space="preserve">职业健康素养监测与干预任务数
</t>
  </si>
  <si>
    <t>监测医院放射工作人员个人剂量监测率</t>
  </si>
  <si>
    <t xml:space="preserve">监测医院放射工作人员个人剂量监测率
</t>
  </si>
  <si>
    <t>工作场所职业病危害因素监测用人单位数</t>
  </si>
  <si>
    <t xml:space="preserve">工作场所职业病危害因素监测用人单位数
</t>
  </si>
  <si>
    <t>县区疾控自行开展工作场所职业病危害因素监测率</t>
  </si>
  <si>
    <t xml:space="preserve">县区疾控自行开展工作场所职业病危害因素监测率
</t>
  </si>
  <si>
    <t>工作场所职业病危害因素检监测数据网络报告率</t>
  </si>
  <si>
    <t xml:space="preserve">工作场所职业病危害因素检监测数据网络报告率
</t>
  </si>
  <si>
    <t>工作场所职业病危害因素检监测企业申报率</t>
  </si>
  <si>
    <t xml:space="preserve">工作场所职业病危害因素检监测企业申报率
</t>
  </si>
  <si>
    <t>职业病危害因素实验室检测</t>
  </si>
  <si>
    <t xml:space="preserve">职业病危害因素实验室检测
</t>
  </si>
  <si>
    <t>非医疗机构基本情况调查任务数</t>
  </si>
  <si>
    <t xml:space="preserve">非医疗机构基本情况调查任务数
</t>
  </si>
  <si>
    <t>65岁及以上老年人医养结合服务率</t>
  </si>
  <si>
    <t>60</t>
  </si>
  <si>
    <t xml:space="preserve">65岁及以上老年人医养结合服务率
</t>
  </si>
  <si>
    <t>65岁及以上失能老年人健康服务率</t>
  </si>
  <si>
    <t xml:space="preserve">65岁及以上失能老年人健康服务率
</t>
  </si>
  <si>
    <t>居民规范化电子健康档案覆盖率</t>
  </si>
  <si>
    <t>64</t>
  </si>
  <si>
    <t xml:space="preserve">居民规范化电子健康档案覆盖率
</t>
  </si>
  <si>
    <t>高血压患者基层规范管理服务率</t>
  </si>
  <si>
    <t xml:space="preserve">高血压患者基层规范管理服务率
</t>
  </si>
  <si>
    <t>2型糖尿病患者基层规范管理服务率</t>
  </si>
  <si>
    <t xml:space="preserve">2型糖尿病患者基层规范管理服务率
</t>
  </si>
  <si>
    <t>65岁以上老年人城乡社区规范健康管理服务率</t>
  </si>
  <si>
    <t xml:space="preserve">65岁以上老年人城乡社区规范健康管理服务率
</t>
  </si>
  <si>
    <t>传染病和突发公共卫生时间报告率</t>
  </si>
  <si>
    <t xml:space="preserve">传染病和突发公共卫生时间报告率
</t>
  </si>
  <si>
    <t>碘缺乏病尿碘、盐碘考核结果通过率</t>
  </si>
  <si>
    <t xml:space="preserve">碘缺乏病尿碘、盐碘考核结果通过率
</t>
  </si>
  <si>
    <t>基本避孕服务可及性</t>
  </si>
  <si>
    <t>持续提高</t>
  </si>
  <si>
    <t xml:space="preserve">基本避孕服务可及性
</t>
  </si>
  <si>
    <t>65岁及以上失能老年人健康服务数据信息合格率</t>
  </si>
  <si>
    <t xml:space="preserve">65岁及以上失能老年人健康服务数据信息合格率
</t>
  </si>
  <si>
    <t>放射诊疗机构基本情况调查</t>
  </si>
  <si>
    <t>1/3辖区</t>
  </si>
  <si>
    <t xml:space="preserve">放射诊疗机构基本情况调查
</t>
  </si>
  <si>
    <t>城乡居民公共卫生差距</t>
  </si>
  <si>
    <t>不断缩小</t>
  </si>
  <si>
    <t xml:space="preserve">城乡居民公共卫生差距
</t>
  </si>
  <si>
    <t>基本公共卫生服务水平</t>
  </si>
  <si>
    <t>较上年提高</t>
  </si>
  <si>
    <t xml:space="preserve">基本公共卫生服务水平
</t>
  </si>
  <si>
    <t>居民健康素养水平</t>
  </si>
  <si>
    <t xml:space="preserve">居民健康素养水平
</t>
  </si>
  <si>
    <t>职业健康素养知识知晓率</t>
  </si>
  <si>
    <t xml:space="preserve">职业健康素养知识知晓率
</t>
  </si>
  <si>
    <t>老年人健康养老及生活幸福感</t>
  </si>
  <si>
    <t xml:space="preserve">老年人健康养老及生活幸福感
</t>
  </si>
  <si>
    <t xml:space="preserve">项目实施时间2025年1月-12月
</t>
  </si>
  <si>
    <t>可持续影响</t>
  </si>
  <si>
    <t>65岁及以上老年人基本公共卫生服务水平</t>
  </si>
  <si>
    <t xml:space="preserve">65岁及以上老年人基本公共卫生服务水平
</t>
  </si>
  <si>
    <t>城乡居民对基本公共卫生服务满意度</t>
  </si>
  <si>
    <t xml:space="preserve">城乡居民对基本公共卫生服务满意度
</t>
  </si>
  <si>
    <t>群众满意度</t>
  </si>
  <si>
    <t xml:space="preserve">群众满意度
</t>
  </si>
  <si>
    <t>农村部分计划生育家庭奖励扶助人数</t>
  </si>
  <si>
    <t xml:space="preserve">1553 </t>
  </si>
  <si>
    <t>农村部分计划生育家庭奖励扶助人数1553人</t>
  </si>
  <si>
    <t>按指标内容执行</t>
  </si>
  <si>
    <t xml:space="preserve">农村部分计划生育家庭奖励扶助金发放标准
独子960元/人/年
独女1080元/人/年
独子女死亡1200元/人/年													
</t>
  </si>
  <si>
    <t xml:space="preserve">逐步提高	</t>
  </si>
  <si>
    <t xml:space="preserve">家庭发展能力逐步提高	</t>
  </si>
  <si>
    <t>云南省对计划生育特殊家庭实行全额资助外；其余部分农村独生子女父母、年龄不满18岁子女、双女户采取绝育措施城乡医保参合补助每人每年180元，标准的缺口部分引导个人自行承担。省承担20%、市承担48%、县承担32%。</t>
  </si>
  <si>
    <t>补助对象档案建档率</t>
  </si>
  <si>
    <t xml:space="preserve">补助对象档案建档率
</t>
  </si>
  <si>
    <t>申报审核时限达标率</t>
  </si>
  <si>
    <t xml:space="preserve">申报审核时限达标率
</t>
  </si>
  <si>
    <t>资金划拨医保专户到位率</t>
  </si>
  <si>
    <t xml:space="preserve">资金划拨医保专户到位率
</t>
  </si>
  <si>
    <t>400元/人/年,180元/人/年</t>
  </si>
  <si>
    <t>元/人年</t>
  </si>
  <si>
    <t xml:space="preserve">部分计划生育家庭城乡居民基本医疗保险个人参保费用补助标准
</t>
  </si>
  <si>
    <t>家庭发展</t>
  </si>
  <si>
    <t xml:space="preserve">
家庭发展</t>
  </si>
  <si>
    <t>补助对象满意度</t>
  </si>
  <si>
    <t xml:space="preserve">补助对象满意度
</t>
  </si>
  <si>
    <t xml:space="preserve">为广大群众提供：市容市貌环境、健康生产生活方式等多项服务。保护人民公共健康，打造宜居优良的生活生产环境，提升石林品位，保护人民健康健康安全，提升群众对城市公共服务的满意度。			
</t>
  </si>
  <si>
    <t xml:space="preserve">保障爱卫办正常办公经费开支，机构正常运转。	</t>
  </si>
  <si>
    <t xml:space="preserve">项目实施时间	</t>
  </si>
  <si>
    <t>2025年1月-2025年12月完成</t>
  </si>
  <si>
    <t>项目实施时间2025年1月-2025年12月</t>
  </si>
  <si>
    <t>打造宜居优良的生活生产环境</t>
  </si>
  <si>
    <t>生活环境有所提升</t>
  </si>
  <si>
    <t xml:space="preserve">服务对象满意度	</t>
  </si>
  <si>
    <t xml:space="preserve">服务对象满意度	
</t>
  </si>
  <si>
    <t>提供宣传教育、防艾监测、行为干预、抗病毒治疗等防治艾滋病服务。</t>
  </si>
  <si>
    <t>组织完成辖区内阶段性的行政和技术督导工作</t>
  </si>
  <si>
    <t xml:space="preserve">组织完成辖区内阶段性的行政和技术督导工作
</t>
  </si>
  <si>
    <t>乡（镇、街道）以上公务员和村（居）委会干部培训率</t>
  </si>
  <si>
    <t xml:space="preserve">乡（镇、街道）以上公务员和村（居）委会干部培训率
</t>
  </si>
  <si>
    <t>宾馆、酒店、饭店、旅馆、招待所、路边小旅店等提供住宿的场所安全套摆放率</t>
  </si>
  <si>
    <t xml:space="preserve">宾馆、酒店、饭店、旅馆、招待所、路边小旅店等提供住宿的场所安全套摆放率
</t>
  </si>
  <si>
    <t>营业性娱乐场所提供安全套率</t>
  </si>
  <si>
    <t xml:space="preserve">营业性娱乐场所提供安全套率
</t>
  </si>
  <si>
    <t>艾滋病病毒感染者和病人检测发现率</t>
  </si>
  <si>
    <t xml:space="preserve">艾滋病病毒感染者和病人检测发现率
</t>
  </si>
  <si>
    <t>抗病毒治疗率</t>
  </si>
  <si>
    <t>93.5</t>
  </si>
  <si>
    <t xml:space="preserve">抗病毒治疗率
</t>
  </si>
  <si>
    <t>抗病毒治疗有效率</t>
  </si>
  <si>
    <t xml:space="preserve">抗病毒治疗有效率
</t>
  </si>
  <si>
    <t>有效控制艾滋病疫情</t>
  </si>
  <si>
    <t xml:space="preserve">有效控制艾滋病疫情
</t>
  </si>
  <si>
    <t>项目实施时间2025年1月-12月</t>
  </si>
  <si>
    <t>1元/人</t>
  </si>
  <si>
    <t>元/人</t>
  </si>
  <si>
    <t xml:space="preserve">艾滋病防治项目补助标准
</t>
  </si>
  <si>
    <t>用传统媒体和新媒体刊播艾滋病、性病、丙肝防治、无偿献血公益广告及相关宣传内容</t>
  </si>
  <si>
    <t>每月不少于1次</t>
  </si>
  <si>
    <t xml:space="preserve">用传统媒体和新媒体刊播艾滋病、性病、丙肝防治、无偿献血公益广告及相关宣传内容
</t>
  </si>
  <si>
    <t>艾滋病日持续宣传活动</t>
  </si>
  <si>
    <t>不少于2周</t>
  </si>
  <si>
    <t xml:space="preserve">艾滋病日持续宣传活动
</t>
  </si>
  <si>
    <t xml:space="preserve">免费向城乡居民提供基本公共卫生服务，促进基本公共卫生服务均等化。						
</t>
  </si>
  <si>
    <t>高血压患者基层规范管理服务任务数</t>
  </si>
  <si>
    <t xml:space="preserve">高血压患者基层规范管理服务任务数
</t>
  </si>
  <si>
    <t>2型糖尿病患者基层规范管理服务任务数</t>
  </si>
  <si>
    <t xml:space="preserve">2型糖尿病患者基层规范管理服务任务数
</t>
  </si>
  <si>
    <t>职业健康检查服务覆盖率</t>
  </si>
  <si>
    <t xml:space="preserve">职业健康检查服务覆盖率
</t>
  </si>
  <si>
    <t>宫颈癌、乳腺癌筛查目标人群覆盖率</t>
  </si>
  <si>
    <t xml:space="preserve">宫颈癌、乳腺癌筛查目标人群覆盖率
</t>
  </si>
  <si>
    <t>不断提高</t>
  </si>
  <si>
    <t>1553</t>
  </si>
  <si>
    <t>城乡居民基本医疗保险个人参保费资助标准</t>
  </si>
  <si>
    <t xml:space="preserve">计划生育特殊家庭全额资助，其它对象每人每年按180元的标准给予补助															
</t>
  </si>
  <si>
    <t xml:space="preserve">家庭发展能力
</t>
  </si>
  <si>
    <t>昆明市委办公厅、市政府办公厅转发《关于建立失独家庭关爱扶助制度的实施方案》的通知要求，为每户失独家庭办理一份计划生育家庭意外伤害保险。</t>
  </si>
  <si>
    <t>失独家庭成员档案建档率</t>
  </si>
  <si>
    <t xml:space="preserve">失独家庭成员档案建档率
</t>
  </si>
  <si>
    <t>资格确认准确率</t>
  </si>
  <si>
    <t xml:space="preserve">资格确认准确率
</t>
  </si>
  <si>
    <t>投保及时率</t>
  </si>
  <si>
    <t xml:space="preserve">投保及时率
</t>
  </si>
  <si>
    <t>100元/人/年</t>
  </si>
  <si>
    <t xml:space="preserve">计划生育意外伤害保险标准
</t>
  </si>
  <si>
    <t xml:space="preserve">农村部分计划生育家庭奖励扶助人数
</t>
  </si>
  <si>
    <t>城乡部分独生子女全程教育奖学金奖励补助标准</t>
  </si>
  <si>
    <t xml:space="preserve">小学生每人每学年奖励160元；初中生每人每学年奖励260元；考取高中阶段学校的，一次性发放奖学金1000元；考取国民教育全日制大学专科的，一次性发放奖学金1200元；考取国民教育全日制大学本科的，一次性发放奖学金2000元															
</t>
  </si>
  <si>
    <t xml:space="preserve">家庭发展能力逐步提高
</t>
  </si>
  <si>
    <t xml:space="preserve">社会稳定水平
</t>
  </si>
  <si>
    <t>《云南省人口与计划生育条例》第二十一条：领取《独生子女父母光荣证》的，从领证之月起到子女14周岁，每月领取不低于10元的独生子女保健费。县级承担100%。</t>
  </si>
  <si>
    <t>扶助对象档案建档率</t>
  </si>
  <si>
    <t xml:space="preserve">扶助对象档案建档率
</t>
  </si>
  <si>
    <t>10元/户/月</t>
  </si>
  <si>
    <t>户</t>
  </si>
  <si>
    <t xml:space="preserve">享受独生子女保健费
</t>
  </si>
  <si>
    <t>扶助对象满意度</t>
  </si>
  <si>
    <t xml:space="preserve">扶助对象满意度
</t>
  </si>
  <si>
    <t xml:space="preserve">保障单位正常运转，确保完成非税收入任务。					
</t>
  </si>
  <si>
    <t>完成非税收入计划</t>
  </si>
  <si>
    <t xml:space="preserve">采购办公用信创电脑	</t>
  </si>
  <si>
    <t>台/套</t>
  </si>
  <si>
    <t xml:space="preserve">空采购办公用信创电脑	
</t>
  </si>
  <si>
    <t>保障机关正常办公经费开支，机构正常运转</t>
  </si>
  <si>
    <t xml:space="preserve">2025年1月-2025年12月	</t>
  </si>
  <si>
    <t xml:space="preserve">项目实施时间2025年1月-2025年12月	</t>
  </si>
  <si>
    <t xml:space="preserve">打击非法行医行为，改善人民群众就医环境。	</t>
  </si>
  <si>
    <t xml:space="preserve">打击非法行医行为，改善人民群众就医环境。	
</t>
  </si>
  <si>
    <t>国家对计划生育特殊家庭补助，按照独生子女伤残家庭父母每人每年补助5520元；独生子女死亡家庭父母每人每年补助7080元的标准执行，其中中央承担80%，省承担4%，市承担9.6%，县承担6.4%.</t>
  </si>
  <si>
    <t>特别扶助对象档案建档率</t>
  </si>
  <si>
    <t>5520元/人/年和7080元/人/年</t>
  </si>
  <si>
    <t xml:space="preserve">计划生育特别扶助标准
</t>
  </si>
  <si>
    <t xml:space="preserve">家庭发展
</t>
  </si>
  <si>
    <t>昆明市对低保独生子女家庭的生活补助，按照每户每月补助100元的标准执行，其中市承担60%，县承担40%</t>
  </si>
  <si>
    <t>100元/人/月</t>
  </si>
  <si>
    <t xml:space="preserve">低保独生子女家庭生活补助标准
</t>
  </si>
  <si>
    <t>云南省对失独家庭发放的一次性抚慰金，按照每户5000元（初婚、丧偶家庭5000元；离婚家庭2500元）标准执行，其中省承担20%，市承担48%，县承担32%。</t>
  </si>
  <si>
    <t>一次性抚慰对象档案建档率</t>
  </si>
  <si>
    <t xml:space="preserve">一次性抚慰对象档案建档率
</t>
  </si>
  <si>
    <t>5000元/户和2500元/户</t>
  </si>
  <si>
    <t xml:space="preserve">失独家庭一次性抚慰金补助标准
</t>
  </si>
  <si>
    <t>抚慰对象满意度</t>
  </si>
  <si>
    <t xml:space="preserve">抚慰对象满意度
</t>
  </si>
  <si>
    <t>云南省对农村独生子女家庭发放的教育奖学金，按照小学每人每年160元，初中每人每年260元，高中每人每年1000元，大专每人每年1200元，本科每人每年2000元的标准执行，其中省承担20%，市承担48%，县承担32%。</t>
  </si>
  <si>
    <t>小学160元/人/年，初中260元/人/年，高中1000元/人/年，大专1200元/人/年，本科2000元/人/年</t>
  </si>
  <si>
    <t xml:space="preserve">享受教育奖学金标准
</t>
  </si>
  <si>
    <t>云南省对符合政策生育，子女在2023年1月1日零时后出生的一孩、二孩、三孩（0--3岁）婴幼儿购买意外伤害险给予每人每年50元参保补助标准执行，其中省承担20%，市承担48%，县承担32%</t>
  </si>
  <si>
    <t>补贴对象档案建档率</t>
  </si>
  <si>
    <t xml:space="preserve">补贴对象档案建档率
</t>
  </si>
  <si>
    <t>一孩、二孩、三孩（0--3岁）50元/年</t>
  </si>
  <si>
    <t>元/年</t>
  </si>
  <si>
    <t xml:space="preserve">婴幼儿购买意外伤害险参保补助标准
</t>
  </si>
  <si>
    <t>补贴对象满意度</t>
  </si>
  <si>
    <t xml:space="preserve">补贴对象满意度
</t>
  </si>
  <si>
    <t xml:space="preserve">有效应对发生的突发公共卫生事件，不发生因救治不力出现的人员死亡事件			
</t>
  </si>
  <si>
    <t>组建卫生应急队伍（按需要适时调整队伍成员名单）</t>
  </si>
  <si>
    <t>每年组织一次应急救援演练</t>
  </si>
  <si>
    <t xml:space="preserve">每年组织一次应急救援演练
</t>
  </si>
  <si>
    <t>储备应急物资</t>
  </si>
  <si>
    <t>每年按需储备应急物资</t>
  </si>
  <si>
    <t xml:space="preserve">储备应急物资
</t>
  </si>
  <si>
    <t>应对发生的突发公共卫生事件,人员救治率。</t>
  </si>
  <si>
    <t xml:space="preserve">应对发生的突发公共卫生事件,人员救治率。
</t>
  </si>
  <si>
    <t xml:space="preserve">项目实施时间
</t>
  </si>
  <si>
    <t>有效应对发生的突发公共卫生事件，不发生因救治不力出现的人员死亡事件</t>
  </si>
  <si>
    <t xml:space="preserve">有效应对发生的突发公共卫生事件，不发生因救治不力出现的人员死亡事件
</t>
  </si>
  <si>
    <t>根据《昆明市卫生健康委等部门关于印发落实严重精神障碍患者监护人监护责任实施“以奖代补”工作的指导意见的通知》昆卫〔2019〕81号，补助年度3级及以上危险评估严重精神障碍患者监护人。</t>
  </si>
  <si>
    <t>严重精神障碍患者报告患病率</t>
  </si>
  <si>
    <t xml:space="preserve">严重精神障碍患者报告患病率
</t>
  </si>
  <si>
    <t>严重精神障碍患者服药率</t>
  </si>
  <si>
    <t xml:space="preserve">严重精神障碍患者服药率
</t>
  </si>
  <si>
    <t>16.92</t>
  </si>
  <si>
    <t xml:space="preserve">按全县评估3级以上重症精神病人口每人1200元计算141人×1200元/人＝16.92万元
</t>
  </si>
  <si>
    <t>管控在管严重精神障碍患者3级以上危险度评分人员</t>
  </si>
  <si>
    <t xml:space="preserve">管控在管严重精神障碍患者3级以上危险度评分人员
</t>
  </si>
  <si>
    <t>"服务对象满意度 "</t>
  </si>
  <si>
    <t xml:space="preserve">"服务对象满意度"
</t>
  </si>
  <si>
    <t>云南省对符合政策生育，子女在2023年1月1日零时后出生的二孩、三孩（0--3岁）每年按800元的标准执行，其中省承担20%，市承担48%，县承担32%</t>
  </si>
  <si>
    <t>二孩、三孩（0--3岁）800元/年</t>
  </si>
  <si>
    <t xml:space="preserve">育儿补助标准
</t>
  </si>
  <si>
    <t xml:space="preserve">为广大群众提供：市容市貌环境、健康生产生活方式等多项服务。			
保护人民公共健康			
打造宜居优良的生活生产环境，提升石林品位，保护人民健康健康安全			
提升群众对城市公共服务的满意度			
</t>
  </si>
  <si>
    <t>健康教育</t>
  </si>
  <si>
    <t>知晓率≥90%，形成率≥80%，技能掌握率≥70%，禁烟标志落实。</t>
  </si>
  <si>
    <t>健康教育知晓率≥90%，形成率≥80%，技能掌握率≥70%，禁烟标志落实。</t>
  </si>
  <si>
    <t>环境卫生</t>
  </si>
  <si>
    <t>覆盖率≥80%，保洁不低于12小时，无害化处理率≥80%，清运率达到100%。</t>
  </si>
  <si>
    <t>环境卫生覆盖率≥80%，保洁不低于12小时，无害化处理率≥80%，清运率达到100%。</t>
  </si>
  <si>
    <t>绿化覆盖率≥30%，路灯亮灯率≥95%。</t>
  </si>
  <si>
    <t>环境卫生绿化覆盖率≥30%，路灯亮灯率≥95%。</t>
  </si>
  <si>
    <t>环境保护</t>
  </si>
  <si>
    <t>达标率100％，处理率达到80％。</t>
  </si>
  <si>
    <t>环境保护达标率100％，处理率达到80％。</t>
  </si>
  <si>
    <t>病媒防制</t>
  </si>
  <si>
    <t>达到国家Ｃ级标准</t>
  </si>
  <si>
    <t>病媒防制达到国家Ｃ级标准</t>
  </si>
  <si>
    <t>食品安全量化分级覆盖率</t>
  </si>
  <si>
    <t>传染病防治</t>
  </si>
  <si>
    <t>无甲乙类传染病，免疫规划、临床用血，专科建设。</t>
  </si>
  <si>
    <t>传染病防治无甲乙类传染病，免疫规划、临床用血，专科建设。</t>
  </si>
  <si>
    <t>爱国卫生组织管理</t>
  </si>
  <si>
    <t>逐年提升</t>
  </si>
  <si>
    <t>服务能力、居民素养提升</t>
  </si>
  <si>
    <t>健康教育服务能力、居民素养提升</t>
  </si>
  <si>
    <t>管理到位，处理到位</t>
  </si>
  <si>
    <t>环境卫生管理到位，处理到位</t>
  </si>
  <si>
    <t>有效治理</t>
  </si>
  <si>
    <t xml:space="preserve">环境保护有效治理
</t>
  </si>
  <si>
    <t>社区卫生</t>
  </si>
  <si>
    <t>得到提升</t>
  </si>
  <si>
    <t>社区卫生得到提升</t>
  </si>
  <si>
    <t>卫生状况满意率</t>
  </si>
  <si>
    <t xml:space="preserve">卫生状况满意率
</t>
  </si>
  <si>
    <t xml:space="preserve">保障单位正常运转，确保完成非税收入任务。			
</t>
  </si>
  <si>
    <t xml:space="preserve">完成非税收入计划	</t>
  </si>
  <si>
    <t xml:space="preserve">空采购办公用信创电脑	</t>
  </si>
  <si>
    <t xml:space="preserve">保障机关正常办公经费开支，机构正常运转。	</t>
  </si>
  <si>
    <t xml:space="preserve">保障机关正常办公经费开支，机构正常运转。	
</t>
  </si>
  <si>
    <t>2025年1月-2025年12月</t>
  </si>
  <si>
    <t>打击非法行医行为，改善人民群众就医环境</t>
  </si>
  <si>
    <t xml:space="preserve">打击非法行医行为，改善人民群众就医环境	
</t>
  </si>
  <si>
    <t>昆明市对独生子女伤残死亡家庭给予生活补助，按照每人每月200元，每年2400元的标准执行。其中，市承担60%，县承担40%。</t>
  </si>
  <si>
    <t>2400元/人/年</t>
  </si>
  <si>
    <t xml:space="preserve">特殊家庭生活补助发放标准
</t>
  </si>
  <si>
    <t>云南省对符合政策生育，子女在2023年1月1日零时后出生，按照二孩一次性补贴2000元、三孩一次性补贴5000元的标准执行，其中省承担70%，市承担18%，县承担12%</t>
  </si>
  <si>
    <t>二孩2000元/次，三孩5000元/次</t>
  </si>
  <si>
    <t xml:space="preserve">一次性生育补贴标准
</t>
  </si>
  <si>
    <t>预算06表</t>
  </si>
  <si>
    <t>政府性基金预算支出预算表</t>
  </si>
  <si>
    <t>单位名称：昆明市发展和改革委员会</t>
  </si>
  <si>
    <t>政府性基金预算支出</t>
  </si>
  <si>
    <t>备注：本单位2025年无政府性基金预算支出，此表为空。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</si>
  <si>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</si>
  <si>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</si>
  <si>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</si>
  <si>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</si>
  <si>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</si>
  <si>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</si>
  <si>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</si>
  <si>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</si>
  <si>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</si>
  <si>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</si>
  <si>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</si>
  <si>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</si>
  <si>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元</t>
  </si>
  <si>
    <t>车辆维修和保养服务</t>
  </si>
  <si>
    <t>机动车保险服务</t>
  </si>
  <si>
    <t>打印机</t>
  </si>
  <si>
    <t>A4黑白打印机</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</si>
  <si>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</si>
  <si>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</si>
  <si>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</si>
  <si>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</si>
  <si>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</si>
  <si>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</si>
  <si>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</si>
  <si>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</si>
  <si>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</si>
  <si>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</si>
  <si>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</si>
  <si>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</si>
  <si>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</si>
  <si>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</si>
  <si>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</si>
  <si>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</si>
  <si>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</si>
  <si>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</si>
  <si>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</si>
  <si>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</si>
  <si>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</si>
  <si>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</si>
  <si>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</si>
  <si>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</si>
  <si>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</si>
  <si>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</si>
  <si>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</si>
  <si>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</si>
  <si>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</si>
  <si>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</si>
  <si>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</si>
  <si>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</si>
  <si>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</si>
  <si>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</si>
  <si>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备注：本单位2025年度无对下转移支付预算，此表为空。</t>
  </si>
  <si>
    <t>预算09-2表</t>
  </si>
  <si>
    <t>备注：本单位2025年度无对下转移支付预算，也无对下转移支付绩效目标，此表为空。</t>
  </si>
  <si>
    <t xml:space="preserve">预算10表
</t>
  </si>
  <si>
    <t>资产类别</t>
  </si>
  <si>
    <t>资产分类代码.名称</t>
  </si>
  <si>
    <t>资产名称</t>
  </si>
  <si>
    <t>计量单位</t>
  </si>
  <si>
    <t>财政部门批复数（元）</t>
  </si>
  <si>
    <t>单价</t>
  </si>
  <si>
    <t>金额</t>
  </si>
  <si>
    <t>备注：本单位2025年度无新增资产配置，此表为空。</t>
  </si>
  <si>
    <t>预算11表</t>
  </si>
  <si>
    <t>上级补助</t>
  </si>
  <si>
    <t>预算12表</t>
  </si>
  <si>
    <t>项目级次</t>
  </si>
  <si>
    <t>312 民生类</t>
  </si>
  <si>
    <t>本级</t>
  </si>
  <si>
    <t>313 事业发展类</t>
  </si>
  <si>
    <t/>
  </si>
  <si>
    <t>预算13表</t>
  </si>
  <si>
    <t>部门编码</t>
  </si>
  <si>
    <t>部门名称</t>
  </si>
  <si>
    <t>石林彝族自治县卫生健康局（本级）</t>
  </si>
  <si>
    <t>内容</t>
  </si>
  <si>
    <t>说明</t>
  </si>
  <si>
    <t>部门总体目标</t>
  </si>
  <si>
    <t>部门职责</t>
  </si>
  <si>
    <t>贯彻执行国家和省、市、县有关卫生健康事业发展的法律法规和方针政策，组织拟订卫生健康政策、卫生健康事业发展措施、规划计划并组织实施。贯彻执行国家和省制定的相关标准和技术规范。统筹规划全县卫生健康资源配置，指导区域卫生健康规划的编制和实施。加强卫生健康人才队伍建设。制定并组织实施推进卫生健康基本公共服务均等化、普惠化、便捷化和公共资源向基层延伸等政策措施。协调推进深化医药卫生体制改革，研究提出深化医药卫生体制改革政策、措施建议。制定并组织落实疾病预防控制规划、国家免疫规划以及严重危害人民健康公共卫生问题的干预措施。组织拟订并协调落实应对人口老龄化政策措施，负责推进老年健康服务体系建设和医养结合工作。贯彻落实国家药物政策和国家基本药物制度，开展药品使用监测、临床综合评价和短缺药品预警。加强综合监督执法机构和队伍建设。负责职责范围内的职业卫生、放射卫生、环境卫生、学校卫生、公共场所卫生、饮用水卫生等公共卫生的监督管理，负责传染病防治监督，负责本行业领域的安全生产监管工作。制定医疗机构、医疗服务行业管理措施并监督实施，建立医疗服务评价和监督管理体系。负责全县计划生育管理和服务工作。指导全县卫生健康工作，拟订全县中医药发展规划并组织实施。拟订全县艾滋病防治工作规划、计划并组织推进和落实。组织实施全县健康项目和推进健康产业发展。指导石林县计划生育协会的业务工作。承担县爱国卫生运动委员会日常工作。</t>
  </si>
  <si>
    <t>根据三定方案归纳</t>
  </si>
  <si>
    <t>全面增强医疗卫生服务能力。促进优质医疗资源均衡布局，做好卒中中心、胸痛中心、创伤中心、危重孕产妇救治中心、危重新生儿救治中心日常监管，县人民医院协助全县辖区内7个乡镇卫生院创建胸痛救治单元，打通胸痛救治起跑第一公里路。加强基层卫生人才队伍建设，落实全科医生使用激励机制，实施基层卫生人才服务能力提升工程，加大全科、影像、麻醉、康复等急需紧缺专业人才的引进和培养，推进卫生健康人才继续教育工作，提高卫生人才队伍技术水平。扎实推进卫生健康项目建设。加快县人民医院能力提升工程建设，加强项目资金监管，提高资金使用效益，确保工程如期投入使用，改善医院业务用房紧张的局面，促进学科建设更加完善，就诊环境更加舒适。争取县疾病预防控制中心综合能力提升搬迁新建项目在前期立项的基础上落地实施。继续推进优质服务基层行活动，组织辖区卫生院开展等级评审工作，积极推进硬件设施设备和人员较为充足的卫生院作为重点，带头规范完成等级创建工作，并形成经验交流机制。对于创建条件不够完备的卫生院，争取政策支持和资金支持，不断推进我县乡镇卫生院提质达标工作，促进乡镇卫生院医疗服务水平提升。积极拓展乡村振兴工作内涵。继续实施国家基本公共卫生服务项目，加强乡村两级工作指导督导，对基层医疗卫生机构按季度进行基本公共卫生服务项目考核，并根据考核成绩及时兑现项目经费，提高资金支付使用率。加强脱贫人口因病返贫致贫的监测和健康管理，继续实施基本医保、大病保险、医疗救助、医疗费用兜底保障机制“四重保障”措施；督促医疗机构认真落实“先诊疗、后付费”和“一站式”结算服务。加强家庭医生签约团队管理，提高签约团队综合素质，依托家庭医生团队有针对性的做好基本公共卫生服务，使居民尤其是有特需服务的居民足不出户就能得到指导或治疗。切实加强卫生应急体系建设。继续做好卫生应急体系建设，确保各类突发公共卫生事件得到及时处理，积极开展演练、培训工作，着力强化卫生应急能力建设，提升卫生应急处置能力。着力补齐公共卫生服务短板，重点提升现场检验检测、流行病学调查和现场应急处置能力，加强院前急救体系和卫生应急专业队伍建设，建立健全重大疫情救治体系，全面提升防控和救治能力。加快推进紧密型县域医共体建设。巩固国家卫生县和慢病综合防控示范区创建成果。</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</si>
  <si>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</si>
  <si>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</si>
  <si>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</si>
  <si>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</si>
  <si>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</si>
  <si>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</si>
  <si>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</si>
  <si>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</si>
  <si>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</si>
  <si>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</si>
  <si>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机构运行</t>
  </si>
  <si>
    <t>保障部门正常运转，履行好部门职能职责。完成卫生健康事业各项工作任务；贯彻落实党委、县政府的决策部署。</t>
  </si>
  <si>
    <t>提高人民群众健康生活水平、实施艾滋病防治策略</t>
  </si>
  <si>
    <t>全面贯彻落实国务院《艾滋病防治条例》和《云南省艾滋病防治条例》，坚持政府主导、多部门合作、全社会参与，遵照预防为主、防治结合、综合治理的科学防治原则，进一步规范监测检测、感染者管理、抗病毒治疗、关怀救助等工作，深入开展宣传教育和高危人群行为干预工作，推动全县艾滋病防治工作深入开展。</t>
  </si>
  <si>
    <t>实施计划生育基本国策</t>
  </si>
  <si>
    <t>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和稳定。调整完善计划生育投入机制，支持建立较为完善的计划生育服务管理制度和家庭发展支持体系，推动人口和计划生育工作由控制人口数量为主向调整总量、提升素质和促进人口长期均衡发展。</t>
  </si>
  <si>
    <t>巩固提升公共卫生服务能力</t>
  </si>
  <si>
    <t>实施推进卫生健康基本公共服务均等化、普惠化、便捷化，落实疾病预防控制规划、国家免疫规划以及严重危害人民健康公共卫生问题的干预措施;建立有效的职业病防控体系，提高职业病防控能力;建立与我县经济社会发展相适应的地方病防治长效工作机制，进一步健全综合防控体系;有效管控在管严重精神障碍患者3级及以上危险度评分人员，控制或减少发生肇事肇祸发生；建档立卡贫困户完成家庭医生签约并提供家庭医生签约随访服务；以乡村基层卫生人员实际需求为导向，以补短板为目标，以提高基层医疗卫生服务能力和家庭医生团队实用技能；重点加强常见病、多发病的诊疗能力和实操能力；不断提高群众的获得感和对基层医疗卫生服务的利用率和满意度；实施全科医生特色岗位计划，引导和鼓励优秀医疗卫生人才到乡镇卫生院从事全科医疗工作，逐步解决乡镇卫生院全科医生紧缺和无执业医师的问题，促进基层医疗卫生人才队伍建设取得积极发展，提高基层医疗卫生服务水平。</t>
  </si>
  <si>
    <t>三、部门整体支出绩效指标</t>
  </si>
  <si>
    <t>绩效指标</t>
  </si>
  <si>
    <t>评（扣）分标准</t>
  </si>
  <si>
    <t>绩效指标设定依据及指标值数据来源</t>
  </si>
  <si>
    <t xml:space="preserve">二级指标 </t>
  </si>
  <si>
    <t>县域内就诊率</t>
  </si>
  <si>
    <t>①县域内就诊率≥90%，得指标分值；②80%≤县域内就诊率＜90%，得分=指标分值*80%；③70%≤县域内就诊率＜80%，得分=指标分值*60%；④60%≤县域内就诊率＜70%，得分=指标分值*30</t>
  </si>
  <si>
    <t>县域内就诊情况</t>
  </si>
  <si>
    <t>指标设定依据：项目实施相关文件
数据来源：各医疗机构就诊人员信息统计表</t>
  </si>
  <si>
    <t>计划生育奖励扶助对象档案建档率</t>
  </si>
  <si>
    <t>①建档率=100%，得指标分值；②80%≤建档率＜90%，得分=指标分值*80%；③70%≤建档率＜80%，得分=指标分值*60%；④60%≤建档率＜70%，得分=指标分值*30%；⑤建档率＜60%时</t>
  </si>
  <si>
    <t>计划生育奖励扶助对象档案建档情况</t>
  </si>
  <si>
    <t>指标设定依据：项目实施相关文件
数据来源：计划生育奖励扶助对象名单</t>
  </si>
  <si>
    <t>脱贫人口慢病患者签约率</t>
  </si>
  <si>
    <t>①脱贫人口慢病患者签约率达95%及以上，得指标分值；②85%≤签约率≤95%，得分=指标分值*80%；③75%≤签约率≤85%，得分=指标分值*60%；④签约率≤65，不得分。</t>
  </si>
  <si>
    <t>指标设定依据：昆卫财务发〔2021〕3号
数据来源：家庭医生签约随访服务记录</t>
  </si>
  <si>
    <t>保障乡村医生养老保险补助人数</t>
  </si>
  <si>
    <t>205</t>
  </si>
  <si>
    <t>保障乡村医生养老保险补助人数达到209人及以上，得指标分值，否则按照实际完成比例计分。</t>
  </si>
  <si>
    <t>保障乡村医生养老保险补助</t>
  </si>
  <si>
    <t>指标设定依据：项目实施相关文件
数据来源：各乡镇乡村医生人员名单</t>
  </si>
  <si>
    <t>①孕前优生健康检查率达80%及以上，得指标分值；②70%≤检查率≤80%，得分=指标分值*80%；③60%≤检查率≤70%，得分=指标分值*60%；④50%≤检查率≤60%，得分=指标分值*30%；⑤</t>
  </si>
  <si>
    <t>开展孕产妇孕期保健情况</t>
  </si>
  <si>
    <t>指标设定依据：项目实施相关文件
数据来源：孕产妇孕期保健情况表</t>
  </si>
  <si>
    <t>77</t>
  </si>
  <si>
    <t>①儿童中医药健康管理率达77%及以上，得指标分值；②60%≤健康管理率≤77%，得分=指标分值*80%；③50%≤健康管理率≤60%，得分=指标分值*60%；④健康管理率＜50%，不得分。</t>
  </si>
  <si>
    <t>指标设定依据：项目实施相关文件
数据来源：儿童中医药健康管理档案</t>
  </si>
  <si>
    <t>及时发现严重精神障碍患者3级及以上危险度评分人员</t>
  </si>
  <si>
    <t>141</t>
  </si>
  <si>
    <t>及时发现严重精神障碍患者3级及以上危险度评分人员，按照实际完成情况比例计分。</t>
  </si>
  <si>
    <t>指标设定依据：昆卫〔2019〕81号
数据来源：严重精神障碍患者3级及以上危险度评分人员数据表</t>
  </si>
  <si>
    <t>县级公立医院医疗服务能力得到提升</t>
  </si>
  <si>
    <t>①县级公立医院医疗服务能力水平≥95%，得指标分值；②80%≤县级公立医院医疗服务能力水平＜95%，得分=指标分值*80%；③70%≤县级公立医院医疗服务能力水平＜80%，得分=指标分值*60%；④6</t>
  </si>
  <si>
    <t>县级公立医院医疗服务能力水平</t>
  </si>
  <si>
    <t>指标设定依据：项目实施相关文件
数据来源：就医患者康复情况表</t>
  </si>
  <si>
    <t>符合申报条件享受计划生育家庭奖优免补政策人群</t>
  </si>
  <si>
    <t>①补助率100%，得指标分值；②80%≤补助率＜100%，得分=指标分值*80%；③70%≤补助率＜80%，得分=指标分值*60%；④60%≤补助率＜70%，得分=指标分值*30%；⑤补助率＜60%时</t>
  </si>
  <si>
    <t>符合申报条件享受计划生育家庭奖优免补政策人群补助情况</t>
  </si>
  <si>
    <t>指标设定依据：项目实施相关文件
数据来源：享受计划生育家庭奖优免补政策</t>
  </si>
  <si>
    <t>对符合救助条件的艾滋病感染者进行救助</t>
  </si>
  <si>
    <t>①救助率100%，得指标分值；②80%≤救助率＜100%，得分=指标分值*80%；③70%≤救助率＜80%，得分=指标分值*60%；④60%≤救助率＜70%，得分=指标分值*30%；⑤救助率＜60%时</t>
  </si>
  <si>
    <t>100%对符合救助条件的艾滋病感染者进行救助</t>
  </si>
  <si>
    <t>指标设定依据：市对县目标责任书
数据来源：相关医疗机构情况统计表</t>
  </si>
  <si>
    <t>62</t>
  </si>
  <si>
    <t>①居民规范化电子健康档案覆盖率≥62%，得指标分值；②55%≤电子健康档案覆盖率≤62%，得分=指标分值*80%；③50%≤电子健康档案覆盖率≤55%，得分=指标分值*60%；④45%≤电子健康档案覆</t>
  </si>
  <si>
    <t>指标设定依据：昆卫〔2023〕12号
数据来源：居民规范化电子健康档案记录表</t>
  </si>
  <si>
    <t>①适龄儿童免疫规划疫苗接种率≥90%，得指标分值；②80%≤适龄儿童免疫规划疫苗接种率＜90%，得分=指标分值*80%；③70%≤适龄儿童免疫规划疫苗接种率＜80%，得分=指标分值*60%；④60%≤</t>
  </si>
  <si>
    <t>指标设定依据：昆卫〔2023〕12号
数据来源：适龄儿童免疫规划疫苗接情况表</t>
  </si>
  <si>
    <t>年/月</t>
  </si>
  <si>
    <t>无特殊情况下，2025年1月-12月完成各个项目，得指标分值，未在规定时间范围内实施完成项目不得分。</t>
  </si>
  <si>
    <t>2025年1月-12月完成各个项目实施</t>
  </si>
  <si>
    <t>指标设定依据：项目实施相关文件</t>
  </si>
  <si>
    <t>2025年提高卫生应急核心能力，确保突发公共卫生事件响应及时率、处置率</t>
  </si>
  <si>
    <t>①突发公共卫生事件响应及时率、处置率≥98%，得指标分值；②80%≤突发公共卫生事件响应及时率、处置率＜98%，得分=指标分值*80%；③70%≤突发公共卫生事件响应及时率、处置率＜80%，得分=指标</t>
  </si>
  <si>
    <t>指标设定依据：项目实施相关文件
数据来源：突发公共卫生事件处置情况表</t>
  </si>
  <si>
    <t>各项补助资金发放及时率</t>
  </si>
  <si>
    <t>①各项补助资金发放及时率100%，得指标分值；②80%≤各项补助资金发放及时率＜100%，得分=指标分值*80%；③70%≤各项补助资金发放及时率＜80%，得分=指标分值*60%；④60%≤各项补助资</t>
  </si>
  <si>
    <t>各项补助资金发放及时情况</t>
  </si>
  <si>
    <t>指标设定依据：项目实施相关文件
数据来源：各项补助资金发放情况统计表</t>
  </si>
  <si>
    <t>①目标人群政策知晓率≥90%，得指标分值；②80%≤目标人群政策知晓率＜90%，得分=指标分值*80%；③70%≤目标人群政策知晓率＜80%，得分=指标分值*60%；④60%≤目标人群政策知晓率＜70</t>
  </si>
  <si>
    <t>目标人群政策知晓情况</t>
  </si>
  <si>
    <t>指标设定依据：项目实施相关文件
数据来源：政策知晓情况调查表</t>
  </si>
  <si>
    <t>用传统媒体和新媒体刊播艾滋病、性病、丙肝防治、无偿献血公益广告及相关宣传内容达到1次/月，得指标分值，低于1次/月，不得分。</t>
  </si>
  <si>
    <t>指标设定依据：项目实施相关文件
数据来源：各地宣传栏宣传情况</t>
  </si>
  <si>
    <t>居民健康保健意识和健康知识知晓率</t>
  </si>
  <si>
    <t>①居民健康保健意识和健康知识知晓率≥95%，得指标分值；②80%≤居民健康保健意识和健康知识知晓率＜95%，得分=指标分值*80%；③70%≤居民健康保健意识和健康知识知晓率＜80%，得分=指标分值*</t>
  </si>
  <si>
    <t>开展居民健康保健意识和健康知识问卷调查</t>
  </si>
  <si>
    <t>指标设定依据：昆卫〔2023〕12号
数据来源：居民健康保健意识和健康知识问</t>
  </si>
  <si>
    <t>各医疗机构患者满意度</t>
  </si>
  <si>
    <t>①各医疗机构患者满意度≥90%，得指标分值；②80%≤各医疗机构患者满意度＜90%，得分=指标分值*80%；③70%≤各医疗机构患者满意度＜80%，得分=指标分值*60%；④60%≤各医疗机构患者满意</t>
  </si>
  <si>
    <t>开展各医疗机构患者服务满意度问卷调查</t>
  </si>
  <si>
    <t>指标设定依据：项目实施相关文件
数据来源：各医疗机构患者服务满意度问卷</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</si>
</sst>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176" formatCode="yyyy\-mm\-dd\ hh:mm:ss"/>
    <numFmt numFmtId="177" formatCode="yyyy\-mm\-dd"/>
    <numFmt numFmtId="44" formatCode="_ &quot;￥&quot;* #,##0.00_ ;_ &quot;￥&quot;* \-#,##0.00_ ;_ &quot;￥&quot;* &quot;-&quot;??_ ;_ @_ "/>
    <numFmt numFmtId="178" formatCode="hh:mm:ss"/>
    <numFmt numFmtId="179" formatCode="#,##0.00;\-#,##0.00;;@"/>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9"/>
      <name val="宋体"/>
      <charset val="134"/>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0" fillId="23" borderId="0" applyNumberFormat="0" applyBorder="0" applyAlignment="0" applyProtection="0">
      <alignment vertical="center"/>
    </xf>
    <xf numFmtId="0" fontId="32" fillId="1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7" fillId="0" borderId="1">
      <alignment horizontal="right" vertical="center"/>
    </xf>
    <xf numFmtId="0" fontId="20" fillId="10"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7" fillId="0" borderId="1">
      <alignment horizontal="right" vertical="center"/>
    </xf>
    <xf numFmtId="0" fontId="36" fillId="0" borderId="0" applyNumberFormat="0" applyFill="0" applyBorder="0" applyAlignment="0" applyProtection="0">
      <alignment vertical="center"/>
    </xf>
    <xf numFmtId="0" fontId="0" fillId="5" borderId="15" applyNumberFormat="0" applyFont="0" applyAlignment="0" applyProtection="0">
      <alignment vertical="center"/>
    </xf>
    <xf numFmtId="0" fontId="19"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1" fillId="0" borderId="14" applyNumberFormat="0" applyFill="0" applyAlignment="0" applyProtection="0">
      <alignment vertical="center"/>
    </xf>
    <xf numFmtId="0" fontId="25" fillId="0" borderId="14" applyNumberFormat="0" applyFill="0" applyAlignment="0" applyProtection="0">
      <alignment vertical="center"/>
    </xf>
    <xf numFmtId="0" fontId="19" fillId="31" borderId="0" applyNumberFormat="0" applyBorder="0" applyAlignment="0" applyProtection="0">
      <alignment vertical="center"/>
    </xf>
    <xf numFmtId="0" fontId="29" fillId="0" borderId="19" applyNumberFormat="0" applyFill="0" applyAlignment="0" applyProtection="0">
      <alignment vertical="center"/>
    </xf>
    <xf numFmtId="0" fontId="19" fillId="33" borderId="0" applyNumberFormat="0" applyBorder="0" applyAlignment="0" applyProtection="0">
      <alignment vertical="center"/>
    </xf>
    <xf numFmtId="0" fontId="28" fillId="9" borderId="18" applyNumberFormat="0" applyAlignment="0" applyProtection="0">
      <alignment vertical="center"/>
    </xf>
    <xf numFmtId="0" fontId="24" fillId="9" borderId="17" applyNumberFormat="0" applyAlignment="0" applyProtection="0">
      <alignment vertical="center"/>
    </xf>
    <xf numFmtId="0" fontId="33" fillId="21" borderId="20" applyNumberFormat="0" applyAlignment="0" applyProtection="0">
      <alignment vertical="center"/>
    </xf>
    <xf numFmtId="0" fontId="20" fillId="4" borderId="0" applyNumberFormat="0" applyBorder="0" applyAlignment="0" applyProtection="0">
      <alignment vertical="center"/>
    </xf>
    <xf numFmtId="0" fontId="19" fillId="26" borderId="0" applyNumberFormat="0" applyBorder="0" applyAlignment="0" applyProtection="0">
      <alignment vertical="center"/>
    </xf>
    <xf numFmtId="0" fontId="23" fillId="0" borderId="16" applyNumberFormat="0" applyFill="0" applyAlignment="0" applyProtection="0">
      <alignment vertical="center"/>
    </xf>
    <xf numFmtId="0" fontId="38" fillId="0" borderId="21" applyNumberFormat="0" applyFill="0" applyAlignment="0" applyProtection="0">
      <alignment vertical="center"/>
    </xf>
    <xf numFmtId="0" fontId="34" fillId="25" borderId="0" applyNumberFormat="0" applyBorder="0" applyAlignment="0" applyProtection="0">
      <alignment vertical="center"/>
    </xf>
    <xf numFmtId="0" fontId="37" fillId="30" borderId="0" applyNumberFormat="0" applyBorder="0" applyAlignment="0" applyProtection="0">
      <alignment vertical="center"/>
    </xf>
    <xf numFmtId="10" fontId="27" fillId="0" borderId="1">
      <alignment horizontal="right" vertical="center"/>
    </xf>
    <xf numFmtId="0" fontId="20" fillId="18" borderId="0" applyNumberFormat="0" applyBorder="0" applyAlignment="0" applyProtection="0">
      <alignment vertical="center"/>
    </xf>
    <xf numFmtId="0" fontId="19" fillId="29" borderId="0" applyNumberFormat="0" applyBorder="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28" borderId="0" applyNumberFormat="0" applyBorder="0" applyAlignment="0" applyProtection="0">
      <alignment vertical="center"/>
    </xf>
    <xf numFmtId="0" fontId="19" fillId="3" borderId="0" applyNumberFormat="0" applyBorder="0" applyAlignment="0" applyProtection="0">
      <alignment vertical="center"/>
    </xf>
    <xf numFmtId="0" fontId="19" fillId="20" borderId="0" applyNumberFormat="0" applyBorder="0" applyAlignment="0" applyProtection="0">
      <alignment vertical="center"/>
    </xf>
    <xf numFmtId="0" fontId="20" fillId="16" borderId="0" applyNumberFormat="0" applyBorder="0" applyAlignment="0" applyProtection="0">
      <alignment vertical="center"/>
    </xf>
    <xf numFmtId="0" fontId="20" fillId="27" borderId="0" applyNumberFormat="0" applyBorder="0" applyAlignment="0" applyProtection="0">
      <alignment vertical="center"/>
    </xf>
    <xf numFmtId="0" fontId="19" fillId="8" borderId="0" applyNumberFormat="0" applyBorder="0" applyAlignment="0" applyProtection="0">
      <alignment vertical="center"/>
    </xf>
    <xf numFmtId="0" fontId="20" fillId="24" borderId="0" applyNumberFormat="0" applyBorder="0" applyAlignment="0" applyProtection="0">
      <alignment vertical="center"/>
    </xf>
    <xf numFmtId="0" fontId="19" fillId="12" borderId="0" applyNumberFormat="0" applyBorder="0" applyAlignment="0" applyProtection="0">
      <alignment vertical="center"/>
    </xf>
    <xf numFmtId="0" fontId="19" fillId="32" borderId="0" applyNumberFormat="0" applyBorder="0" applyAlignment="0" applyProtection="0">
      <alignment vertical="center"/>
    </xf>
    <xf numFmtId="0" fontId="20" fillId="15" borderId="0" applyNumberFormat="0" applyBorder="0" applyAlignment="0" applyProtection="0">
      <alignment vertical="center"/>
    </xf>
    <xf numFmtId="0" fontId="19" fillId="11" borderId="0" applyNumberFormat="0" applyBorder="0" applyAlignment="0" applyProtection="0">
      <alignment vertical="center"/>
    </xf>
    <xf numFmtId="179" fontId="27" fillId="0" borderId="1">
      <alignment horizontal="right" vertical="center"/>
    </xf>
    <xf numFmtId="49" fontId="27" fillId="0" borderId="1">
      <alignment horizontal="left" vertical="center" wrapText="1"/>
    </xf>
    <xf numFmtId="179" fontId="27" fillId="0" borderId="1">
      <alignment horizontal="right" vertical="center"/>
    </xf>
    <xf numFmtId="178" fontId="27" fillId="0" borderId="1">
      <alignment horizontal="right" vertical="center"/>
    </xf>
    <xf numFmtId="180" fontId="27" fillId="0" borderId="1">
      <alignment horizontal="right" vertical="center"/>
    </xf>
  </cellStyleXfs>
  <cellXfs count="250">
    <xf numFmtId="0" fontId="0" fillId="0" borderId="0" xfId="0" applyFont="1" applyBorder="1"/>
    <xf numFmtId="0" fontId="0" fillId="0" borderId="0" xfId="0" applyFont="1" applyFill="1" applyBorder="1" applyAlignment="1"/>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Border="1" applyAlignment="1">
      <alignment horizontal="left" vertical="center" wrapText="1"/>
    </xf>
    <xf numFmtId="49" fontId="7" fillId="0" borderId="1" xfId="53" applyNumberFormat="1" applyFont="1" applyBorder="1">
      <alignment horizontal="left" vertical="center" wrapText="1"/>
    </xf>
    <xf numFmtId="4" fontId="2" fillId="0" borderId="1" xfId="0" applyNumberFormat="1" applyFont="1" applyFill="1" applyBorder="1" applyAlignment="1">
      <alignment horizontal="right" vertical="center"/>
    </xf>
    <xf numFmtId="0" fontId="5" fillId="0" borderId="1" xfId="0" applyFont="1" applyBorder="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0" xfId="0" applyFont="1" applyFill="1" applyBorder="1" applyAlignment="1">
      <alignment horizontal="right"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0" fillId="0" borderId="0" xfId="0" applyFont="1" applyBorder="1" applyAlignment="1">
      <alignmen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1"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0" fillId="0" borderId="0" xfId="0" applyFont="1" applyFill="1" applyBorder="1"/>
    <xf numFmtId="0" fontId="2"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right" vertical="center"/>
    </xf>
    <xf numFmtId="0" fontId="2" fillId="0" borderId="1" xfId="0" applyFont="1" applyFill="1" applyBorder="1" applyAlignment="1" applyProtection="1">
      <alignment horizontal="left" vertical="center" wrapText="1"/>
      <protection locked="0"/>
    </xf>
    <xf numFmtId="179" fontId="7" fillId="0" borderId="1" xfId="0" applyNumberFormat="1" applyFont="1" applyFill="1" applyBorder="1" applyAlignment="1">
      <alignment horizontal="right" vertical="center"/>
    </xf>
    <xf numFmtId="0" fontId="3"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top" wrapText="1"/>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1"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10" fillId="0" borderId="0" xfId="0" applyFont="1" applyFill="1" applyBorder="1" applyAlignment="1">
      <alignment horizontal="left" vertical="center"/>
    </xf>
    <xf numFmtId="0" fontId="2" fillId="0" borderId="0" xfId="0" applyFont="1" applyFill="1" applyBorder="1" applyAlignment="1">
      <alignment horizontal="righ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protection locked="0"/>
    </xf>
    <xf numFmtId="0" fontId="17"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2" fillId="0"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B9" sqref="B9"/>
    </sheetView>
  </sheetViews>
  <sheetFormatPr defaultColWidth="8.575" defaultRowHeight="12.75" customHeight="1" outlineLevelCol="3"/>
  <cols>
    <col min="1" max="4" width="41" style="218" customWidth="1"/>
    <col min="5" max="16384" width="8.575" style="218"/>
  </cols>
  <sheetData>
    <row r="1" ht="15" customHeight="1" spans="1:4">
      <c r="A1" s="241"/>
      <c r="B1" s="241"/>
      <c r="C1" s="241"/>
      <c r="D1" s="219" t="s">
        <v>0</v>
      </c>
    </row>
    <row r="2" ht="41.25" customHeight="1" spans="1:1">
      <c r="A2" s="220" t="str">
        <f>"2025"&amp;"年部门财务收支预算总表"</f>
        <v>2025年部门财务收支预算总表</v>
      </c>
    </row>
    <row r="3" ht="17.25" customHeight="1" spans="1:4">
      <c r="A3" s="221" t="str">
        <f>"单位名称："&amp;"石林彝族自治县卫生健康局（本级）"</f>
        <v>单位名称：石林彝族自治县卫生健康局（本级）</v>
      </c>
      <c r="B3" s="242"/>
      <c r="D3" s="243" t="s">
        <v>1</v>
      </c>
    </row>
    <row r="4" ht="23.25" customHeight="1" spans="1:4">
      <c r="A4" s="244" t="s">
        <v>2</v>
      </c>
      <c r="B4" s="245"/>
      <c r="C4" s="244" t="s">
        <v>3</v>
      </c>
      <c r="D4" s="245"/>
    </row>
    <row r="5" ht="24" customHeight="1" spans="1:4">
      <c r="A5" s="244" t="s">
        <v>4</v>
      </c>
      <c r="B5" s="244" t="s">
        <v>5</v>
      </c>
      <c r="C5" s="244" t="s">
        <v>6</v>
      </c>
      <c r="D5" s="244" t="s">
        <v>5</v>
      </c>
    </row>
    <row r="6" ht="17.25" customHeight="1" spans="1:4">
      <c r="A6" s="246" t="s">
        <v>7</v>
      </c>
      <c r="B6" s="231">
        <v>11768255</v>
      </c>
      <c r="C6" s="246" t="s">
        <v>8</v>
      </c>
      <c r="D6" s="231"/>
    </row>
    <row r="7" ht="17.25" customHeight="1" spans="1:4">
      <c r="A7" s="246" t="s">
        <v>9</v>
      </c>
      <c r="B7" s="231"/>
      <c r="C7" s="246" t="s">
        <v>10</v>
      </c>
      <c r="D7" s="231"/>
    </row>
    <row r="8" ht="17.25" customHeight="1" spans="1:4">
      <c r="A8" s="246" t="s">
        <v>11</v>
      </c>
      <c r="B8" s="231"/>
      <c r="C8" s="247" t="s">
        <v>12</v>
      </c>
      <c r="D8" s="231"/>
    </row>
    <row r="9" ht="17.25" customHeight="1" spans="1:4">
      <c r="A9" s="246" t="s">
        <v>13</v>
      </c>
      <c r="B9" s="231"/>
      <c r="C9" s="247" t="s">
        <v>14</v>
      </c>
      <c r="D9" s="231"/>
    </row>
    <row r="10" ht="17.25" customHeight="1" spans="1:4">
      <c r="A10" s="246" t="s">
        <v>15</v>
      </c>
      <c r="B10" s="231"/>
      <c r="C10" s="247" t="s">
        <v>16</v>
      </c>
      <c r="D10" s="231"/>
    </row>
    <row r="11" ht="17.25" customHeight="1" spans="1:4">
      <c r="A11" s="246" t="s">
        <v>17</v>
      </c>
      <c r="B11" s="231"/>
      <c r="C11" s="247" t="s">
        <v>18</v>
      </c>
      <c r="D11" s="231"/>
    </row>
    <row r="12" ht="17.25" customHeight="1" spans="1:4">
      <c r="A12" s="246" t="s">
        <v>19</v>
      </c>
      <c r="B12" s="231"/>
      <c r="C12" s="230" t="s">
        <v>20</v>
      </c>
      <c r="D12" s="231"/>
    </row>
    <row r="13" ht="17.25" customHeight="1" spans="1:4">
      <c r="A13" s="246" t="s">
        <v>21</v>
      </c>
      <c r="B13" s="231"/>
      <c r="C13" s="230" t="s">
        <v>22</v>
      </c>
      <c r="D13" s="231">
        <v>971332</v>
      </c>
    </row>
    <row r="14" ht="17.25" customHeight="1" spans="1:4">
      <c r="A14" s="246" t="s">
        <v>23</v>
      </c>
      <c r="B14" s="231"/>
      <c r="C14" s="230" t="s">
        <v>24</v>
      </c>
      <c r="D14" s="231">
        <v>10351639</v>
      </c>
    </row>
    <row r="15" ht="17.25" customHeight="1" spans="1:4">
      <c r="A15" s="246" t="s">
        <v>25</v>
      </c>
      <c r="B15" s="231"/>
      <c r="C15" s="230" t="s">
        <v>26</v>
      </c>
      <c r="D15" s="231"/>
    </row>
    <row r="16" ht="17.25" customHeight="1" spans="1:4">
      <c r="A16" s="22"/>
      <c r="B16" s="231"/>
      <c r="C16" s="230" t="s">
        <v>27</v>
      </c>
      <c r="D16" s="231"/>
    </row>
    <row r="17" ht="17.25" customHeight="1" spans="1:4">
      <c r="A17" s="248"/>
      <c r="B17" s="231"/>
      <c r="C17" s="230" t="s">
        <v>28</v>
      </c>
      <c r="D17" s="231"/>
    </row>
    <row r="18" ht="17.25" customHeight="1" spans="1:4">
      <c r="A18" s="248"/>
      <c r="B18" s="231"/>
      <c r="C18" s="230" t="s">
        <v>29</v>
      </c>
      <c r="D18" s="231"/>
    </row>
    <row r="19" ht="17.25" customHeight="1" spans="1:4">
      <c r="A19" s="248"/>
      <c r="B19" s="231"/>
      <c r="C19" s="230" t="s">
        <v>30</v>
      </c>
      <c r="D19" s="231"/>
    </row>
    <row r="20" ht="17.25" customHeight="1" spans="1:4">
      <c r="A20" s="248"/>
      <c r="B20" s="231"/>
      <c r="C20" s="230" t="s">
        <v>31</v>
      </c>
      <c r="D20" s="231"/>
    </row>
    <row r="21" ht="17.25" customHeight="1" spans="1:4">
      <c r="A21" s="248"/>
      <c r="B21" s="231"/>
      <c r="C21" s="230" t="s">
        <v>32</v>
      </c>
      <c r="D21" s="231"/>
    </row>
    <row r="22" ht="17.25" customHeight="1" spans="1:4">
      <c r="A22" s="248"/>
      <c r="B22" s="231"/>
      <c r="C22" s="230" t="s">
        <v>33</v>
      </c>
      <c r="D22" s="231"/>
    </row>
    <row r="23" ht="17.25" customHeight="1" spans="1:4">
      <c r="A23" s="248"/>
      <c r="B23" s="231"/>
      <c r="C23" s="230" t="s">
        <v>34</v>
      </c>
      <c r="D23" s="231"/>
    </row>
    <row r="24" ht="17.25" customHeight="1" spans="1:4">
      <c r="A24" s="248"/>
      <c r="B24" s="231"/>
      <c r="C24" s="230" t="s">
        <v>35</v>
      </c>
      <c r="D24" s="231">
        <v>445284</v>
      </c>
    </row>
    <row r="25" ht="17.25" customHeight="1" spans="1:4">
      <c r="A25" s="248"/>
      <c r="B25" s="231"/>
      <c r="C25" s="230" t="s">
        <v>36</v>
      </c>
      <c r="D25" s="231"/>
    </row>
    <row r="26" ht="17.25" customHeight="1" spans="1:4">
      <c r="A26" s="248"/>
      <c r="B26" s="231"/>
      <c r="C26" s="22" t="s">
        <v>37</v>
      </c>
      <c r="D26" s="231"/>
    </row>
    <row r="27" ht="17.25" customHeight="1" spans="1:4">
      <c r="A27" s="248"/>
      <c r="B27" s="231"/>
      <c r="C27" s="230" t="s">
        <v>38</v>
      </c>
      <c r="D27" s="231"/>
    </row>
    <row r="28" ht="16.5" customHeight="1" spans="1:4">
      <c r="A28" s="248"/>
      <c r="B28" s="231"/>
      <c r="C28" s="230" t="s">
        <v>39</v>
      </c>
      <c r="D28" s="231"/>
    </row>
    <row r="29" ht="16.5" customHeight="1" spans="1:4">
      <c r="A29" s="248"/>
      <c r="B29" s="231"/>
      <c r="C29" s="22" t="s">
        <v>40</v>
      </c>
      <c r="D29" s="231"/>
    </row>
    <row r="30" ht="17.25" customHeight="1" spans="1:4">
      <c r="A30" s="248"/>
      <c r="B30" s="231"/>
      <c r="C30" s="22" t="s">
        <v>41</v>
      </c>
      <c r="D30" s="231"/>
    </row>
    <row r="31" ht="17.25" customHeight="1" spans="1:4">
      <c r="A31" s="248"/>
      <c r="B31" s="231"/>
      <c r="C31" s="230" t="s">
        <v>42</v>
      </c>
      <c r="D31" s="231"/>
    </row>
    <row r="32" ht="16.5" customHeight="1" spans="1:4">
      <c r="A32" s="248" t="s">
        <v>43</v>
      </c>
      <c r="B32" s="231">
        <v>11768255</v>
      </c>
      <c r="C32" s="248" t="s">
        <v>44</v>
      </c>
      <c r="D32" s="231">
        <v>11768255</v>
      </c>
    </row>
    <row r="33" ht="16.5" customHeight="1" spans="1:4">
      <c r="A33" s="22" t="s">
        <v>45</v>
      </c>
      <c r="B33" s="231"/>
      <c r="C33" s="22" t="s">
        <v>46</v>
      </c>
      <c r="D33" s="231"/>
    </row>
    <row r="34" ht="16.5" customHeight="1" spans="1:4">
      <c r="A34" s="230" t="s">
        <v>47</v>
      </c>
      <c r="B34" s="231"/>
      <c r="C34" s="230" t="s">
        <v>47</v>
      </c>
      <c r="D34" s="231"/>
    </row>
    <row r="35" ht="16.5" customHeight="1" spans="1:4">
      <c r="A35" s="230" t="s">
        <v>48</v>
      </c>
      <c r="B35" s="231"/>
      <c r="C35" s="230" t="s">
        <v>49</v>
      </c>
      <c r="D35" s="231"/>
    </row>
    <row r="36" ht="16.5" customHeight="1" spans="1:4">
      <c r="A36" s="249" t="s">
        <v>50</v>
      </c>
      <c r="B36" s="231">
        <v>11768255</v>
      </c>
      <c r="C36" s="249" t="s">
        <v>51</v>
      </c>
      <c r="D36" s="231">
        <v>11768255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1"/>
  <sheetViews>
    <sheetView showZeros="0" workbookViewId="0">
      <selection activeCell="E21" sqref="E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5">
        <v>1</v>
      </c>
      <c r="B1" s="156">
        <v>0</v>
      </c>
      <c r="C1" s="155">
        <v>1</v>
      </c>
      <c r="D1" s="157"/>
      <c r="E1" s="157"/>
      <c r="F1" s="154" t="s">
        <v>789</v>
      </c>
    </row>
    <row r="2" ht="42" customHeight="1" spans="1:6">
      <c r="A2" s="158" t="str">
        <f>"2025"&amp;"年部门政府性基金预算支出预算表"</f>
        <v>2025年部门政府性基金预算支出预算表</v>
      </c>
      <c r="B2" s="158" t="s">
        <v>790</v>
      </c>
      <c r="C2" s="159"/>
      <c r="D2" s="160"/>
      <c r="E2" s="160"/>
      <c r="F2" s="160"/>
    </row>
    <row r="3" ht="13.5" customHeight="1" spans="1:6">
      <c r="A3" s="47" t="str">
        <f>"单位名称："&amp;"石林彝族自治县卫生健康局（本级）"</f>
        <v>单位名称：石林彝族自治县卫生健康局（本级）</v>
      </c>
      <c r="B3" s="47" t="s">
        <v>791</v>
      </c>
      <c r="C3" s="155"/>
      <c r="D3" s="157"/>
      <c r="E3" s="157"/>
      <c r="F3" s="154" t="s">
        <v>1</v>
      </c>
    </row>
    <row r="4" ht="19.5" customHeight="1" spans="1:6">
      <c r="A4" s="161" t="s">
        <v>204</v>
      </c>
      <c r="B4" s="162" t="s">
        <v>72</v>
      </c>
      <c r="C4" s="161" t="s">
        <v>73</v>
      </c>
      <c r="D4" s="53" t="s">
        <v>792</v>
      </c>
      <c r="E4" s="54"/>
      <c r="F4" s="55"/>
    </row>
    <row r="5" ht="18.75" customHeight="1" spans="1:6">
      <c r="A5" s="163"/>
      <c r="B5" s="164"/>
      <c r="C5" s="163"/>
      <c r="D5" s="58" t="s">
        <v>55</v>
      </c>
      <c r="E5" s="53" t="s">
        <v>75</v>
      </c>
      <c r="F5" s="58" t="s">
        <v>76</v>
      </c>
    </row>
    <row r="6" ht="18.75" customHeight="1" spans="1:6">
      <c r="A6" s="105">
        <v>1</v>
      </c>
      <c r="B6" s="165" t="s">
        <v>83</v>
      </c>
      <c r="C6" s="105">
        <v>3</v>
      </c>
      <c r="D6" s="166">
        <v>4</v>
      </c>
      <c r="E6" s="166">
        <v>5</v>
      </c>
      <c r="F6" s="166">
        <v>6</v>
      </c>
    </row>
    <row r="7" ht="21" customHeight="1" spans="1:6">
      <c r="A7" s="35"/>
      <c r="B7" s="35"/>
      <c r="C7" s="35"/>
      <c r="D7" s="116"/>
      <c r="E7" s="116"/>
      <c r="F7" s="116"/>
    </row>
    <row r="8" ht="21" customHeight="1" spans="1:6">
      <c r="A8" s="35"/>
      <c r="B8" s="35"/>
      <c r="C8" s="35"/>
      <c r="D8" s="116"/>
      <c r="E8" s="116"/>
      <c r="F8" s="116"/>
    </row>
    <row r="9" ht="18.75" customHeight="1" spans="1:6">
      <c r="A9" s="167" t="s">
        <v>194</v>
      </c>
      <c r="B9" s="167" t="s">
        <v>194</v>
      </c>
      <c r="C9" s="168" t="s">
        <v>194</v>
      </c>
      <c r="D9" s="116"/>
      <c r="E9" s="116"/>
      <c r="F9" s="116"/>
    </row>
    <row r="11" s="77" customFormat="1" ht="28" customHeight="1" spans="1:1">
      <c r="A11" s="77" t="s">
        <v>793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4"/>
  <sheetViews>
    <sheetView showZeros="0" workbookViewId="0">
      <selection activeCell="C22" sqref="C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0"/>
      <c r="C1" s="120"/>
      <c r="R1" s="45"/>
      <c r="S1" s="45" t="s">
        <v>794</v>
      </c>
    </row>
    <row r="2" ht="41.25" customHeight="1" spans="1:19">
      <c r="A2" s="109" t="str">
        <f>"2025"&amp;"年部门政府采购预算表"</f>
        <v>2025年部门政府采购预算表</v>
      </c>
      <c r="B2" s="103"/>
      <c r="C2" s="103"/>
      <c r="D2" s="46"/>
      <c r="E2" s="46"/>
      <c r="F2" s="46"/>
      <c r="G2" s="46"/>
      <c r="H2" s="46"/>
      <c r="I2" s="46"/>
      <c r="J2" s="46"/>
      <c r="K2" s="46"/>
      <c r="L2" s="46"/>
      <c r="M2" s="103"/>
      <c r="N2" s="46"/>
      <c r="O2" s="46"/>
      <c r="P2" s="103"/>
      <c r="Q2" s="46"/>
      <c r="R2" s="103"/>
      <c r="S2" s="103"/>
    </row>
    <row r="3" ht="18.75" customHeight="1" spans="1:19">
      <c r="A3" s="147" t="str">
        <f>"单位名称："&amp;"石林彝族自治县卫生健康局（本级）"</f>
        <v>单位名称：石林彝族自治县卫生健康局（本级）</v>
      </c>
      <c r="B3" s="122"/>
      <c r="C3" s="122"/>
      <c r="D3" s="49"/>
      <c r="E3" s="49"/>
      <c r="F3" s="49"/>
      <c r="G3" s="49"/>
      <c r="H3" s="49"/>
      <c r="I3" s="49"/>
      <c r="J3" s="49"/>
      <c r="K3" s="49"/>
      <c r="L3" s="49"/>
      <c r="R3" s="50"/>
      <c r="S3" s="154" t="s">
        <v>1</v>
      </c>
    </row>
    <row r="4" ht="15.75" customHeight="1" spans="1:19">
      <c r="A4" s="52" t="s">
        <v>203</v>
      </c>
      <c r="B4" s="123" t="s">
        <v>204</v>
      </c>
      <c r="C4" s="123" t="s">
        <v>795</v>
      </c>
      <c r="D4" s="124" t="s">
        <v>796</v>
      </c>
      <c r="E4" s="124" t="s">
        <v>797</v>
      </c>
      <c r="F4" s="124" t="s">
        <v>798</v>
      </c>
      <c r="G4" s="124" t="s">
        <v>799</v>
      </c>
      <c r="H4" s="124" t="s">
        <v>800</v>
      </c>
      <c r="I4" s="137" t="s">
        <v>211</v>
      </c>
      <c r="J4" s="137"/>
      <c r="K4" s="137"/>
      <c r="L4" s="137"/>
      <c r="M4" s="138"/>
      <c r="N4" s="137"/>
      <c r="O4" s="137"/>
      <c r="P4" s="117"/>
      <c r="Q4" s="137"/>
      <c r="R4" s="138"/>
      <c r="S4" s="118"/>
    </row>
    <row r="5" ht="17.25" customHeight="1" spans="1:19">
      <c r="A5" s="57"/>
      <c r="B5" s="125"/>
      <c r="C5" s="125"/>
      <c r="D5" s="126"/>
      <c r="E5" s="126"/>
      <c r="F5" s="126"/>
      <c r="G5" s="126"/>
      <c r="H5" s="126"/>
      <c r="I5" s="126" t="s">
        <v>55</v>
      </c>
      <c r="J5" s="126" t="s">
        <v>58</v>
      </c>
      <c r="K5" s="126" t="s">
        <v>801</v>
      </c>
      <c r="L5" s="126" t="s">
        <v>802</v>
      </c>
      <c r="M5" s="139" t="s">
        <v>803</v>
      </c>
      <c r="N5" s="140" t="s">
        <v>804</v>
      </c>
      <c r="O5" s="140"/>
      <c r="P5" s="145"/>
      <c r="Q5" s="140"/>
      <c r="R5" s="146"/>
      <c r="S5" s="127"/>
    </row>
    <row r="6" ht="54" customHeight="1" spans="1:19">
      <c r="A6" s="60"/>
      <c r="B6" s="127"/>
      <c r="C6" s="127"/>
      <c r="D6" s="128"/>
      <c r="E6" s="128"/>
      <c r="F6" s="128"/>
      <c r="G6" s="128"/>
      <c r="H6" s="128"/>
      <c r="I6" s="128"/>
      <c r="J6" s="128" t="s">
        <v>57</v>
      </c>
      <c r="K6" s="128"/>
      <c r="L6" s="128"/>
      <c r="M6" s="141"/>
      <c r="N6" s="128" t="s">
        <v>57</v>
      </c>
      <c r="O6" s="128" t="s">
        <v>64</v>
      </c>
      <c r="P6" s="127" t="s">
        <v>65</v>
      </c>
      <c r="Q6" s="128" t="s">
        <v>66</v>
      </c>
      <c r="R6" s="141" t="s">
        <v>67</v>
      </c>
      <c r="S6" s="127" t="s">
        <v>68</v>
      </c>
    </row>
    <row r="7" ht="18" customHeight="1" spans="1:19">
      <c r="A7" s="148">
        <v>1</v>
      </c>
      <c r="B7" s="148" t="s">
        <v>83</v>
      </c>
      <c r="C7" s="149">
        <v>3</v>
      </c>
      <c r="D7" s="149">
        <v>4</v>
      </c>
      <c r="E7" s="148">
        <v>5</v>
      </c>
      <c r="F7" s="148">
        <v>6</v>
      </c>
      <c r="G7" s="148">
        <v>7</v>
      </c>
      <c r="H7" s="148">
        <v>8</v>
      </c>
      <c r="I7" s="148">
        <v>9</v>
      </c>
      <c r="J7" s="148">
        <v>10</v>
      </c>
      <c r="K7" s="148">
        <v>11</v>
      </c>
      <c r="L7" s="148">
        <v>12</v>
      </c>
      <c r="M7" s="148">
        <v>13</v>
      </c>
      <c r="N7" s="148">
        <v>14</v>
      </c>
      <c r="O7" s="148">
        <v>15</v>
      </c>
      <c r="P7" s="148">
        <v>16</v>
      </c>
      <c r="Q7" s="148">
        <v>17</v>
      </c>
      <c r="R7" s="148">
        <v>18</v>
      </c>
      <c r="S7" s="148">
        <v>19</v>
      </c>
    </row>
    <row r="8" ht="21" customHeight="1" spans="1:19">
      <c r="A8" s="129" t="s">
        <v>70</v>
      </c>
      <c r="B8" s="130" t="s">
        <v>70</v>
      </c>
      <c r="C8" s="130" t="s">
        <v>257</v>
      </c>
      <c r="D8" s="131" t="s">
        <v>805</v>
      </c>
      <c r="E8" s="131" t="s">
        <v>805</v>
      </c>
      <c r="F8" s="131" t="s">
        <v>806</v>
      </c>
      <c r="G8" s="150">
        <v>1</v>
      </c>
      <c r="H8" s="116">
        <v>2000</v>
      </c>
      <c r="I8" s="116">
        <v>2000</v>
      </c>
      <c r="J8" s="116">
        <v>2000</v>
      </c>
      <c r="K8" s="116"/>
      <c r="L8" s="116"/>
      <c r="M8" s="116"/>
      <c r="N8" s="116"/>
      <c r="O8" s="116"/>
      <c r="P8" s="116"/>
      <c r="Q8" s="116"/>
      <c r="R8" s="116"/>
      <c r="S8" s="116"/>
    </row>
    <row r="9" ht="21" customHeight="1" spans="1:19">
      <c r="A9" s="129" t="s">
        <v>70</v>
      </c>
      <c r="B9" s="130" t="s">
        <v>70</v>
      </c>
      <c r="C9" s="130" t="s">
        <v>257</v>
      </c>
      <c r="D9" s="131" t="s">
        <v>807</v>
      </c>
      <c r="E9" s="131" t="s">
        <v>807</v>
      </c>
      <c r="F9" s="131" t="s">
        <v>806</v>
      </c>
      <c r="G9" s="150">
        <v>1</v>
      </c>
      <c r="H9" s="116">
        <v>3000</v>
      </c>
      <c r="I9" s="116">
        <v>3000</v>
      </c>
      <c r="J9" s="116">
        <v>3000</v>
      </c>
      <c r="K9" s="116"/>
      <c r="L9" s="116"/>
      <c r="M9" s="116"/>
      <c r="N9" s="116"/>
      <c r="O9" s="116"/>
      <c r="P9" s="116"/>
      <c r="Q9" s="116"/>
      <c r="R9" s="116"/>
      <c r="S9" s="116"/>
    </row>
    <row r="10" ht="21" customHeight="1" spans="1:19">
      <c r="A10" s="129" t="s">
        <v>70</v>
      </c>
      <c r="B10" s="130" t="s">
        <v>70</v>
      </c>
      <c r="C10" s="130" t="s">
        <v>257</v>
      </c>
      <c r="D10" s="131" t="s">
        <v>808</v>
      </c>
      <c r="E10" s="131" t="s">
        <v>808</v>
      </c>
      <c r="F10" s="131" t="s">
        <v>806</v>
      </c>
      <c r="G10" s="150">
        <v>1</v>
      </c>
      <c r="H10" s="116">
        <v>1800</v>
      </c>
      <c r="I10" s="116">
        <v>1800</v>
      </c>
      <c r="J10" s="116">
        <v>1800</v>
      </c>
      <c r="K10" s="116"/>
      <c r="L10" s="116"/>
      <c r="M10" s="116"/>
      <c r="N10" s="116"/>
      <c r="O10" s="116"/>
      <c r="P10" s="116"/>
      <c r="Q10" s="116"/>
      <c r="R10" s="116"/>
      <c r="S10" s="116"/>
    </row>
    <row r="11" ht="21" customHeight="1" spans="1:19">
      <c r="A11" s="129" t="s">
        <v>70</v>
      </c>
      <c r="B11" s="130" t="s">
        <v>70</v>
      </c>
      <c r="C11" s="130" t="s">
        <v>352</v>
      </c>
      <c r="D11" s="131" t="s">
        <v>809</v>
      </c>
      <c r="E11" s="131" t="s">
        <v>810</v>
      </c>
      <c r="F11" s="131" t="s">
        <v>806</v>
      </c>
      <c r="G11" s="150">
        <v>2</v>
      </c>
      <c r="H11" s="116">
        <v>4000</v>
      </c>
      <c r="I11" s="116">
        <v>4000</v>
      </c>
      <c r="J11" s="116">
        <v>4000</v>
      </c>
      <c r="K11" s="116"/>
      <c r="L11" s="116"/>
      <c r="M11" s="116"/>
      <c r="N11" s="116"/>
      <c r="O11" s="116"/>
      <c r="P11" s="116"/>
      <c r="Q11" s="116"/>
      <c r="R11" s="116"/>
      <c r="S11" s="116"/>
    </row>
    <row r="12" ht="21" customHeight="1" spans="1:19">
      <c r="A12" s="129" t="s">
        <v>70</v>
      </c>
      <c r="B12" s="130" t="s">
        <v>70</v>
      </c>
      <c r="C12" s="130" t="s">
        <v>352</v>
      </c>
      <c r="D12" s="131" t="s">
        <v>811</v>
      </c>
      <c r="E12" s="131" t="s">
        <v>811</v>
      </c>
      <c r="F12" s="131" t="s">
        <v>806</v>
      </c>
      <c r="G12" s="150">
        <v>4</v>
      </c>
      <c r="H12" s="116">
        <v>26000</v>
      </c>
      <c r="I12" s="116">
        <v>26000</v>
      </c>
      <c r="J12" s="116">
        <v>26000</v>
      </c>
      <c r="K12" s="116"/>
      <c r="L12" s="116"/>
      <c r="M12" s="116"/>
      <c r="N12" s="116"/>
      <c r="O12" s="116"/>
      <c r="P12" s="116"/>
      <c r="Q12" s="116"/>
      <c r="R12" s="116"/>
      <c r="S12" s="116"/>
    </row>
    <row r="13" ht="21" customHeight="1" spans="1:19">
      <c r="A13" s="132" t="s">
        <v>194</v>
      </c>
      <c r="B13" s="133"/>
      <c r="C13" s="133"/>
      <c r="D13" s="134"/>
      <c r="E13" s="134"/>
      <c r="F13" s="134"/>
      <c r="G13" s="151"/>
      <c r="H13" s="116">
        <v>36800</v>
      </c>
      <c r="I13" s="116">
        <v>36800</v>
      </c>
      <c r="J13" s="116">
        <v>36800</v>
      </c>
      <c r="K13" s="116"/>
      <c r="L13" s="116"/>
      <c r="M13" s="116"/>
      <c r="N13" s="116"/>
      <c r="O13" s="116"/>
      <c r="P13" s="116"/>
      <c r="Q13" s="116"/>
      <c r="R13" s="116"/>
      <c r="S13" s="116"/>
    </row>
    <row r="14" ht="21" customHeight="1" spans="1:19">
      <c r="A14" s="147" t="s">
        <v>812</v>
      </c>
      <c r="B14" s="47"/>
      <c r="C14" s="47"/>
      <c r="D14" s="147"/>
      <c r="E14" s="147"/>
      <c r="F14" s="147"/>
      <c r="G14" s="152"/>
      <c r="H14" s="153"/>
      <c r="I14" s="153"/>
      <c r="J14" s="153"/>
      <c r="K14" s="153"/>
      <c r="L14" s="153"/>
      <c r="M14" s="153"/>
      <c r="N14" s="153"/>
      <c r="O14" s="153"/>
      <c r="P14" s="153"/>
      <c r="Q14" s="153"/>
      <c r="R14" s="153"/>
      <c r="S14" s="153"/>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9"/>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3"/>
      <c r="B1" s="120"/>
      <c r="C1" s="120"/>
      <c r="D1" s="120"/>
      <c r="E1" s="120"/>
      <c r="F1" s="120"/>
      <c r="G1" s="120"/>
      <c r="H1" s="113"/>
      <c r="I1" s="113"/>
      <c r="J1" s="113"/>
      <c r="K1" s="113"/>
      <c r="L1" s="113"/>
      <c r="M1" s="113"/>
      <c r="N1" s="135"/>
      <c r="O1" s="113"/>
      <c r="P1" s="113"/>
      <c r="Q1" s="120"/>
      <c r="R1" s="113"/>
      <c r="S1" s="143"/>
      <c r="T1" s="143" t="s">
        <v>813</v>
      </c>
    </row>
    <row r="2" ht="41.25" customHeight="1" spans="1:20">
      <c r="A2" s="109" t="str">
        <f>"2025"&amp;"年部门政府购买服务预算表"</f>
        <v>2025年部门政府购买服务预算表</v>
      </c>
      <c r="B2" s="103"/>
      <c r="C2" s="103"/>
      <c r="D2" s="103"/>
      <c r="E2" s="103"/>
      <c r="F2" s="103"/>
      <c r="G2" s="103"/>
      <c r="H2" s="121"/>
      <c r="I2" s="121"/>
      <c r="J2" s="121"/>
      <c r="K2" s="121"/>
      <c r="L2" s="121"/>
      <c r="M2" s="121"/>
      <c r="N2" s="136"/>
      <c r="O2" s="121"/>
      <c r="P2" s="121"/>
      <c r="Q2" s="103"/>
      <c r="R2" s="121"/>
      <c r="S2" s="136"/>
      <c r="T2" s="103"/>
    </row>
    <row r="3" ht="22.5" customHeight="1" spans="1:20">
      <c r="A3" s="110" t="str">
        <f>"单位名称："&amp;"石林彝族自治县卫生健康局（本级）"</f>
        <v>单位名称：石林彝族自治县卫生健康局（本级）</v>
      </c>
      <c r="B3" s="122"/>
      <c r="C3" s="122"/>
      <c r="D3" s="122"/>
      <c r="E3" s="122"/>
      <c r="F3" s="122"/>
      <c r="G3" s="122"/>
      <c r="H3" s="111"/>
      <c r="I3" s="111"/>
      <c r="J3" s="111"/>
      <c r="K3" s="111"/>
      <c r="L3" s="111"/>
      <c r="M3" s="111"/>
      <c r="N3" s="135"/>
      <c r="O3" s="113"/>
      <c r="P3" s="113"/>
      <c r="Q3" s="120"/>
      <c r="R3" s="113"/>
      <c r="S3" s="144"/>
      <c r="T3" s="143" t="s">
        <v>1</v>
      </c>
    </row>
    <row r="4" ht="24" customHeight="1" spans="1:20">
      <c r="A4" s="52" t="s">
        <v>203</v>
      </c>
      <c r="B4" s="123" t="s">
        <v>204</v>
      </c>
      <c r="C4" s="123" t="s">
        <v>795</v>
      </c>
      <c r="D4" s="123" t="s">
        <v>814</v>
      </c>
      <c r="E4" s="123" t="s">
        <v>815</v>
      </c>
      <c r="F4" s="123" t="s">
        <v>816</v>
      </c>
      <c r="G4" s="123" t="s">
        <v>817</v>
      </c>
      <c r="H4" s="124" t="s">
        <v>818</v>
      </c>
      <c r="I4" s="124" t="s">
        <v>819</v>
      </c>
      <c r="J4" s="137" t="s">
        <v>211</v>
      </c>
      <c r="K4" s="137"/>
      <c r="L4" s="137"/>
      <c r="M4" s="137"/>
      <c r="N4" s="138"/>
      <c r="O4" s="137"/>
      <c r="P4" s="137"/>
      <c r="Q4" s="117"/>
      <c r="R4" s="137"/>
      <c r="S4" s="138"/>
      <c r="T4" s="118"/>
    </row>
    <row r="5" ht="24" customHeight="1" spans="1:20">
      <c r="A5" s="57"/>
      <c r="B5" s="125"/>
      <c r="C5" s="125"/>
      <c r="D5" s="125"/>
      <c r="E5" s="125"/>
      <c r="F5" s="125"/>
      <c r="G5" s="125"/>
      <c r="H5" s="126"/>
      <c r="I5" s="126"/>
      <c r="J5" s="126" t="s">
        <v>55</v>
      </c>
      <c r="K5" s="126" t="s">
        <v>58</v>
      </c>
      <c r="L5" s="126" t="s">
        <v>801</v>
      </c>
      <c r="M5" s="126" t="s">
        <v>802</v>
      </c>
      <c r="N5" s="139" t="s">
        <v>803</v>
      </c>
      <c r="O5" s="140" t="s">
        <v>804</v>
      </c>
      <c r="P5" s="140"/>
      <c r="Q5" s="145"/>
      <c r="R5" s="140"/>
      <c r="S5" s="146"/>
      <c r="T5" s="127"/>
    </row>
    <row r="6" ht="54" customHeight="1" spans="1:20">
      <c r="A6" s="60"/>
      <c r="B6" s="127"/>
      <c r="C6" s="127"/>
      <c r="D6" s="127"/>
      <c r="E6" s="127"/>
      <c r="F6" s="127"/>
      <c r="G6" s="127"/>
      <c r="H6" s="128"/>
      <c r="I6" s="128"/>
      <c r="J6" s="128"/>
      <c r="K6" s="128" t="s">
        <v>57</v>
      </c>
      <c r="L6" s="128"/>
      <c r="M6" s="128"/>
      <c r="N6" s="141"/>
      <c r="O6" s="128" t="s">
        <v>57</v>
      </c>
      <c r="P6" s="128" t="s">
        <v>64</v>
      </c>
      <c r="Q6" s="127" t="s">
        <v>65</v>
      </c>
      <c r="R6" s="128" t="s">
        <v>66</v>
      </c>
      <c r="S6" s="141" t="s">
        <v>67</v>
      </c>
      <c r="T6" s="127" t="s">
        <v>68</v>
      </c>
    </row>
    <row r="7" ht="17.25" customHeight="1" spans="1:20">
      <c r="A7" s="61">
        <v>1</v>
      </c>
      <c r="B7" s="127">
        <v>2</v>
      </c>
      <c r="C7" s="61">
        <v>3</v>
      </c>
      <c r="D7" s="61">
        <v>4</v>
      </c>
      <c r="E7" s="127">
        <v>5</v>
      </c>
      <c r="F7" s="61">
        <v>6</v>
      </c>
      <c r="G7" s="61">
        <v>7</v>
      </c>
      <c r="H7" s="127">
        <v>8</v>
      </c>
      <c r="I7" s="61">
        <v>9</v>
      </c>
      <c r="J7" s="61">
        <v>10</v>
      </c>
      <c r="K7" s="127">
        <v>11</v>
      </c>
      <c r="L7" s="61">
        <v>12</v>
      </c>
      <c r="M7" s="61">
        <v>13</v>
      </c>
      <c r="N7" s="127">
        <v>14</v>
      </c>
      <c r="O7" s="61">
        <v>15</v>
      </c>
      <c r="P7" s="61">
        <v>16</v>
      </c>
      <c r="Q7" s="127">
        <v>17</v>
      </c>
      <c r="R7" s="61">
        <v>18</v>
      </c>
      <c r="S7" s="61">
        <v>19</v>
      </c>
      <c r="T7" s="61">
        <v>20</v>
      </c>
    </row>
    <row r="8" ht="21" customHeight="1" spans="1:20">
      <c r="A8" s="129" t="s">
        <v>70</v>
      </c>
      <c r="B8" s="130" t="s">
        <v>70</v>
      </c>
      <c r="C8" s="130" t="s">
        <v>257</v>
      </c>
      <c r="D8" s="130" t="s">
        <v>807</v>
      </c>
      <c r="E8" s="130" t="s">
        <v>820</v>
      </c>
      <c r="F8" s="130" t="s">
        <v>75</v>
      </c>
      <c r="G8" s="130" t="s">
        <v>821</v>
      </c>
      <c r="H8" s="131" t="s">
        <v>114</v>
      </c>
      <c r="I8" s="131" t="s">
        <v>807</v>
      </c>
      <c r="J8" s="116">
        <v>3000</v>
      </c>
      <c r="K8" s="116">
        <v>3000</v>
      </c>
      <c r="L8" s="116"/>
      <c r="M8" s="116"/>
      <c r="N8" s="116"/>
      <c r="O8" s="116"/>
      <c r="P8" s="116"/>
      <c r="Q8" s="116"/>
      <c r="R8" s="116"/>
      <c r="S8" s="116"/>
      <c r="T8" s="116"/>
    </row>
    <row r="9" ht="21" customHeight="1" spans="1:20">
      <c r="A9" s="132" t="s">
        <v>194</v>
      </c>
      <c r="B9" s="133"/>
      <c r="C9" s="133"/>
      <c r="D9" s="133"/>
      <c r="E9" s="133"/>
      <c r="F9" s="133"/>
      <c r="G9" s="133"/>
      <c r="H9" s="134"/>
      <c r="I9" s="142"/>
      <c r="J9" s="116">
        <v>3000</v>
      </c>
      <c r="K9" s="116">
        <v>3000</v>
      </c>
      <c r="L9" s="116"/>
      <c r="M9" s="116"/>
      <c r="N9" s="116"/>
      <c r="O9" s="116"/>
      <c r="P9" s="116"/>
      <c r="Q9" s="116"/>
      <c r="R9" s="116"/>
      <c r="S9" s="116"/>
      <c r="T9" s="11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X10"/>
  <sheetViews>
    <sheetView showZeros="0" workbookViewId="0">
      <selection activeCell="C21" sqref="C21"/>
    </sheetView>
  </sheetViews>
  <sheetFormatPr defaultColWidth="9.14166666666667" defaultRowHeight="14.25" customHeight="1"/>
  <cols>
    <col min="1" max="1" width="37.7083333333333" customWidth="1"/>
    <col min="2" max="24" width="20" customWidth="1"/>
  </cols>
  <sheetData>
    <row r="1" ht="17.25" customHeight="1" spans="4:24">
      <c r="D1" s="108"/>
      <c r="W1" s="45"/>
      <c r="X1" s="45" t="s">
        <v>822</v>
      </c>
    </row>
    <row r="2" ht="41.25" customHeight="1" spans="1:24">
      <c r="A2" s="109" t="str">
        <f>"2025"&amp;"年对下转移支付预算表"</f>
        <v>2025年对下转移支付预算表</v>
      </c>
      <c r="B2" s="46"/>
      <c r="C2" s="46"/>
      <c r="D2" s="46"/>
      <c r="E2" s="46"/>
      <c r="F2" s="46"/>
      <c r="G2" s="46"/>
      <c r="H2" s="46"/>
      <c r="I2" s="46"/>
      <c r="J2" s="46"/>
      <c r="K2" s="46"/>
      <c r="L2" s="46"/>
      <c r="M2" s="46"/>
      <c r="N2" s="46"/>
      <c r="O2" s="46"/>
      <c r="P2" s="46"/>
      <c r="Q2" s="46"/>
      <c r="R2" s="46"/>
      <c r="S2" s="46"/>
      <c r="T2" s="46"/>
      <c r="U2" s="46"/>
      <c r="V2" s="46"/>
      <c r="W2" s="103"/>
      <c r="X2" s="103"/>
    </row>
    <row r="3" ht="18" customHeight="1" spans="1:24">
      <c r="A3" s="110" t="str">
        <f>"单位名称："&amp;"石林彝族自治县卫生健康局（本级）"</f>
        <v>单位名称：石林彝族自治县卫生健康局（本级）</v>
      </c>
      <c r="B3" s="111"/>
      <c r="C3" s="111"/>
      <c r="D3" s="112"/>
      <c r="E3" s="113"/>
      <c r="F3" s="113"/>
      <c r="G3" s="113"/>
      <c r="H3" s="113"/>
      <c r="I3" s="113"/>
      <c r="W3" s="50"/>
      <c r="X3" s="50" t="s">
        <v>1</v>
      </c>
    </row>
    <row r="4" ht="19.5" customHeight="1" spans="1:24">
      <c r="A4" s="68" t="s">
        <v>823</v>
      </c>
      <c r="B4" s="53" t="s">
        <v>211</v>
      </c>
      <c r="C4" s="54"/>
      <c r="D4" s="54"/>
      <c r="E4" s="53" t="s">
        <v>824</v>
      </c>
      <c r="F4" s="54"/>
      <c r="G4" s="54"/>
      <c r="H4" s="54"/>
      <c r="I4" s="54"/>
      <c r="J4" s="54"/>
      <c r="K4" s="54"/>
      <c r="L4" s="54"/>
      <c r="M4" s="54"/>
      <c r="N4" s="54"/>
      <c r="O4" s="54"/>
      <c r="P4" s="54"/>
      <c r="Q4" s="54"/>
      <c r="R4" s="54"/>
      <c r="S4" s="54"/>
      <c r="T4" s="54"/>
      <c r="U4" s="54"/>
      <c r="V4" s="54"/>
      <c r="W4" s="117"/>
      <c r="X4" s="118"/>
    </row>
    <row r="5" ht="40.5" customHeight="1" spans="1:24">
      <c r="A5" s="61"/>
      <c r="B5" s="69" t="s">
        <v>55</v>
      </c>
      <c r="C5" s="52" t="s">
        <v>58</v>
      </c>
      <c r="D5" s="114" t="s">
        <v>801</v>
      </c>
      <c r="E5" s="88" t="s">
        <v>825</v>
      </c>
      <c r="F5" s="88" t="s">
        <v>826</v>
      </c>
      <c r="G5" s="88" t="s">
        <v>827</v>
      </c>
      <c r="H5" s="88" t="s">
        <v>828</v>
      </c>
      <c r="I5" s="88" t="s">
        <v>829</v>
      </c>
      <c r="J5" s="88" t="s">
        <v>830</v>
      </c>
      <c r="K5" s="88" t="s">
        <v>831</v>
      </c>
      <c r="L5" s="88" t="s">
        <v>832</v>
      </c>
      <c r="M5" s="88" t="s">
        <v>833</v>
      </c>
      <c r="N5" s="88" t="s">
        <v>834</v>
      </c>
      <c r="O5" s="88" t="s">
        <v>835</v>
      </c>
      <c r="P5" s="88" t="s">
        <v>836</v>
      </c>
      <c r="Q5" s="88" t="s">
        <v>837</v>
      </c>
      <c r="R5" s="88" t="s">
        <v>838</v>
      </c>
      <c r="S5" s="88" t="s">
        <v>839</v>
      </c>
      <c r="T5" s="88" t="s">
        <v>840</v>
      </c>
      <c r="U5" s="88" t="s">
        <v>841</v>
      </c>
      <c r="V5" s="88" t="s">
        <v>842</v>
      </c>
      <c r="W5" s="88" t="s">
        <v>843</v>
      </c>
      <c r="X5" s="119" t="s">
        <v>844</v>
      </c>
    </row>
    <row r="6" ht="19.5" customHeight="1" spans="1:24">
      <c r="A6" s="62">
        <v>1</v>
      </c>
      <c r="B6" s="62">
        <v>2</v>
      </c>
      <c r="C6" s="62">
        <v>3</v>
      </c>
      <c r="D6" s="115">
        <v>4</v>
      </c>
      <c r="E6" s="75">
        <v>5</v>
      </c>
      <c r="F6" s="62">
        <v>6</v>
      </c>
      <c r="G6" s="62">
        <v>7</v>
      </c>
      <c r="H6" s="115">
        <v>8</v>
      </c>
      <c r="I6" s="62">
        <v>9</v>
      </c>
      <c r="J6" s="62">
        <v>10</v>
      </c>
      <c r="K6" s="62">
        <v>11</v>
      </c>
      <c r="L6" s="115">
        <v>12</v>
      </c>
      <c r="M6" s="62">
        <v>13</v>
      </c>
      <c r="N6" s="62">
        <v>14</v>
      </c>
      <c r="O6" s="62">
        <v>15</v>
      </c>
      <c r="P6" s="115">
        <v>16</v>
      </c>
      <c r="Q6" s="62">
        <v>17</v>
      </c>
      <c r="R6" s="62">
        <v>18</v>
      </c>
      <c r="S6" s="62">
        <v>19</v>
      </c>
      <c r="T6" s="115">
        <v>20</v>
      </c>
      <c r="U6" s="115">
        <v>21</v>
      </c>
      <c r="V6" s="115">
        <v>22</v>
      </c>
      <c r="W6" s="75">
        <v>23</v>
      </c>
      <c r="X6" s="75">
        <v>24</v>
      </c>
    </row>
    <row r="7" ht="19.5" customHeight="1" spans="1:24">
      <c r="A7" s="43"/>
      <c r="B7" s="116"/>
      <c r="C7" s="116"/>
      <c r="D7" s="116"/>
      <c r="E7" s="116"/>
      <c r="F7" s="116"/>
      <c r="G7" s="116"/>
      <c r="H7" s="116"/>
      <c r="I7" s="116"/>
      <c r="J7" s="116"/>
      <c r="K7" s="116"/>
      <c r="L7" s="116"/>
      <c r="M7" s="116"/>
      <c r="N7" s="116"/>
      <c r="O7" s="116"/>
      <c r="P7" s="116"/>
      <c r="Q7" s="116"/>
      <c r="R7" s="116"/>
      <c r="S7" s="116"/>
      <c r="T7" s="116"/>
      <c r="U7" s="116"/>
      <c r="V7" s="116"/>
      <c r="W7" s="116"/>
      <c r="X7" s="116"/>
    </row>
    <row r="8" ht="19.5" customHeight="1" spans="1:24">
      <c r="A8" s="106"/>
      <c r="B8" s="116"/>
      <c r="C8" s="116"/>
      <c r="D8" s="116"/>
      <c r="E8" s="116"/>
      <c r="F8" s="116"/>
      <c r="G8" s="116"/>
      <c r="H8" s="116"/>
      <c r="I8" s="116"/>
      <c r="J8" s="116"/>
      <c r="K8" s="116"/>
      <c r="L8" s="116"/>
      <c r="M8" s="116"/>
      <c r="N8" s="116"/>
      <c r="O8" s="116"/>
      <c r="P8" s="116"/>
      <c r="Q8" s="116"/>
      <c r="R8" s="116"/>
      <c r="S8" s="116"/>
      <c r="T8" s="116"/>
      <c r="U8" s="116"/>
      <c r="V8" s="116"/>
      <c r="W8" s="116"/>
      <c r="X8" s="116"/>
    </row>
    <row r="10" s="77" customFormat="1" ht="28" customHeight="1" spans="1:1">
      <c r="A10" s="77" t="s">
        <v>845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B16" sqref="B1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846</v>
      </c>
    </row>
    <row r="2" ht="41.25" customHeight="1" spans="1:10">
      <c r="A2" s="102" t="str">
        <f>"2025"&amp;"年对下转移支付绩效目标表"</f>
        <v>2025年对下转移支付绩效目标表</v>
      </c>
      <c r="B2" s="46"/>
      <c r="C2" s="46"/>
      <c r="D2" s="46"/>
      <c r="E2" s="46"/>
      <c r="F2" s="103"/>
      <c r="G2" s="46"/>
      <c r="H2" s="103"/>
      <c r="I2" s="103"/>
      <c r="J2" s="46"/>
    </row>
    <row r="3" ht="17.25" customHeight="1" spans="1:1">
      <c r="A3" s="47" t="str">
        <f>"单位名称："&amp;"石林彝族自治县卫生健康局（本级）"</f>
        <v>单位名称：石林彝族自治县卫生健康局（本级）</v>
      </c>
    </row>
    <row r="4" ht="44.25" customHeight="1" spans="1:10">
      <c r="A4" s="104" t="s">
        <v>823</v>
      </c>
      <c r="B4" s="104" t="s">
        <v>358</v>
      </c>
      <c r="C4" s="104" t="s">
        <v>359</v>
      </c>
      <c r="D4" s="104" t="s">
        <v>360</v>
      </c>
      <c r="E4" s="104" t="s">
        <v>361</v>
      </c>
      <c r="F4" s="105" t="s">
        <v>362</v>
      </c>
      <c r="G4" s="104" t="s">
        <v>363</v>
      </c>
      <c r="H4" s="105" t="s">
        <v>364</v>
      </c>
      <c r="I4" s="105" t="s">
        <v>365</v>
      </c>
      <c r="J4" s="104" t="s">
        <v>366</v>
      </c>
    </row>
    <row r="5" ht="14.25" customHeight="1" spans="1:10">
      <c r="A5" s="104">
        <v>1</v>
      </c>
      <c r="B5" s="104">
        <v>2</v>
      </c>
      <c r="C5" s="104">
        <v>3</v>
      </c>
      <c r="D5" s="104">
        <v>4</v>
      </c>
      <c r="E5" s="104">
        <v>5</v>
      </c>
      <c r="F5" s="105">
        <v>6</v>
      </c>
      <c r="G5" s="104">
        <v>7</v>
      </c>
      <c r="H5" s="105">
        <v>8</v>
      </c>
      <c r="I5" s="105">
        <v>9</v>
      </c>
      <c r="J5" s="104">
        <v>10</v>
      </c>
    </row>
    <row r="6" ht="42" customHeight="1" spans="1:10">
      <c r="A6" s="43"/>
      <c r="B6" s="106"/>
      <c r="C6" s="106"/>
      <c r="D6" s="106"/>
      <c r="E6" s="36"/>
      <c r="F6" s="107"/>
      <c r="G6" s="36"/>
      <c r="H6" s="107"/>
      <c r="I6" s="107"/>
      <c r="J6" s="36"/>
    </row>
    <row r="7" ht="42" customHeight="1" spans="1:10">
      <c r="A7" s="43"/>
      <c r="B7" s="35"/>
      <c r="C7" s="35"/>
      <c r="D7" s="35"/>
      <c r="E7" s="43"/>
      <c r="F7" s="35"/>
      <c r="G7" s="43"/>
      <c r="H7" s="35"/>
      <c r="I7" s="35"/>
      <c r="J7" s="43"/>
    </row>
    <row r="9" s="77" customFormat="1" ht="28" customHeight="1" spans="1:1">
      <c r="A9" s="77" t="s">
        <v>847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10"/>
  <sheetViews>
    <sheetView showZeros="0" workbookViewId="0">
      <selection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8" t="s">
        <v>848</v>
      </c>
      <c r="B1" s="79"/>
      <c r="C1" s="79"/>
      <c r="D1" s="80"/>
      <c r="E1" s="80"/>
      <c r="F1" s="80"/>
      <c r="G1" s="79"/>
      <c r="H1" s="79"/>
      <c r="I1" s="80"/>
    </row>
    <row r="2" ht="41.25" customHeight="1" spans="1:9">
      <c r="A2" s="81" t="str">
        <f>"2025"&amp;"年新增资产配置表"</f>
        <v>2025年新增资产配置表</v>
      </c>
      <c r="B2" s="82"/>
      <c r="C2" s="82"/>
      <c r="D2" s="83"/>
      <c r="E2" s="83"/>
      <c r="F2" s="83"/>
      <c r="G2" s="82"/>
      <c r="H2" s="82"/>
      <c r="I2" s="83"/>
    </row>
    <row r="3" customHeight="1" spans="1:9">
      <c r="A3" s="84" t="str">
        <f>"单位名称："&amp;"石林彝族自治县卫生健康局（本级）"</f>
        <v>单位名称：石林彝族自治县卫生健康局（本级）</v>
      </c>
      <c r="B3" s="85"/>
      <c r="C3" s="85"/>
      <c r="D3" s="86"/>
      <c r="F3" s="83"/>
      <c r="G3" s="82"/>
      <c r="H3" s="82"/>
      <c r="I3" s="101" t="s">
        <v>1</v>
      </c>
    </row>
    <row r="4" ht="28.5" customHeight="1" spans="1:9">
      <c r="A4" s="87" t="s">
        <v>203</v>
      </c>
      <c r="B4" s="88" t="s">
        <v>204</v>
      </c>
      <c r="C4" s="89" t="s">
        <v>849</v>
      </c>
      <c r="D4" s="87" t="s">
        <v>850</v>
      </c>
      <c r="E4" s="87" t="s">
        <v>851</v>
      </c>
      <c r="F4" s="87" t="s">
        <v>852</v>
      </c>
      <c r="G4" s="88" t="s">
        <v>853</v>
      </c>
      <c r="H4" s="75"/>
      <c r="I4" s="87"/>
    </row>
    <row r="5" ht="21" customHeight="1" spans="1:9">
      <c r="A5" s="89"/>
      <c r="B5" s="90"/>
      <c r="C5" s="90"/>
      <c r="D5" s="91"/>
      <c r="E5" s="90"/>
      <c r="F5" s="90"/>
      <c r="G5" s="88" t="s">
        <v>799</v>
      </c>
      <c r="H5" s="88" t="s">
        <v>854</v>
      </c>
      <c r="I5" s="88" t="s">
        <v>855</v>
      </c>
    </row>
    <row r="6" ht="17.25" customHeight="1" spans="1:9">
      <c r="A6" s="92" t="s">
        <v>82</v>
      </c>
      <c r="B6" s="34" t="s">
        <v>83</v>
      </c>
      <c r="C6" s="92" t="s">
        <v>84</v>
      </c>
      <c r="D6" s="36" t="s">
        <v>85</v>
      </c>
      <c r="E6" s="92" t="s">
        <v>86</v>
      </c>
      <c r="F6" s="34" t="s">
        <v>87</v>
      </c>
      <c r="G6" s="93" t="s">
        <v>88</v>
      </c>
      <c r="H6" s="36" t="s">
        <v>89</v>
      </c>
      <c r="I6" s="36">
        <v>9</v>
      </c>
    </row>
    <row r="7" ht="19.5" customHeight="1" spans="1:9">
      <c r="A7" s="94"/>
      <c r="B7" s="71"/>
      <c r="C7" s="71"/>
      <c r="D7" s="43"/>
      <c r="E7" s="35"/>
      <c r="F7" s="93"/>
      <c r="G7" s="95"/>
      <c r="H7" s="96"/>
      <c r="I7" s="96"/>
    </row>
    <row r="8" ht="19.5" customHeight="1" spans="1:9">
      <c r="A8" s="97" t="s">
        <v>55</v>
      </c>
      <c r="B8" s="98"/>
      <c r="C8" s="98"/>
      <c r="D8" s="99"/>
      <c r="E8" s="100"/>
      <c r="F8" s="100"/>
      <c r="G8" s="95"/>
      <c r="H8" s="96"/>
      <c r="I8" s="96"/>
    </row>
    <row r="10" s="77" customFormat="1" ht="28" customHeight="1" spans="1:1">
      <c r="A10" s="77" t="s">
        <v>856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8"/>
  <sheetViews>
    <sheetView showZeros="0" workbookViewId="0">
      <selection activeCell="B23" sqref="B23"/>
    </sheetView>
  </sheetViews>
  <sheetFormatPr defaultColWidth="9.14166666666667" defaultRowHeight="14.25" customHeight="1"/>
  <cols>
    <col min="1" max="1" width="19.2833333333333" customWidth="1"/>
    <col min="2" max="2" width="69.62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857</v>
      </c>
    </row>
    <row r="2" ht="41.25" customHeight="1" spans="1:11">
      <c r="A2" s="46" t="str">
        <f>"2025"&amp;"年上级转移支付补助项目支出预算表"</f>
        <v>2025年上级转移支付补助项目支出预算表</v>
      </c>
      <c r="B2" s="46"/>
      <c r="C2" s="46"/>
      <c r="D2" s="46"/>
      <c r="E2" s="46"/>
      <c r="F2" s="46"/>
      <c r="G2" s="46"/>
      <c r="H2" s="46"/>
      <c r="I2" s="46"/>
      <c r="J2" s="46"/>
      <c r="K2" s="46"/>
    </row>
    <row r="3" ht="13.5" customHeight="1" spans="1:11">
      <c r="A3" s="47" t="str">
        <f>"单位名称："&amp;"石林彝族自治县卫生健康局（本级）"</f>
        <v>单位名称：石林彝族自治县卫生健康局（本级）</v>
      </c>
      <c r="B3" s="48"/>
      <c r="C3" s="48"/>
      <c r="D3" s="48"/>
      <c r="E3" s="48"/>
      <c r="F3" s="48"/>
      <c r="G3" s="48"/>
      <c r="H3" s="49"/>
      <c r="I3" s="49"/>
      <c r="J3" s="49"/>
      <c r="K3" s="50" t="s">
        <v>1</v>
      </c>
    </row>
    <row r="4" ht="21.75" customHeight="1" spans="1:11">
      <c r="A4" s="51" t="s">
        <v>289</v>
      </c>
      <c r="B4" s="51" t="s">
        <v>206</v>
      </c>
      <c r="C4" s="51" t="s">
        <v>290</v>
      </c>
      <c r="D4" s="52" t="s">
        <v>207</v>
      </c>
      <c r="E4" s="52" t="s">
        <v>208</v>
      </c>
      <c r="F4" s="52" t="s">
        <v>291</v>
      </c>
      <c r="G4" s="52" t="s">
        <v>292</v>
      </c>
      <c r="H4" s="68" t="s">
        <v>55</v>
      </c>
      <c r="I4" s="53" t="s">
        <v>858</v>
      </c>
      <c r="J4" s="54"/>
      <c r="K4" s="55"/>
    </row>
    <row r="5" ht="21.75" customHeight="1" spans="1:11">
      <c r="A5" s="56"/>
      <c r="B5" s="56"/>
      <c r="C5" s="56"/>
      <c r="D5" s="57"/>
      <c r="E5" s="57"/>
      <c r="F5" s="57"/>
      <c r="G5" s="57"/>
      <c r="H5" s="69"/>
      <c r="I5" s="52" t="s">
        <v>58</v>
      </c>
      <c r="J5" s="52" t="s">
        <v>59</v>
      </c>
      <c r="K5" s="52" t="s">
        <v>60</v>
      </c>
    </row>
    <row r="6" ht="40.5" customHeight="1" spans="1:11">
      <c r="A6" s="59"/>
      <c r="B6" s="59"/>
      <c r="C6" s="59"/>
      <c r="D6" s="60"/>
      <c r="E6" s="60"/>
      <c r="F6" s="60"/>
      <c r="G6" s="60"/>
      <c r="H6" s="61"/>
      <c r="I6" s="60" t="s">
        <v>57</v>
      </c>
      <c r="J6" s="60"/>
      <c r="K6" s="60"/>
    </row>
    <row r="7" ht="15" customHeight="1" spans="1:11">
      <c r="A7" s="62">
        <v>1</v>
      </c>
      <c r="B7" s="62">
        <v>2</v>
      </c>
      <c r="C7" s="62">
        <v>3</v>
      </c>
      <c r="D7" s="62">
        <v>4</v>
      </c>
      <c r="E7" s="62">
        <v>5</v>
      </c>
      <c r="F7" s="62">
        <v>6</v>
      </c>
      <c r="G7" s="62">
        <v>7</v>
      </c>
      <c r="H7" s="62">
        <v>8</v>
      </c>
      <c r="I7" s="62">
        <v>9</v>
      </c>
      <c r="J7" s="75">
        <v>10</v>
      </c>
      <c r="K7" s="75">
        <v>11</v>
      </c>
    </row>
    <row r="8" ht="18.75" customHeight="1" spans="1:11">
      <c r="A8" s="43"/>
      <c r="B8" s="35" t="s">
        <v>335</v>
      </c>
      <c r="C8" s="43"/>
      <c r="D8" s="43"/>
      <c r="E8" s="43"/>
      <c r="F8" s="43"/>
      <c r="G8" s="43"/>
      <c r="H8" s="70">
        <v>40000</v>
      </c>
      <c r="I8" s="76">
        <v>40000</v>
      </c>
      <c r="J8" s="76"/>
      <c r="K8" s="70"/>
    </row>
    <row r="9" ht="18.75" customHeight="1" spans="1:11">
      <c r="A9" s="71" t="s">
        <v>295</v>
      </c>
      <c r="B9" s="35" t="s">
        <v>335</v>
      </c>
      <c r="C9" s="35" t="s">
        <v>70</v>
      </c>
      <c r="D9" s="35" t="s">
        <v>135</v>
      </c>
      <c r="E9" s="35" t="s">
        <v>136</v>
      </c>
      <c r="F9" s="35" t="s">
        <v>298</v>
      </c>
      <c r="G9" s="35" t="s">
        <v>299</v>
      </c>
      <c r="H9" s="64">
        <v>40000</v>
      </c>
      <c r="I9" s="64">
        <v>40000</v>
      </c>
      <c r="J9" s="64"/>
      <c r="K9" s="70"/>
    </row>
    <row r="10" ht="18.75" customHeight="1" spans="1:11">
      <c r="A10" s="26"/>
      <c r="B10" s="35" t="s">
        <v>337</v>
      </c>
      <c r="C10" s="26"/>
      <c r="D10" s="26"/>
      <c r="E10" s="26"/>
      <c r="F10" s="26"/>
      <c r="G10" s="26"/>
      <c r="H10" s="70">
        <v>250000</v>
      </c>
      <c r="I10" s="76">
        <v>250000</v>
      </c>
      <c r="J10" s="76"/>
      <c r="K10" s="70"/>
    </row>
    <row r="11" ht="18.75" customHeight="1" spans="1:11">
      <c r="A11" s="71" t="s">
        <v>295</v>
      </c>
      <c r="B11" s="35" t="s">
        <v>337</v>
      </c>
      <c r="C11" s="35" t="s">
        <v>70</v>
      </c>
      <c r="D11" s="35" t="s">
        <v>135</v>
      </c>
      <c r="E11" s="35" t="s">
        <v>136</v>
      </c>
      <c r="F11" s="35" t="s">
        <v>298</v>
      </c>
      <c r="G11" s="35" t="s">
        <v>299</v>
      </c>
      <c r="H11" s="64">
        <v>250000</v>
      </c>
      <c r="I11" s="64">
        <v>250000</v>
      </c>
      <c r="J11" s="64"/>
      <c r="K11" s="70"/>
    </row>
    <row r="12" ht="18.75" customHeight="1" spans="1:11">
      <c r="A12" s="26"/>
      <c r="B12" s="35" t="s">
        <v>331</v>
      </c>
      <c r="C12" s="26"/>
      <c r="D12" s="26"/>
      <c r="E12" s="26"/>
      <c r="F12" s="26"/>
      <c r="G12" s="26"/>
      <c r="H12" s="70">
        <v>300000</v>
      </c>
      <c r="I12" s="76">
        <v>300000</v>
      </c>
      <c r="J12" s="76"/>
      <c r="K12" s="70"/>
    </row>
    <row r="13" ht="18.75" customHeight="1" spans="1:11">
      <c r="A13" s="71" t="s">
        <v>295</v>
      </c>
      <c r="B13" s="35" t="s">
        <v>331</v>
      </c>
      <c r="C13" s="35" t="s">
        <v>70</v>
      </c>
      <c r="D13" s="35" t="s">
        <v>135</v>
      </c>
      <c r="E13" s="35" t="s">
        <v>136</v>
      </c>
      <c r="F13" s="35" t="s">
        <v>280</v>
      </c>
      <c r="G13" s="35" t="s">
        <v>281</v>
      </c>
      <c r="H13" s="64">
        <v>300000</v>
      </c>
      <c r="I13" s="64">
        <v>300000</v>
      </c>
      <c r="J13" s="64"/>
      <c r="K13" s="70"/>
    </row>
    <row r="14" ht="18.75" customHeight="1" spans="1:11">
      <c r="A14" s="26"/>
      <c r="B14" s="35" t="s">
        <v>339</v>
      </c>
      <c r="C14" s="26"/>
      <c r="D14" s="26"/>
      <c r="E14" s="26"/>
      <c r="F14" s="26"/>
      <c r="G14" s="26"/>
      <c r="H14" s="70">
        <v>1100</v>
      </c>
      <c r="I14" s="76">
        <v>1100</v>
      </c>
      <c r="J14" s="76"/>
      <c r="K14" s="70"/>
    </row>
    <row r="15" ht="18.75" customHeight="1" spans="1:11">
      <c r="A15" s="71" t="s">
        <v>295</v>
      </c>
      <c r="B15" s="35" t="s">
        <v>339</v>
      </c>
      <c r="C15" s="35" t="s">
        <v>70</v>
      </c>
      <c r="D15" s="35" t="s">
        <v>135</v>
      </c>
      <c r="E15" s="35" t="s">
        <v>136</v>
      </c>
      <c r="F15" s="35" t="s">
        <v>280</v>
      </c>
      <c r="G15" s="35" t="s">
        <v>281</v>
      </c>
      <c r="H15" s="64">
        <v>1100</v>
      </c>
      <c r="I15" s="64">
        <v>1100</v>
      </c>
      <c r="J15" s="64"/>
      <c r="K15" s="70"/>
    </row>
    <row r="16" ht="18.75" customHeight="1" spans="1:11">
      <c r="A16" s="26"/>
      <c r="B16" s="35" t="s">
        <v>333</v>
      </c>
      <c r="C16" s="26"/>
      <c r="D16" s="26"/>
      <c r="E16" s="26"/>
      <c r="F16" s="26"/>
      <c r="G16" s="26"/>
      <c r="H16" s="70">
        <v>36100</v>
      </c>
      <c r="I16" s="76">
        <v>36100</v>
      </c>
      <c r="J16" s="76"/>
      <c r="K16" s="70"/>
    </row>
    <row r="17" ht="18.75" customHeight="1" spans="1:11">
      <c r="A17" s="71" t="s">
        <v>295</v>
      </c>
      <c r="B17" s="35" t="s">
        <v>333</v>
      </c>
      <c r="C17" s="35" t="s">
        <v>70</v>
      </c>
      <c r="D17" s="35" t="s">
        <v>135</v>
      </c>
      <c r="E17" s="35" t="s">
        <v>136</v>
      </c>
      <c r="F17" s="35" t="s">
        <v>298</v>
      </c>
      <c r="G17" s="35" t="s">
        <v>299</v>
      </c>
      <c r="H17" s="64">
        <v>36100</v>
      </c>
      <c r="I17" s="64">
        <v>36100</v>
      </c>
      <c r="J17" s="64"/>
      <c r="K17" s="70"/>
    </row>
    <row r="18" ht="18.75" customHeight="1" spans="1:11">
      <c r="A18" s="72" t="s">
        <v>194</v>
      </c>
      <c r="B18" s="73"/>
      <c r="C18" s="73"/>
      <c r="D18" s="73"/>
      <c r="E18" s="73"/>
      <c r="F18" s="73"/>
      <c r="G18" s="74"/>
      <c r="H18" s="64">
        <v>627200</v>
      </c>
      <c r="I18" s="64">
        <v>627200</v>
      </c>
      <c r="J18" s="64"/>
      <c r="K18" s="70"/>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36"/>
  <sheetViews>
    <sheetView showZeros="0" workbookViewId="0">
      <selection activeCell="B16" sqref="B16"/>
    </sheetView>
  </sheetViews>
  <sheetFormatPr defaultColWidth="9.14166666666667" defaultRowHeight="14.25" customHeight="1" outlineLevelCol="6"/>
  <cols>
    <col min="1" max="1" width="32.75" customWidth="1"/>
    <col min="2" max="2" width="28" customWidth="1"/>
    <col min="3" max="3" width="70.25" customWidth="1"/>
    <col min="4" max="4" width="28" customWidth="1"/>
    <col min="5" max="7" width="23.85" customWidth="1"/>
  </cols>
  <sheetData>
    <row r="1" ht="13.5" customHeight="1" spans="4:7">
      <c r="D1" s="44"/>
      <c r="G1" s="45" t="s">
        <v>859</v>
      </c>
    </row>
    <row r="2" ht="41.25" customHeight="1" spans="1:7">
      <c r="A2" s="46" t="str">
        <f>"2025"&amp;"年部门项目中期规划预算表"</f>
        <v>2025年部门项目中期规划预算表</v>
      </c>
      <c r="B2" s="46"/>
      <c r="C2" s="46"/>
      <c r="D2" s="46"/>
      <c r="E2" s="46"/>
      <c r="F2" s="46"/>
      <c r="G2" s="46"/>
    </row>
    <row r="3" ht="13.5" customHeight="1" spans="1:7">
      <c r="A3" s="47" t="str">
        <f>"单位名称："&amp;"石林彝族自治县卫生健康局（本级）"</f>
        <v>单位名称：石林彝族自治县卫生健康局（本级）</v>
      </c>
      <c r="B3" s="48"/>
      <c r="C3" s="48"/>
      <c r="D3" s="48"/>
      <c r="E3" s="49"/>
      <c r="F3" s="49"/>
      <c r="G3" s="50" t="s">
        <v>1</v>
      </c>
    </row>
    <row r="4" ht="21.75" customHeight="1" spans="1:7">
      <c r="A4" s="51" t="s">
        <v>290</v>
      </c>
      <c r="B4" s="51" t="s">
        <v>289</v>
      </c>
      <c r="C4" s="51" t="s">
        <v>206</v>
      </c>
      <c r="D4" s="52" t="s">
        <v>860</v>
      </c>
      <c r="E4" s="53" t="s">
        <v>58</v>
      </c>
      <c r="F4" s="54"/>
      <c r="G4" s="55"/>
    </row>
    <row r="5" ht="21.75" customHeight="1" spans="1:7">
      <c r="A5" s="56"/>
      <c r="B5" s="56"/>
      <c r="C5" s="56"/>
      <c r="D5" s="57"/>
      <c r="E5" s="58" t="str">
        <f>"2025"&amp;"年"</f>
        <v>2025年</v>
      </c>
      <c r="F5" s="52" t="str">
        <f>("2025"+1)&amp;"年"</f>
        <v>2026年</v>
      </c>
      <c r="G5" s="52" t="str">
        <f>("2025"+2)&amp;"年"</f>
        <v>2027年</v>
      </c>
    </row>
    <row r="6" ht="40.5" customHeight="1" spans="1:7">
      <c r="A6" s="59"/>
      <c r="B6" s="59"/>
      <c r="C6" s="59"/>
      <c r="D6" s="60"/>
      <c r="E6" s="61"/>
      <c r="F6" s="60" t="s">
        <v>57</v>
      </c>
      <c r="G6" s="60"/>
    </row>
    <row r="7" ht="15" customHeight="1" spans="1:7">
      <c r="A7" s="62">
        <v>1</v>
      </c>
      <c r="B7" s="62">
        <v>2</v>
      </c>
      <c r="C7" s="62">
        <v>3</v>
      </c>
      <c r="D7" s="62">
        <v>4</v>
      </c>
      <c r="E7" s="62">
        <v>5</v>
      </c>
      <c r="F7" s="62">
        <v>6</v>
      </c>
      <c r="G7" s="62">
        <v>7</v>
      </c>
    </row>
    <row r="8" ht="17.25" customHeight="1" spans="1:7">
      <c r="A8" s="35" t="s">
        <v>70</v>
      </c>
      <c r="B8" s="63"/>
      <c r="C8" s="63"/>
      <c r="D8" s="35"/>
      <c r="E8" s="64">
        <v>6055921</v>
      </c>
      <c r="F8" s="64"/>
      <c r="G8" s="64"/>
    </row>
    <row r="9" ht="18.75" customHeight="1" spans="1:7">
      <c r="A9" s="35" t="s">
        <v>70</v>
      </c>
      <c r="B9" s="35" t="s">
        <v>861</v>
      </c>
      <c r="C9" s="35" t="s">
        <v>297</v>
      </c>
      <c r="D9" s="35" t="s">
        <v>862</v>
      </c>
      <c r="E9" s="64">
        <v>70503</v>
      </c>
      <c r="F9" s="64"/>
      <c r="G9" s="64"/>
    </row>
    <row r="10" ht="18.75" customHeight="1" spans="1:7">
      <c r="A10" s="35" t="s">
        <v>70</v>
      </c>
      <c r="B10" s="35" t="s">
        <v>861</v>
      </c>
      <c r="C10" s="35" t="s">
        <v>301</v>
      </c>
      <c r="D10" s="35" t="s">
        <v>862</v>
      </c>
      <c r="E10" s="64">
        <v>14400</v>
      </c>
      <c r="F10" s="64"/>
      <c r="G10" s="64"/>
    </row>
    <row r="11" ht="18.75" customHeight="1" spans="1:7">
      <c r="A11" s="35" t="s">
        <v>70</v>
      </c>
      <c r="B11" s="35" t="s">
        <v>861</v>
      </c>
      <c r="C11" s="35" t="s">
        <v>303</v>
      </c>
      <c r="D11" s="35" t="s">
        <v>862</v>
      </c>
      <c r="E11" s="64">
        <v>559072</v>
      </c>
      <c r="F11" s="64"/>
      <c r="G11" s="64"/>
    </row>
    <row r="12" ht="18.75" customHeight="1" spans="1:7">
      <c r="A12" s="35" t="s">
        <v>70</v>
      </c>
      <c r="B12" s="35" t="s">
        <v>861</v>
      </c>
      <c r="C12" s="35" t="s">
        <v>305</v>
      </c>
      <c r="D12" s="35" t="s">
        <v>862</v>
      </c>
      <c r="E12" s="64">
        <v>157120</v>
      </c>
      <c r="F12" s="64"/>
      <c r="G12" s="64"/>
    </row>
    <row r="13" ht="18.75" customHeight="1" spans="1:7">
      <c r="A13" s="35" t="s">
        <v>70</v>
      </c>
      <c r="B13" s="35" t="s">
        <v>861</v>
      </c>
      <c r="C13" s="35" t="s">
        <v>307</v>
      </c>
      <c r="D13" s="35" t="s">
        <v>862</v>
      </c>
      <c r="E13" s="64">
        <v>500000</v>
      </c>
      <c r="F13" s="64"/>
      <c r="G13" s="64"/>
    </row>
    <row r="14" ht="18.75" customHeight="1" spans="1:7">
      <c r="A14" s="35" t="s">
        <v>70</v>
      </c>
      <c r="B14" s="35" t="s">
        <v>861</v>
      </c>
      <c r="C14" s="35" t="s">
        <v>309</v>
      </c>
      <c r="D14" s="35" t="s">
        <v>862</v>
      </c>
      <c r="E14" s="64">
        <v>700000</v>
      </c>
      <c r="F14" s="64"/>
      <c r="G14" s="64"/>
    </row>
    <row r="15" ht="18.75" customHeight="1" spans="1:7">
      <c r="A15" s="35" t="s">
        <v>70</v>
      </c>
      <c r="B15" s="35" t="s">
        <v>861</v>
      </c>
      <c r="C15" s="35" t="s">
        <v>311</v>
      </c>
      <c r="D15" s="35" t="s">
        <v>862</v>
      </c>
      <c r="E15" s="64">
        <v>80000</v>
      </c>
      <c r="F15" s="64"/>
      <c r="G15" s="64"/>
    </row>
    <row r="16" ht="18.75" customHeight="1" spans="1:7">
      <c r="A16" s="35" t="s">
        <v>70</v>
      </c>
      <c r="B16" s="35" t="s">
        <v>861</v>
      </c>
      <c r="C16" s="35" t="s">
        <v>315</v>
      </c>
      <c r="D16" s="35" t="s">
        <v>862</v>
      </c>
      <c r="E16" s="64">
        <v>153600</v>
      </c>
      <c r="F16" s="64"/>
      <c r="G16" s="64"/>
    </row>
    <row r="17" ht="18.75" customHeight="1" spans="1:7">
      <c r="A17" s="35" t="s">
        <v>70</v>
      </c>
      <c r="B17" s="35" t="s">
        <v>861</v>
      </c>
      <c r="C17" s="35" t="s">
        <v>317</v>
      </c>
      <c r="D17" s="35" t="s">
        <v>862</v>
      </c>
      <c r="E17" s="64">
        <v>144000</v>
      </c>
      <c r="F17" s="64"/>
      <c r="G17" s="64"/>
    </row>
    <row r="18" ht="18.75" customHeight="1" spans="1:7">
      <c r="A18" s="35" t="s">
        <v>70</v>
      </c>
      <c r="B18" s="35" t="s">
        <v>861</v>
      </c>
      <c r="C18" s="35" t="s">
        <v>319</v>
      </c>
      <c r="D18" s="35" t="s">
        <v>862</v>
      </c>
      <c r="E18" s="64">
        <v>60000</v>
      </c>
      <c r="F18" s="64"/>
      <c r="G18" s="64"/>
    </row>
    <row r="19" ht="18.75" customHeight="1" spans="1:7">
      <c r="A19" s="35" t="s">
        <v>70</v>
      </c>
      <c r="B19" s="35" t="s">
        <v>861</v>
      </c>
      <c r="C19" s="35" t="s">
        <v>321</v>
      </c>
      <c r="D19" s="35" t="s">
        <v>862</v>
      </c>
      <c r="E19" s="64">
        <v>10000</v>
      </c>
      <c r="F19" s="64"/>
      <c r="G19" s="64"/>
    </row>
    <row r="20" ht="18.75" customHeight="1" spans="1:7">
      <c r="A20" s="35" t="s">
        <v>70</v>
      </c>
      <c r="B20" s="35" t="s">
        <v>861</v>
      </c>
      <c r="C20" s="35" t="s">
        <v>323</v>
      </c>
      <c r="D20" s="35" t="s">
        <v>862</v>
      </c>
      <c r="E20" s="64">
        <v>100000</v>
      </c>
      <c r="F20" s="64"/>
      <c r="G20" s="64"/>
    </row>
    <row r="21" ht="18.75" customHeight="1" spans="1:7">
      <c r="A21" s="35" t="s">
        <v>70</v>
      </c>
      <c r="B21" s="35" t="s">
        <v>861</v>
      </c>
      <c r="C21" s="35" t="s">
        <v>325</v>
      </c>
      <c r="D21" s="35" t="s">
        <v>862</v>
      </c>
      <c r="E21" s="64">
        <v>1434816</v>
      </c>
      <c r="F21" s="64"/>
      <c r="G21" s="64"/>
    </row>
    <row r="22" ht="18.75" customHeight="1" spans="1:7">
      <c r="A22" s="35" t="s">
        <v>70</v>
      </c>
      <c r="B22" s="35" t="s">
        <v>861</v>
      </c>
      <c r="C22" s="35" t="s">
        <v>327</v>
      </c>
      <c r="D22" s="35" t="s">
        <v>862</v>
      </c>
      <c r="E22" s="64">
        <v>100000</v>
      </c>
      <c r="F22" s="64"/>
      <c r="G22" s="64"/>
    </row>
    <row r="23" ht="18.75" customHeight="1" spans="1:7">
      <c r="A23" s="35" t="s">
        <v>70</v>
      </c>
      <c r="B23" s="35" t="s">
        <v>861</v>
      </c>
      <c r="C23" s="35" t="s">
        <v>329</v>
      </c>
      <c r="D23" s="35" t="s">
        <v>862</v>
      </c>
      <c r="E23" s="64">
        <v>300000</v>
      </c>
      <c r="F23" s="64"/>
      <c r="G23" s="64"/>
    </row>
    <row r="24" ht="18.75" customHeight="1" spans="1:7">
      <c r="A24" s="35" t="s">
        <v>70</v>
      </c>
      <c r="B24" s="35" t="s">
        <v>861</v>
      </c>
      <c r="C24" s="35" t="s">
        <v>331</v>
      </c>
      <c r="D24" s="35" t="s">
        <v>862</v>
      </c>
      <c r="E24" s="64">
        <v>300000</v>
      </c>
      <c r="F24" s="64"/>
      <c r="G24" s="64"/>
    </row>
    <row r="25" ht="18.75" customHeight="1" spans="1:7">
      <c r="A25" s="35" t="s">
        <v>70</v>
      </c>
      <c r="B25" s="35" t="s">
        <v>861</v>
      </c>
      <c r="C25" s="35" t="s">
        <v>333</v>
      </c>
      <c r="D25" s="35" t="s">
        <v>862</v>
      </c>
      <c r="E25" s="64">
        <v>36100</v>
      </c>
      <c r="F25" s="64"/>
      <c r="G25" s="64"/>
    </row>
    <row r="26" ht="18.75" customHeight="1" spans="1:7">
      <c r="A26" s="35" t="s">
        <v>70</v>
      </c>
      <c r="B26" s="35" t="s">
        <v>861</v>
      </c>
      <c r="C26" s="35" t="s">
        <v>335</v>
      </c>
      <c r="D26" s="35" t="s">
        <v>862</v>
      </c>
      <c r="E26" s="64">
        <v>40000</v>
      </c>
      <c r="F26" s="64"/>
      <c r="G26" s="64"/>
    </row>
    <row r="27" ht="18.75" customHeight="1" spans="1:7">
      <c r="A27" s="35" t="s">
        <v>70</v>
      </c>
      <c r="B27" s="35" t="s">
        <v>861</v>
      </c>
      <c r="C27" s="35" t="s">
        <v>337</v>
      </c>
      <c r="D27" s="35" t="s">
        <v>862</v>
      </c>
      <c r="E27" s="64">
        <v>250000</v>
      </c>
      <c r="F27" s="64"/>
      <c r="G27" s="64"/>
    </row>
    <row r="28" ht="18.75" customHeight="1" spans="1:7">
      <c r="A28" s="35" t="s">
        <v>70</v>
      </c>
      <c r="B28" s="35" t="s">
        <v>861</v>
      </c>
      <c r="C28" s="35" t="s">
        <v>339</v>
      </c>
      <c r="D28" s="35" t="s">
        <v>862</v>
      </c>
      <c r="E28" s="64">
        <v>1100</v>
      </c>
      <c r="F28" s="64"/>
      <c r="G28" s="64"/>
    </row>
    <row r="29" ht="18.75" customHeight="1" spans="1:7">
      <c r="A29" s="35" t="s">
        <v>70</v>
      </c>
      <c r="B29" s="35" t="s">
        <v>863</v>
      </c>
      <c r="C29" s="35" t="s">
        <v>342</v>
      </c>
      <c r="D29" s="35" t="s">
        <v>862</v>
      </c>
      <c r="E29" s="64">
        <v>169200</v>
      </c>
      <c r="F29" s="64"/>
      <c r="G29" s="64"/>
    </row>
    <row r="30" ht="18.75" customHeight="1" spans="1:7">
      <c r="A30" s="35" t="s">
        <v>70</v>
      </c>
      <c r="B30" s="35" t="s">
        <v>863</v>
      </c>
      <c r="C30" s="35" t="s">
        <v>344</v>
      </c>
      <c r="D30" s="35" t="s">
        <v>862</v>
      </c>
      <c r="E30" s="64">
        <v>6010</v>
      </c>
      <c r="F30" s="64"/>
      <c r="G30" s="64"/>
    </row>
    <row r="31" ht="18.75" customHeight="1" spans="1:7">
      <c r="A31" s="35" t="s">
        <v>70</v>
      </c>
      <c r="B31" s="35" t="s">
        <v>863</v>
      </c>
      <c r="C31" s="35" t="s">
        <v>346</v>
      </c>
      <c r="D31" s="35" t="s">
        <v>862</v>
      </c>
      <c r="E31" s="64">
        <v>40000</v>
      </c>
      <c r="F31" s="64"/>
      <c r="G31" s="64"/>
    </row>
    <row r="32" ht="18.75" customHeight="1" spans="1:7">
      <c r="A32" s="35" t="s">
        <v>70</v>
      </c>
      <c r="B32" s="35" t="s">
        <v>863</v>
      </c>
      <c r="C32" s="35" t="s">
        <v>348</v>
      </c>
      <c r="D32" s="35" t="s">
        <v>862</v>
      </c>
      <c r="E32" s="64">
        <v>100000</v>
      </c>
      <c r="F32" s="64"/>
      <c r="G32" s="64"/>
    </row>
    <row r="33" ht="18.75" customHeight="1" spans="1:7">
      <c r="A33" s="35" t="s">
        <v>70</v>
      </c>
      <c r="B33" s="35" t="s">
        <v>863</v>
      </c>
      <c r="C33" s="35" t="s">
        <v>350</v>
      </c>
      <c r="D33" s="35" t="s">
        <v>862</v>
      </c>
      <c r="E33" s="64">
        <v>30000</v>
      </c>
      <c r="F33" s="64"/>
      <c r="G33" s="64"/>
    </row>
    <row r="34" ht="18.75" customHeight="1" spans="1:7">
      <c r="A34" s="35" t="s">
        <v>70</v>
      </c>
      <c r="B34" s="35" t="s">
        <v>863</v>
      </c>
      <c r="C34" s="35" t="s">
        <v>352</v>
      </c>
      <c r="D34" s="35" t="s">
        <v>862</v>
      </c>
      <c r="E34" s="64">
        <v>30000</v>
      </c>
      <c r="F34" s="64"/>
      <c r="G34" s="64"/>
    </row>
    <row r="35" ht="18.75" customHeight="1" spans="1:7">
      <c r="A35" s="35" t="s">
        <v>70</v>
      </c>
      <c r="B35" s="35" t="s">
        <v>863</v>
      </c>
      <c r="C35" s="35" t="s">
        <v>356</v>
      </c>
      <c r="D35" s="35" t="s">
        <v>862</v>
      </c>
      <c r="E35" s="64">
        <v>670000</v>
      </c>
      <c r="F35" s="64"/>
      <c r="G35" s="64"/>
    </row>
    <row r="36" ht="18.75" customHeight="1" spans="1:7">
      <c r="A36" s="65" t="s">
        <v>55</v>
      </c>
      <c r="B36" s="66" t="s">
        <v>864</v>
      </c>
      <c r="C36" s="66"/>
      <c r="D36" s="67"/>
      <c r="E36" s="64">
        <v>6055921</v>
      </c>
      <c r="F36" s="64"/>
      <c r="G36" s="64"/>
    </row>
  </sheetData>
  <mergeCells count="11">
    <mergeCell ref="A2:G2"/>
    <mergeCell ref="A3:D3"/>
    <mergeCell ref="E4:G4"/>
    <mergeCell ref="A36:D3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47"/>
  <sheetViews>
    <sheetView workbookViewId="0">
      <selection activeCell="D4" sqref="D4"/>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55" style="1" customWidth="1"/>
    <col min="9" max="9" width="30.575" style="1" customWidth="1"/>
    <col min="10" max="10" width="31.25" style="1" customWidth="1"/>
    <col min="11" max="16384" width="8.575" style="1"/>
  </cols>
  <sheetData>
    <row r="1" s="1" customFormat="1" customHeight="1" spans="1:10">
      <c r="A1" s="2"/>
      <c r="B1" s="2"/>
      <c r="C1" s="2"/>
      <c r="D1" s="2"/>
      <c r="E1" s="2"/>
      <c r="F1" s="2"/>
      <c r="G1" s="2"/>
      <c r="H1" s="2"/>
      <c r="I1" s="2"/>
      <c r="J1" s="2"/>
    </row>
    <row r="2" s="1" customFormat="1" customHeight="1" spans="1:10">
      <c r="A2" s="3"/>
      <c r="B2" s="3"/>
      <c r="C2" s="3"/>
      <c r="D2" s="3"/>
      <c r="E2" s="3"/>
      <c r="F2" s="3"/>
      <c r="G2" s="3"/>
      <c r="H2" s="3"/>
      <c r="I2" s="3"/>
      <c r="J2" s="37" t="s">
        <v>865</v>
      </c>
    </row>
    <row r="3" s="1" customFormat="1" ht="41.25" customHeight="1" spans="1:10">
      <c r="A3" s="3" t="str">
        <f>"2025"&amp;"年部门整体支出绩效目标表"</f>
        <v>2025年部门整体支出绩效目标表</v>
      </c>
      <c r="B3" s="3"/>
      <c r="C3" s="3"/>
      <c r="D3" s="3"/>
      <c r="E3" s="3"/>
      <c r="F3" s="3"/>
      <c r="G3" s="3"/>
      <c r="H3" s="3"/>
      <c r="I3" s="3"/>
      <c r="J3" s="3"/>
    </row>
    <row r="4" s="1" customFormat="1" ht="17.25" customHeight="1" spans="1:10">
      <c r="A4" s="4" t="str">
        <f>"单位名称："&amp;"石林彝族自治县卫生健康局（本级）"</f>
        <v>单位名称：石林彝族自治县卫生健康局（本级）</v>
      </c>
      <c r="B4" s="4"/>
      <c r="C4" s="5"/>
      <c r="D4" s="6"/>
      <c r="E4" s="6"/>
      <c r="F4" s="6"/>
      <c r="G4" s="6"/>
      <c r="H4" s="6"/>
      <c r="I4" s="6"/>
      <c r="J4" s="250" t="s">
        <v>1</v>
      </c>
    </row>
    <row r="5" s="1" customFormat="1" ht="30" customHeight="1" spans="1:10">
      <c r="A5" s="7" t="s">
        <v>866</v>
      </c>
      <c r="B5" s="8">
        <v>131001</v>
      </c>
      <c r="C5" s="9"/>
      <c r="D5" s="9"/>
      <c r="E5" s="10"/>
      <c r="F5" s="11" t="s">
        <v>867</v>
      </c>
      <c r="G5" s="10"/>
      <c r="H5" s="12" t="s">
        <v>868</v>
      </c>
      <c r="I5" s="9"/>
      <c r="J5" s="10"/>
    </row>
    <row r="6" s="1" customFormat="1" ht="32.25" customHeight="1" spans="1:10">
      <c r="A6" s="13" t="s">
        <v>869</v>
      </c>
      <c r="B6" s="14"/>
      <c r="C6" s="14"/>
      <c r="D6" s="14"/>
      <c r="E6" s="14"/>
      <c r="F6" s="14"/>
      <c r="G6" s="14"/>
      <c r="H6" s="14"/>
      <c r="I6" s="38"/>
      <c r="J6" s="39" t="s">
        <v>870</v>
      </c>
    </row>
    <row r="7" s="1" customFormat="1" ht="99.75" customHeight="1" spans="1:10">
      <c r="A7" s="15" t="s">
        <v>871</v>
      </c>
      <c r="B7" s="16" t="s">
        <v>872</v>
      </c>
      <c r="C7" s="17" t="s">
        <v>873</v>
      </c>
      <c r="D7" s="17"/>
      <c r="E7" s="17"/>
      <c r="F7" s="17"/>
      <c r="G7" s="17"/>
      <c r="H7" s="17"/>
      <c r="I7" s="17"/>
      <c r="J7" s="40" t="s">
        <v>874</v>
      </c>
    </row>
    <row r="8" s="1" customFormat="1" ht="131" customHeight="1" spans="1:10">
      <c r="A8" s="15"/>
      <c r="B8" s="16" t="str">
        <f>"总体绩效目标（"&amp;"2025"&amp;"-"&amp;("2025"+2)&amp;"年期间）"</f>
        <v>总体绩效目标（2025-2027年期间）</v>
      </c>
      <c r="C8" s="17" t="s">
        <v>875</v>
      </c>
      <c r="D8" s="17"/>
      <c r="E8" s="17"/>
      <c r="F8" s="17"/>
      <c r="G8" s="17"/>
      <c r="H8" s="17"/>
      <c r="I8" s="17"/>
      <c r="J8" s="40" t="s">
        <v>876</v>
      </c>
    </row>
    <row r="9" s="1" customFormat="1" ht="123" customHeight="1" spans="1:10">
      <c r="A9" s="16" t="s">
        <v>877</v>
      </c>
      <c r="B9" s="18" t="str">
        <f>"预算年度（"&amp;"2025"&amp;"年）绩效目标"</f>
        <v>预算年度（2025年）绩效目标</v>
      </c>
      <c r="C9" s="19" t="s">
        <v>875</v>
      </c>
      <c r="D9" s="19"/>
      <c r="E9" s="19"/>
      <c r="F9" s="19"/>
      <c r="G9" s="19"/>
      <c r="H9" s="19"/>
      <c r="I9" s="19"/>
      <c r="J9" s="41" t="s">
        <v>878</v>
      </c>
    </row>
    <row r="10" s="1" customFormat="1" ht="32.25" customHeight="1" spans="1:10">
      <c r="A10" s="20" t="s">
        <v>879</v>
      </c>
      <c r="B10" s="20"/>
      <c r="C10" s="20"/>
      <c r="D10" s="20"/>
      <c r="E10" s="20"/>
      <c r="F10" s="20"/>
      <c r="G10" s="20"/>
      <c r="H10" s="20"/>
      <c r="I10" s="20"/>
      <c r="J10" s="20"/>
    </row>
    <row r="11" s="1" customFormat="1" ht="32.25" customHeight="1" spans="1:10">
      <c r="A11" s="16" t="s">
        <v>880</v>
      </c>
      <c r="B11" s="16"/>
      <c r="C11" s="15" t="s">
        <v>881</v>
      </c>
      <c r="D11" s="15"/>
      <c r="E11" s="15"/>
      <c r="F11" s="15"/>
      <c r="G11" s="15"/>
      <c r="H11" s="15" t="s">
        <v>882</v>
      </c>
      <c r="I11" s="15"/>
      <c r="J11" s="15"/>
    </row>
    <row r="12" s="1" customFormat="1" ht="32.25" customHeight="1" spans="1:10">
      <c r="A12" s="16"/>
      <c r="B12" s="16"/>
      <c r="C12" s="15"/>
      <c r="D12" s="15"/>
      <c r="E12" s="15"/>
      <c r="F12" s="15"/>
      <c r="G12" s="15"/>
      <c r="H12" s="16" t="s">
        <v>883</v>
      </c>
      <c r="I12" s="16" t="s">
        <v>884</v>
      </c>
      <c r="J12" s="16" t="s">
        <v>885</v>
      </c>
    </row>
    <row r="13" s="1" customFormat="1" ht="24" customHeight="1" spans="1:10">
      <c r="A13" s="21" t="s">
        <v>55</v>
      </c>
      <c r="B13" s="22"/>
      <c r="C13" s="22"/>
      <c r="D13" s="22"/>
      <c r="E13" s="22"/>
      <c r="F13" s="22"/>
      <c r="G13" s="23"/>
      <c r="H13" s="24">
        <f>H14+H15+H16+H17</f>
        <v>11768255</v>
      </c>
      <c r="I13" s="24">
        <f>I14+I15+I16+I17</f>
        <v>11768255</v>
      </c>
      <c r="J13" s="24"/>
    </row>
    <row r="14" s="1" customFormat="1" ht="34.5" customHeight="1" spans="1:10">
      <c r="A14" s="25" t="s">
        <v>886</v>
      </c>
      <c r="B14" s="26"/>
      <c r="C14" s="25" t="s">
        <v>887</v>
      </c>
      <c r="D14" s="26"/>
      <c r="E14" s="26"/>
      <c r="F14" s="26"/>
      <c r="G14" s="26"/>
      <c r="H14" s="27">
        <f>5712334+60000+40000</f>
        <v>5812334</v>
      </c>
      <c r="I14" s="27">
        <f>5712334+60000+40000</f>
        <v>5812334</v>
      </c>
      <c r="J14" s="27"/>
    </row>
    <row r="15" s="1" customFormat="1" ht="50" customHeight="1" spans="1:10">
      <c r="A15" s="25" t="s">
        <v>888</v>
      </c>
      <c r="B15" s="28"/>
      <c r="C15" s="25" t="s">
        <v>889</v>
      </c>
      <c r="D15" s="28"/>
      <c r="E15" s="28"/>
      <c r="F15" s="28"/>
      <c r="G15" s="28"/>
      <c r="H15" s="27">
        <v>100000</v>
      </c>
      <c r="I15" s="27">
        <v>100000</v>
      </c>
      <c r="J15" s="27"/>
    </row>
    <row r="16" s="1" customFormat="1" ht="71" customHeight="1" spans="1:10">
      <c r="A16" s="25" t="s">
        <v>890</v>
      </c>
      <c r="B16" s="26"/>
      <c r="C16" s="25" t="s">
        <v>891</v>
      </c>
      <c r="D16" s="26"/>
      <c r="E16" s="26"/>
      <c r="F16" s="26"/>
      <c r="G16" s="26"/>
      <c r="H16" s="27">
        <v>3075895</v>
      </c>
      <c r="I16" s="27">
        <v>3075895</v>
      </c>
      <c r="J16" s="27"/>
    </row>
    <row r="17" s="1" customFormat="1" ht="94" customHeight="1" spans="1:10">
      <c r="A17" s="25" t="s">
        <v>892</v>
      </c>
      <c r="B17" s="26"/>
      <c r="C17" s="25" t="s">
        <v>893</v>
      </c>
      <c r="D17" s="26"/>
      <c r="E17" s="26"/>
      <c r="F17" s="26"/>
      <c r="G17" s="26"/>
      <c r="H17" s="27">
        <v>2780026</v>
      </c>
      <c r="I17" s="27">
        <v>2780026</v>
      </c>
      <c r="J17" s="27"/>
    </row>
    <row r="18" s="1" customFormat="1" ht="32.25" customHeight="1" spans="1:10">
      <c r="A18" s="20" t="s">
        <v>894</v>
      </c>
      <c r="B18" s="20"/>
      <c r="C18" s="20"/>
      <c r="D18" s="20"/>
      <c r="E18" s="20"/>
      <c r="F18" s="20"/>
      <c r="G18" s="20"/>
      <c r="H18" s="20"/>
      <c r="I18" s="20"/>
      <c r="J18" s="20"/>
    </row>
    <row r="19" s="1" customFormat="1" ht="32.25" customHeight="1" spans="1:10">
      <c r="A19" s="29" t="s">
        <v>895</v>
      </c>
      <c r="B19" s="29"/>
      <c r="C19" s="29"/>
      <c r="D19" s="29"/>
      <c r="E19" s="29"/>
      <c r="F19" s="29"/>
      <c r="G19" s="29"/>
      <c r="H19" s="30" t="s">
        <v>896</v>
      </c>
      <c r="I19" s="42" t="s">
        <v>366</v>
      </c>
      <c r="J19" s="30" t="s">
        <v>897</v>
      </c>
    </row>
    <row r="20" s="1" customFormat="1" ht="36" customHeight="1" spans="1:10">
      <c r="A20" s="31" t="s">
        <v>359</v>
      </c>
      <c r="B20" s="31" t="s">
        <v>898</v>
      </c>
      <c r="C20" s="32" t="s">
        <v>361</v>
      </c>
      <c r="D20" s="32" t="s">
        <v>362</v>
      </c>
      <c r="E20" s="32" t="s">
        <v>363</v>
      </c>
      <c r="F20" s="32" t="s">
        <v>364</v>
      </c>
      <c r="G20" s="32" t="s">
        <v>365</v>
      </c>
      <c r="H20" s="33"/>
      <c r="I20" s="33"/>
      <c r="J20" s="33"/>
    </row>
    <row r="21" s="1" customFormat="1" ht="36" customHeight="1" spans="1:10">
      <c r="A21" s="34" t="s">
        <v>368</v>
      </c>
      <c r="B21" s="34"/>
      <c r="C21" s="35"/>
      <c r="D21" s="34"/>
      <c r="E21" s="34"/>
      <c r="F21" s="34"/>
      <c r="G21" s="34"/>
      <c r="H21" s="36"/>
      <c r="I21" s="43"/>
      <c r="J21" s="36"/>
    </row>
    <row r="22" ht="36" customHeight="1" spans="1:10">
      <c r="A22" s="34"/>
      <c r="B22" s="34" t="s">
        <v>369</v>
      </c>
      <c r="C22" s="35"/>
      <c r="D22" s="34"/>
      <c r="E22" s="34"/>
      <c r="F22" s="34"/>
      <c r="G22" s="34"/>
      <c r="H22" s="36"/>
      <c r="I22" s="43"/>
      <c r="J22" s="36"/>
    </row>
    <row r="23" ht="40" customHeight="1" spans="1:10">
      <c r="A23" s="34"/>
      <c r="B23" s="34"/>
      <c r="C23" s="35" t="s">
        <v>899</v>
      </c>
      <c r="D23" s="34" t="s">
        <v>371</v>
      </c>
      <c r="E23" s="34" t="s">
        <v>389</v>
      </c>
      <c r="F23" s="34" t="s">
        <v>377</v>
      </c>
      <c r="G23" s="34" t="s">
        <v>374</v>
      </c>
      <c r="H23" s="36" t="s">
        <v>900</v>
      </c>
      <c r="I23" s="43" t="s">
        <v>901</v>
      </c>
      <c r="J23" s="36" t="s">
        <v>902</v>
      </c>
    </row>
    <row r="24" ht="40" customHeight="1" spans="1:10">
      <c r="A24" s="34"/>
      <c r="B24" s="34"/>
      <c r="C24" s="35" t="s">
        <v>903</v>
      </c>
      <c r="D24" s="34" t="s">
        <v>383</v>
      </c>
      <c r="E24" s="34" t="s">
        <v>384</v>
      </c>
      <c r="F24" s="34" t="s">
        <v>377</v>
      </c>
      <c r="G24" s="34" t="s">
        <v>374</v>
      </c>
      <c r="H24" s="36" t="s">
        <v>904</v>
      </c>
      <c r="I24" s="43" t="s">
        <v>905</v>
      </c>
      <c r="J24" s="36" t="s">
        <v>906</v>
      </c>
    </row>
    <row r="25" ht="40" customHeight="1" spans="1:10">
      <c r="A25" s="34"/>
      <c r="B25" s="34"/>
      <c r="C25" s="35" t="s">
        <v>907</v>
      </c>
      <c r="D25" s="34" t="s">
        <v>371</v>
      </c>
      <c r="E25" s="34" t="s">
        <v>376</v>
      </c>
      <c r="F25" s="34" t="s">
        <v>377</v>
      </c>
      <c r="G25" s="34" t="s">
        <v>374</v>
      </c>
      <c r="H25" s="36" t="s">
        <v>908</v>
      </c>
      <c r="I25" s="43" t="s">
        <v>907</v>
      </c>
      <c r="J25" s="36" t="s">
        <v>909</v>
      </c>
    </row>
    <row r="26" ht="40" customHeight="1" spans="1:10">
      <c r="A26" s="34"/>
      <c r="B26" s="34"/>
      <c r="C26" s="35" t="s">
        <v>910</v>
      </c>
      <c r="D26" s="34" t="s">
        <v>371</v>
      </c>
      <c r="E26" s="34" t="s">
        <v>911</v>
      </c>
      <c r="F26" s="34" t="s">
        <v>373</v>
      </c>
      <c r="G26" s="34" t="s">
        <v>374</v>
      </c>
      <c r="H26" s="36" t="s">
        <v>912</v>
      </c>
      <c r="I26" s="43" t="s">
        <v>913</v>
      </c>
      <c r="J26" s="36" t="s">
        <v>914</v>
      </c>
    </row>
    <row r="27" ht="40" customHeight="1" spans="1:10">
      <c r="A27" s="34"/>
      <c r="B27" s="34"/>
      <c r="C27" s="35" t="s">
        <v>467</v>
      </c>
      <c r="D27" s="34" t="s">
        <v>371</v>
      </c>
      <c r="E27" s="34" t="s">
        <v>468</v>
      </c>
      <c r="F27" s="34" t="s">
        <v>377</v>
      </c>
      <c r="G27" s="34" t="s">
        <v>374</v>
      </c>
      <c r="H27" s="36" t="s">
        <v>915</v>
      </c>
      <c r="I27" s="43" t="s">
        <v>916</v>
      </c>
      <c r="J27" s="36" t="s">
        <v>917</v>
      </c>
    </row>
    <row r="28" ht="40" customHeight="1" spans="1:10">
      <c r="A28" s="34"/>
      <c r="B28" s="34"/>
      <c r="C28" s="35" t="s">
        <v>503</v>
      </c>
      <c r="D28" s="34" t="s">
        <v>371</v>
      </c>
      <c r="E28" s="34" t="s">
        <v>918</v>
      </c>
      <c r="F28" s="34" t="s">
        <v>377</v>
      </c>
      <c r="G28" s="34" t="s">
        <v>374</v>
      </c>
      <c r="H28" s="36" t="s">
        <v>919</v>
      </c>
      <c r="I28" s="43" t="s">
        <v>503</v>
      </c>
      <c r="J28" s="36" t="s">
        <v>920</v>
      </c>
    </row>
    <row r="29" ht="40" customHeight="1" spans="1:10">
      <c r="A29" s="34"/>
      <c r="B29" s="34"/>
      <c r="C29" s="35" t="s">
        <v>921</v>
      </c>
      <c r="D29" s="34" t="s">
        <v>371</v>
      </c>
      <c r="E29" s="34" t="s">
        <v>922</v>
      </c>
      <c r="F29" s="34" t="s">
        <v>373</v>
      </c>
      <c r="G29" s="34" t="s">
        <v>374</v>
      </c>
      <c r="H29" s="36" t="s">
        <v>923</v>
      </c>
      <c r="I29" s="43" t="s">
        <v>921</v>
      </c>
      <c r="J29" s="36" t="s">
        <v>924</v>
      </c>
    </row>
    <row r="30" ht="36" customHeight="1" spans="1:10">
      <c r="A30" s="34"/>
      <c r="B30" s="34" t="s">
        <v>381</v>
      </c>
      <c r="C30" s="35"/>
      <c r="D30" s="34"/>
      <c r="E30" s="34"/>
      <c r="F30" s="34"/>
      <c r="G30" s="34"/>
      <c r="H30" s="36"/>
      <c r="I30" s="43"/>
      <c r="J30" s="36"/>
    </row>
    <row r="31" ht="40" customHeight="1" spans="1:10">
      <c r="A31" s="34"/>
      <c r="B31" s="34"/>
      <c r="C31" s="35" t="s">
        <v>925</v>
      </c>
      <c r="D31" s="34" t="s">
        <v>371</v>
      </c>
      <c r="E31" s="34" t="s">
        <v>376</v>
      </c>
      <c r="F31" s="34" t="s">
        <v>377</v>
      </c>
      <c r="G31" s="34" t="s">
        <v>374</v>
      </c>
      <c r="H31" s="36" t="s">
        <v>926</v>
      </c>
      <c r="I31" s="43" t="s">
        <v>927</v>
      </c>
      <c r="J31" s="36" t="s">
        <v>928</v>
      </c>
    </row>
    <row r="32" ht="40" customHeight="1" spans="1:10">
      <c r="A32" s="34"/>
      <c r="B32" s="34"/>
      <c r="C32" s="35" t="s">
        <v>929</v>
      </c>
      <c r="D32" s="34" t="s">
        <v>383</v>
      </c>
      <c r="E32" s="34" t="s">
        <v>384</v>
      </c>
      <c r="F32" s="34" t="s">
        <v>377</v>
      </c>
      <c r="G32" s="34" t="s">
        <v>374</v>
      </c>
      <c r="H32" s="36" t="s">
        <v>930</v>
      </c>
      <c r="I32" s="43" t="s">
        <v>931</v>
      </c>
      <c r="J32" s="36" t="s">
        <v>932</v>
      </c>
    </row>
    <row r="33" ht="40" customHeight="1" spans="1:10">
      <c r="A33" s="34"/>
      <c r="B33" s="34"/>
      <c r="C33" s="35" t="s">
        <v>933</v>
      </c>
      <c r="D33" s="34" t="s">
        <v>383</v>
      </c>
      <c r="E33" s="34" t="s">
        <v>384</v>
      </c>
      <c r="F33" s="34" t="s">
        <v>377</v>
      </c>
      <c r="G33" s="34" t="s">
        <v>374</v>
      </c>
      <c r="H33" s="36" t="s">
        <v>934</v>
      </c>
      <c r="I33" s="43" t="s">
        <v>935</v>
      </c>
      <c r="J33" s="36" t="s">
        <v>936</v>
      </c>
    </row>
    <row r="34" ht="40" customHeight="1" spans="1:10">
      <c r="A34" s="34"/>
      <c r="B34" s="34"/>
      <c r="C34" s="35" t="s">
        <v>546</v>
      </c>
      <c r="D34" s="34" t="s">
        <v>371</v>
      </c>
      <c r="E34" s="34" t="s">
        <v>937</v>
      </c>
      <c r="F34" s="34" t="s">
        <v>377</v>
      </c>
      <c r="G34" s="34" t="s">
        <v>374</v>
      </c>
      <c r="H34" s="36" t="s">
        <v>938</v>
      </c>
      <c r="I34" s="43" t="s">
        <v>546</v>
      </c>
      <c r="J34" s="36" t="s">
        <v>939</v>
      </c>
    </row>
    <row r="35" ht="40" customHeight="1" spans="1:10">
      <c r="A35" s="34"/>
      <c r="B35" s="34"/>
      <c r="C35" s="35" t="s">
        <v>454</v>
      </c>
      <c r="D35" s="34" t="s">
        <v>371</v>
      </c>
      <c r="E35" s="34" t="s">
        <v>389</v>
      </c>
      <c r="F35" s="34" t="s">
        <v>377</v>
      </c>
      <c r="G35" s="34" t="s">
        <v>374</v>
      </c>
      <c r="H35" s="36" t="s">
        <v>940</v>
      </c>
      <c r="I35" s="43" t="s">
        <v>454</v>
      </c>
      <c r="J35" s="36" t="s">
        <v>941</v>
      </c>
    </row>
    <row r="36" ht="36" customHeight="1" spans="1:10">
      <c r="A36" s="34"/>
      <c r="B36" s="34" t="s">
        <v>391</v>
      </c>
      <c r="C36" s="35"/>
      <c r="D36" s="34"/>
      <c r="E36" s="34"/>
      <c r="F36" s="34"/>
      <c r="G36" s="34"/>
      <c r="H36" s="36"/>
      <c r="I36" s="43"/>
      <c r="J36" s="36"/>
    </row>
    <row r="37" ht="40" customHeight="1" spans="1:10">
      <c r="A37" s="34"/>
      <c r="B37" s="34"/>
      <c r="C37" s="35" t="s">
        <v>392</v>
      </c>
      <c r="D37" s="34" t="s">
        <v>383</v>
      </c>
      <c r="E37" s="34" t="s">
        <v>393</v>
      </c>
      <c r="F37" s="34" t="s">
        <v>942</v>
      </c>
      <c r="G37" s="34" t="s">
        <v>421</v>
      </c>
      <c r="H37" s="36" t="s">
        <v>943</v>
      </c>
      <c r="I37" s="43" t="s">
        <v>944</v>
      </c>
      <c r="J37" s="36" t="s">
        <v>945</v>
      </c>
    </row>
    <row r="38" ht="40" customHeight="1" spans="1:10">
      <c r="A38" s="34"/>
      <c r="B38" s="34"/>
      <c r="C38" s="35" t="s">
        <v>946</v>
      </c>
      <c r="D38" s="34" t="s">
        <v>371</v>
      </c>
      <c r="E38" s="34" t="s">
        <v>451</v>
      </c>
      <c r="F38" s="34" t="s">
        <v>377</v>
      </c>
      <c r="G38" s="34" t="s">
        <v>374</v>
      </c>
      <c r="H38" s="36" t="s">
        <v>947</v>
      </c>
      <c r="I38" s="43" t="s">
        <v>946</v>
      </c>
      <c r="J38" s="36" t="s">
        <v>948</v>
      </c>
    </row>
    <row r="39" ht="40" customHeight="1" spans="1:10">
      <c r="A39" s="34"/>
      <c r="B39" s="34"/>
      <c r="C39" s="35" t="s">
        <v>949</v>
      </c>
      <c r="D39" s="34" t="s">
        <v>383</v>
      </c>
      <c r="E39" s="34" t="s">
        <v>384</v>
      </c>
      <c r="F39" s="34" t="s">
        <v>377</v>
      </c>
      <c r="G39" s="34" t="s">
        <v>374</v>
      </c>
      <c r="H39" s="36" t="s">
        <v>950</v>
      </c>
      <c r="I39" s="43" t="s">
        <v>951</v>
      </c>
      <c r="J39" s="36" t="s">
        <v>952</v>
      </c>
    </row>
    <row r="40" ht="36" customHeight="1" spans="1:10">
      <c r="A40" s="34" t="s">
        <v>395</v>
      </c>
      <c r="B40" s="34"/>
      <c r="C40" s="35"/>
      <c r="D40" s="34"/>
      <c r="E40" s="34"/>
      <c r="F40" s="34"/>
      <c r="G40" s="34"/>
      <c r="H40" s="36"/>
      <c r="I40" s="43"/>
      <c r="J40" s="36"/>
    </row>
    <row r="41" ht="36" customHeight="1" spans="1:10">
      <c r="A41" s="34"/>
      <c r="B41" s="34" t="s">
        <v>396</v>
      </c>
      <c r="C41" s="35"/>
      <c r="D41" s="34"/>
      <c r="E41" s="34"/>
      <c r="F41" s="34"/>
      <c r="G41" s="34"/>
      <c r="H41" s="36"/>
      <c r="I41" s="43"/>
      <c r="J41" s="36"/>
    </row>
    <row r="42" ht="40" customHeight="1" spans="1:10">
      <c r="A42" s="34"/>
      <c r="B42" s="34"/>
      <c r="C42" s="35" t="s">
        <v>433</v>
      </c>
      <c r="D42" s="34" t="s">
        <v>371</v>
      </c>
      <c r="E42" s="34" t="s">
        <v>389</v>
      </c>
      <c r="F42" s="34" t="s">
        <v>377</v>
      </c>
      <c r="G42" s="34" t="s">
        <v>374</v>
      </c>
      <c r="H42" s="36" t="s">
        <v>953</v>
      </c>
      <c r="I42" s="43" t="s">
        <v>954</v>
      </c>
      <c r="J42" s="36" t="s">
        <v>955</v>
      </c>
    </row>
    <row r="43" ht="40" customHeight="1" spans="1:10">
      <c r="A43" s="34"/>
      <c r="B43" s="34"/>
      <c r="C43" s="35" t="s">
        <v>639</v>
      </c>
      <c r="D43" s="34" t="s">
        <v>371</v>
      </c>
      <c r="E43" s="34" t="s">
        <v>376</v>
      </c>
      <c r="F43" s="34" t="s">
        <v>377</v>
      </c>
      <c r="G43" s="34" t="s">
        <v>374</v>
      </c>
      <c r="H43" s="36" t="s">
        <v>956</v>
      </c>
      <c r="I43" s="43" t="s">
        <v>639</v>
      </c>
      <c r="J43" s="36" t="s">
        <v>957</v>
      </c>
    </row>
    <row r="44" ht="40" customHeight="1" spans="1:10">
      <c r="A44" s="34"/>
      <c r="B44" s="34"/>
      <c r="C44" s="35" t="s">
        <v>958</v>
      </c>
      <c r="D44" s="34" t="s">
        <v>371</v>
      </c>
      <c r="E44" s="34" t="s">
        <v>376</v>
      </c>
      <c r="F44" s="34" t="s">
        <v>377</v>
      </c>
      <c r="G44" s="34" t="s">
        <v>374</v>
      </c>
      <c r="H44" s="36" t="s">
        <v>959</v>
      </c>
      <c r="I44" s="43" t="s">
        <v>960</v>
      </c>
      <c r="J44" s="36" t="s">
        <v>961</v>
      </c>
    </row>
    <row r="45" ht="36" customHeight="1" spans="1:10">
      <c r="A45" s="34" t="s">
        <v>400</v>
      </c>
      <c r="B45" s="34"/>
      <c r="C45" s="35"/>
      <c r="D45" s="34"/>
      <c r="E45" s="34"/>
      <c r="F45" s="34"/>
      <c r="G45" s="34"/>
      <c r="H45" s="36"/>
      <c r="I45" s="43"/>
      <c r="J45" s="36"/>
    </row>
    <row r="46" ht="36" customHeight="1" spans="1:10">
      <c r="A46" s="34"/>
      <c r="B46" s="34" t="s">
        <v>401</v>
      </c>
      <c r="C46" s="35"/>
      <c r="D46" s="34"/>
      <c r="E46" s="34"/>
      <c r="F46" s="34"/>
      <c r="G46" s="34"/>
      <c r="H46" s="36"/>
      <c r="I46" s="43"/>
      <c r="J46" s="36"/>
    </row>
    <row r="47" ht="40" customHeight="1" spans="1:10">
      <c r="A47" s="34"/>
      <c r="B47" s="34"/>
      <c r="C47" s="35" t="s">
        <v>962</v>
      </c>
      <c r="D47" s="34" t="s">
        <v>371</v>
      </c>
      <c r="E47" s="34" t="s">
        <v>389</v>
      </c>
      <c r="F47" s="34" t="s">
        <v>377</v>
      </c>
      <c r="G47" s="34" t="s">
        <v>374</v>
      </c>
      <c r="H47" s="36" t="s">
        <v>963</v>
      </c>
      <c r="I47" s="43" t="s">
        <v>964</v>
      </c>
      <c r="J47" s="36" t="s">
        <v>965</v>
      </c>
    </row>
  </sheetData>
  <mergeCells count="28">
    <mergeCell ref="A3:J3"/>
    <mergeCell ref="A4:C4"/>
    <mergeCell ref="B5:E5"/>
    <mergeCell ref="F5:G5"/>
    <mergeCell ref="H5:J5"/>
    <mergeCell ref="A6:I6"/>
    <mergeCell ref="C7:I7"/>
    <mergeCell ref="C8:I8"/>
    <mergeCell ref="C9:I9"/>
    <mergeCell ref="A10:J10"/>
    <mergeCell ref="H11:J11"/>
    <mergeCell ref="A13:G13"/>
    <mergeCell ref="A14:B14"/>
    <mergeCell ref="C14:G14"/>
    <mergeCell ref="A15:B15"/>
    <mergeCell ref="C15:G15"/>
    <mergeCell ref="A16:B16"/>
    <mergeCell ref="C16:G16"/>
    <mergeCell ref="A17:B17"/>
    <mergeCell ref="C17:G17"/>
    <mergeCell ref="A18:J18"/>
    <mergeCell ref="A19:G19"/>
    <mergeCell ref="A7:A8"/>
    <mergeCell ref="H19:H20"/>
    <mergeCell ref="I19:I20"/>
    <mergeCell ref="J19:J20"/>
    <mergeCell ref="A11:B12"/>
    <mergeCell ref="C11:G12"/>
  </mergeCells>
  <pageMargins left="0.75" right="0.75" top="1" bottom="1" header="0.5" footer="0.5"/>
  <headerFooter/>
  <ignoredErrors>
    <ignoredError sqref="H13"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B13" sqref="B13"/>
    </sheetView>
  </sheetViews>
  <sheetFormatPr defaultColWidth="8.575" defaultRowHeight="12.75" customHeight="1"/>
  <cols>
    <col min="1" max="1" width="15.8916666666667" style="218" customWidth="1"/>
    <col min="2" max="2" width="35" style="218" customWidth="1"/>
    <col min="3" max="19" width="22" style="218" customWidth="1"/>
    <col min="20" max="16384" width="8.575" style="218"/>
  </cols>
  <sheetData>
    <row r="1" ht="17.25" customHeight="1" spans="1:1">
      <c r="A1" s="219" t="s">
        <v>52</v>
      </c>
    </row>
    <row r="2" ht="41.25" customHeight="1" spans="1:1">
      <c r="A2" s="220" t="str">
        <f>"2025"&amp;"年部门收入预算表"</f>
        <v>2025年部门收入预算表</v>
      </c>
    </row>
    <row r="3" ht="17.25" customHeight="1" spans="1:19">
      <c r="A3" s="221" t="str">
        <f>"单位名称："&amp;"石林彝族自治县卫生健康局（本级）"</f>
        <v>单位名称：石林彝族自治县卫生健康局（本级）</v>
      </c>
      <c r="S3" s="241" t="s">
        <v>1</v>
      </c>
    </row>
    <row r="4" ht="21.75" customHeight="1" spans="1:19">
      <c r="A4" s="222" t="s">
        <v>53</v>
      </c>
      <c r="B4" s="223" t="s">
        <v>54</v>
      </c>
      <c r="C4" s="223" t="s">
        <v>55</v>
      </c>
      <c r="D4" s="224" t="s">
        <v>56</v>
      </c>
      <c r="E4" s="224"/>
      <c r="F4" s="224"/>
      <c r="G4" s="224"/>
      <c r="H4" s="224"/>
      <c r="I4" s="234"/>
      <c r="J4" s="224"/>
      <c r="K4" s="224"/>
      <c r="L4" s="224"/>
      <c r="M4" s="224"/>
      <c r="N4" s="235"/>
      <c r="O4" s="224" t="s">
        <v>45</v>
      </c>
      <c r="P4" s="224"/>
      <c r="Q4" s="224"/>
      <c r="R4" s="224"/>
      <c r="S4" s="235"/>
    </row>
    <row r="5" ht="27" customHeight="1" spans="1:19">
      <c r="A5" s="225"/>
      <c r="B5" s="226"/>
      <c r="C5" s="226"/>
      <c r="D5" s="226" t="s">
        <v>57</v>
      </c>
      <c r="E5" s="226" t="s">
        <v>58</v>
      </c>
      <c r="F5" s="226" t="s">
        <v>59</v>
      </c>
      <c r="G5" s="226" t="s">
        <v>60</v>
      </c>
      <c r="H5" s="226" t="s">
        <v>61</v>
      </c>
      <c r="I5" s="236" t="s">
        <v>62</v>
      </c>
      <c r="J5" s="237"/>
      <c r="K5" s="237"/>
      <c r="L5" s="237"/>
      <c r="M5" s="237"/>
      <c r="N5" s="238"/>
      <c r="O5" s="226" t="s">
        <v>57</v>
      </c>
      <c r="P5" s="226" t="s">
        <v>58</v>
      </c>
      <c r="Q5" s="226" t="s">
        <v>59</v>
      </c>
      <c r="R5" s="226" t="s">
        <v>60</v>
      </c>
      <c r="S5" s="226" t="s">
        <v>63</v>
      </c>
    </row>
    <row r="6" ht="30" customHeight="1" spans="1:19">
      <c r="A6" s="227"/>
      <c r="B6" s="228"/>
      <c r="C6" s="229"/>
      <c r="D6" s="229"/>
      <c r="E6" s="229"/>
      <c r="F6" s="229"/>
      <c r="G6" s="229"/>
      <c r="H6" s="229"/>
      <c r="I6" s="239" t="s">
        <v>57</v>
      </c>
      <c r="J6" s="238" t="s">
        <v>64</v>
      </c>
      <c r="K6" s="238" t="s">
        <v>65</v>
      </c>
      <c r="L6" s="238" t="s">
        <v>66</v>
      </c>
      <c r="M6" s="238" t="s">
        <v>67</v>
      </c>
      <c r="N6" s="238" t="s">
        <v>68</v>
      </c>
      <c r="O6" s="240"/>
      <c r="P6" s="240"/>
      <c r="Q6" s="240"/>
      <c r="R6" s="240"/>
      <c r="S6" s="229"/>
    </row>
    <row r="7" ht="15" customHeight="1" spans="1:19">
      <c r="A7" s="21">
        <v>1</v>
      </c>
      <c r="B7" s="21">
        <v>2</v>
      </c>
      <c r="C7" s="21">
        <v>3</v>
      </c>
      <c r="D7" s="21">
        <v>4</v>
      </c>
      <c r="E7" s="21">
        <v>5</v>
      </c>
      <c r="F7" s="21">
        <v>6</v>
      </c>
      <c r="G7" s="21">
        <v>7</v>
      </c>
      <c r="H7" s="21">
        <v>8</v>
      </c>
      <c r="I7" s="239">
        <v>9</v>
      </c>
      <c r="J7" s="21">
        <v>10</v>
      </c>
      <c r="K7" s="21">
        <v>11</v>
      </c>
      <c r="L7" s="21">
        <v>12</v>
      </c>
      <c r="M7" s="21">
        <v>13</v>
      </c>
      <c r="N7" s="21">
        <v>14</v>
      </c>
      <c r="O7" s="21">
        <v>15</v>
      </c>
      <c r="P7" s="21">
        <v>16</v>
      </c>
      <c r="Q7" s="21">
        <v>17</v>
      </c>
      <c r="R7" s="21">
        <v>18</v>
      </c>
      <c r="S7" s="21">
        <v>19</v>
      </c>
    </row>
    <row r="8" ht="18" customHeight="1" spans="1:19">
      <c r="A8" s="230" t="s">
        <v>69</v>
      </c>
      <c r="B8" s="230" t="s">
        <v>70</v>
      </c>
      <c r="C8" s="231">
        <v>11768255</v>
      </c>
      <c r="D8" s="231">
        <v>11768255</v>
      </c>
      <c r="E8" s="231">
        <v>11768255</v>
      </c>
      <c r="F8" s="231"/>
      <c r="G8" s="231"/>
      <c r="H8" s="231"/>
      <c r="I8" s="231"/>
      <c r="J8" s="231"/>
      <c r="K8" s="231"/>
      <c r="L8" s="231"/>
      <c r="M8" s="231"/>
      <c r="N8" s="231"/>
      <c r="O8" s="231"/>
      <c r="P8" s="231"/>
      <c r="Q8" s="231"/>
      <c r="R8" s="231"/>
      <c r="S8" s="231"/>
    </row>
    <row r="9" ht="18" customHeight="1" spans="1:19">
      <c r="A9" s="232" t="s">
        <v>55</v>
      </c>
      <c r="B9" s="233"/>
      <c r="C9" s="231">
        <v>11768255</v>
      </c>
      <c r="D9" s="231">
        <v>11768255</v>
      </c>
      <c r="E9" s="231">
        <v>11768255</v>
      </c>
      <c r="F9" s="231"/>
      <c r="G9" s="231"/>
      <c r="H9" s="231"/>
      <c r="I9" s="231"/>
      <c r="J9" s="231"/>
      <c r="K9" s="231"/>
      <c r="L9" s="231"/>
      <c r="M9" s="231"/>
      <c r="N9" s="231"/>
      <c r="O9" s="231"/>
      <c r="P9" s="231"/>
      <c r="Q9" s="231"/>
      <c r="R9" s="231"/>
      <c r="S9" s="23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7"/>
  <sheetViews>
    <sheetView showGridLines="0" showZeros="0" workbookViewId="0">
      <selection activeCell="C10" sqref="C10"/>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6" t="s">
        <v>71</v>
      </c>
    </row>
    <row r="2" ht="41.25" customHeight="1" spans="1:1">
      <c r="A2" s="81" t="str">
        <f>"2025"&amp;"年部门支出预算表"</f>
        <v>2025年部门支出预算表</v>
      </c>
    </row>
    <row r="3" ht="17.25" customHeight="1" spans="1:15">
      <c r="A3" s="84" t="str">
        <f>"单位名称："&amp;"石林彝族自治县卫生健康局（本级）"</f>
        <v>单位名称：石林彝族自治县卫生健康局（本级）</v>
      </c>
      <c r="O3" s="86" t="s">
        <v>1</v>
      </c>
    </row>
    <row r="4" ht="27" customHeight="1" spans="1:15">
      <c r="A4" s="204" t="s">
        <v>72</v>
      </c>
      <c r="B4" s="204" t="s">
        <v>73</v>
      </c>
      <c r="C4" s="204" t="s">
        <v>55</v>
      </c>
      <c r="D4" s="205" t="s">
        <v>58</v>
      </c>
      <c r="E4" s="206"/>
      <c r="F4" s="207"/>
      <c r="G4" s="208" t="s">
        <v>59</v>
      </c>
      <c r="H4" s="208" t="s">
        <v>60</v>
      </c>
      <c r="I4" s="208" t="s">
        <v>74</v>
      </c>
      <c r="J4" s="205" t="s">
        <v>62</v>
      </c>
      <c r="K4" s="206"/>
      <c r="L4" s="206"/>
      <c r="M4" s="206"/>
      <c r="N4" s="215"/>
      <c r="O4" s="216"/>
    </row>
    <row r="5" ht="42" customHeight="1" spans="1:15">
      <c r="A5" s="209"/>
      <c r="B5" s="209"/>
      <c r="C5" s="210"/>
      <c r="D5" s="211" t="s">
        <v>57</v>
      </c>
      <c r="E5" s="211" t="s">
        <v>75</v>
      </c>
      <c r="F5" s="211" t="s">
        <v>76</v>
      </c>
      <c r="G5" s="210"/>
      <c r="H5" s="210"/>
      <c r="I5" s="217"/>
      <c r="J5" s="211" t="s">
        <v>57</v>
      </c>
      <c r="K5" s="198" t="s">
        <v>77</v>
      </c>
      <c r="L5" s="198" t="s">
        <v>78</v>
      </c>
      <c r="M5" s="198" t="s">
        <v>79</v>
      </c>
      <c r="N5" s="198" t="s">
        <v>80</v>
      </c>
      <c r="O5" s="198" t="s">
        <v>81</v>
      </c>
    </row>
    <row r="6" ht="18" customHeight="1" spans="1:15">
      <c r="A6" s="92" t="s">
        <v>82</v>
      </c>
      <c r="B6" s="92" t="s">
        <v>83</v>
      </c>
      <c r="C6" s="92" t="s">
        <v>84</v>
      </c>
      <c r="D6" s="93" t="s">
        <v>85</v>
      </c>
      <c r="E6" s="93" t="s">
        <v>86</v>
      </c>
      <c r="F6" s="93" t="s">
        <v>87</v>
      </c>
      <c r="G6" s="93" t="s">
        <v>88</v>
      </c>
      <c r="H6" s="93" t="s">
        <v>89</v>
      </c>
      <c r="I6" s="93" t="s">
        <v>90</v>
      </c>
      <c r="J6" s="93" t="s">
        <v>91</v>
      </c>
      <c r="K6" s="93" t="s">
        <v>92</v>
      </c>
      <c r="L6" s="93" t="s">
        <v>93</v>
      </c>
      <c r="M6" s="93" t="s">
        <v>94</v>
      </c>
      <c r="N6" s="92" t="s">
        <v>95</v>
      </c>
      <c r="O6" s="93" t="s">
        <v>96</v>
      </c>
    </row>
    <row r="7" ht="21" customHeight="1" spans="1:15">
      <c r="A7" s="94" t="s">
        <v>97</v>
      </c>
      <c r="B7" s="94" t="s">
        <v>98</v>
      </c>
      <c r="C7" s="116">
        <v>971332</v>
      </c>
      <c r="D7" s="116">
        <v>971332</v>
      </c>
      <c r="E7" s="116">
        <v>971332</v>
      </c>
      <c r="F7" s="116"/>
      <c r="G7" s="116"/>
      <c r="H7" s="116"/>
      <c r="I7" s="116"/>
      <c r="J7" s="116"/>
      <c r="K7" s="116"/>
      <c r="L7" s="116"/>
      <c r="M7" s="116"/>
      <c r="N7" s="116"/>
      <c r="O7" s="116"/>
    </row>
    <row r="8" ht="21" customHeight="1" spans="1:15">
      <c r="A8" s="212" t="s">
        <v>99</v>
      </c>
      <c r="B8" s="212" t="s">
        <v>100</v>
      </c>
      <c r="C8" s="116">
        <v>959872</v>
      </c>
      <c r="D8" s="116">
        <v>959872</v>
      </c>
      <c r="E8" s="116">
        <v>959872</v>
      </c>
      <c r="F8" s="116"/>
      <c r="G8" s="116"/>
      <c r="H8" s="116"/>
      <c r="I8" s="116"/>
      <c r="J8" s="116"/>
      <c r="K8" s="116"/>
      <c r="L8" s="116"/>
      <c r="M8" s="116"/>
      <c r="N8" s="116"/>
      <c r="O8" s="116"/>
    </row>
    <row r="9" ht="21" customHeight="1" spans="1:15">
      <c r="A9" s="213" t="s">
        <v>101</v>
      </c>
      <c r="B9" s="213" t="s">
        <v>102</v>
      </c>
      <c r="C9" s="116">
        <v>244800</v>
      </c>
      <c r="D9" s="116">
        <v>244800</v>
      </c>
      <c r="E9" s="116">
        <v>244800</v>
      </c>
      <c r="F9" s="116"/>
      <c r="G9" s="116"/>
      <c r="H9" s="116"/>
      <c r="I9" s="116"/>
      <c r="J9" s="116"/>
      <c r="K9" s="116"/>
      <c r="L9" s="116"/>
      <c r="M9" s="116"/>
      <c r="N9" s="116"/>
      <c r="O9" s="116"/>
    </row>
    <row r="10" ht="21" customHeight="1" spans="1:15">
      <c r="A10" s="213" t="s">
        <v>103</v>
      </c>
      <c r="B10" s="213" t="s">
        <v>104</v>
      </c>
      <c r="C10" s="116">
        <v>28800</v>
      </c>
      <c r="D10" s="116">
        <v>28800</v>
      </c>
      <c r="E10" s="116">
        <v>28800</v>
      </c>
      <c r="F10" s="116"/>
      <c r="G10" s="116"/>
      <c r="H10" s="116"/>
      <c r="I10" s="116"/>
      <c r="J10" s="116"/>
      <c r="K10" s="116"/>
      <c r="L10" s="116"/>
      <c r="M10" s="116"/>
      <c r="N10" s="116"/>
      <c r="O10" s="116"/>
    </row>
    <row r="11" ht="21" customHeight="1" spans="1:15">
      <c r="A11" s="213" t="s">
        <v>105</v>
      </c>
      <c r="B11" s="213" t="s">
        <v>106</v>
      </c>
      <c r="C11" s="116">
        <v>562884</v>
      </c>
      <c r="D11" s="116">
        <v>562884</v>
      </c>
      <c r="E11" s="116">
        <v>562884</v>
      </c>
      <c r="F11" s="116"/>
      <c r="G11" s="116"/>
      <c r="H11" s="116"/>
      <c r="I11" s="116"/>
      <c r="J11" s="116"/>
      <c r="K11" s="116"/>
      <c r="L11" s="116"/>
      <c r="M11" s="116"/>
      <c r="N11" s="116"/>
      <c r="O11" s="116"/>
    </row>
    <row r="12" ht="21" customHeight="1" spans="1:15">
      <c r="A12" s="213" t="s">
        <v>107</v>
      </c>
      <c r="B12" s="213" t="s">
        <v>108</v>
      </c>
      <c r="C12" s="116">
        <v>123388</v>
      </c>
      <c r="D12" s="116">
        <v>123388</v>
      </c>
      <c r="E12" s="116">
        <v>123388</v>
      </c>
      <c r="F12" s="116"/>
      <c r="G12" s="116"/>
      <c r="H12" s="116"/>
      <c r="I12" s="116"/>
      <c r="J12" s="116"/>
      <c r="K12" s="116"/>
      <c r="L12" s="116"/>
      <c r="M12" s="116"/>
      <c r="N12" s="116"/>
      <c r="O12" s="116"/>
    </row>
    <row r="13" ht="21" customHeight="1" spans="1:15">
      <c r="A13" s="212" t="s">
        <v>109</v>
      </c>
      <c r="B13" s="212" t="s">
        <v>110</v>
      </c>
      <c r="C13" s="116">
        <v>11460</v>
      </c>
      <c r="D13" s="116">
        <v>11460</v>
      </c>
      <c r="E13" s="116">
        <v>11460</v>
      </c>
      <c r="F13" s="116"/>
      <c r="G13" s="116"/>
      <c r="H13" s="116"/>
      <c r="I13" s="116"/>
      <c r="J13" s="116"/>
      <c r="K13" s="116"/>
      <c r="L13" s="116"/>
      <c r="M13" s="116"/>
      <c r="N13" s="116"/>
      <c r="O13" s="116"/>
    </row>
    <row r="14" ht="21" customHeight="1" spans="1:15">
      <c r="A14" s="213" t="s">
        <v>111</v>
      </c>
      <c r="B14" s="213" t="s">
        <v>112</v>
      </c>
      <c r="C14" s="116">
        <v>11460</v>
      </c>
      <c r="D14" s="116">
        <v>11460</v>
      </c>
      <c r="E14" s="116">
        <v>11460</v>
      </c>
      <c r="F14" s="116"/>
      <c r="G14" s="116"/>
      <c r="H14" s="116"/>
      <c r="I14" s="116"/>
      <c r="J14" s="116"/>
      <c r="K14" s="116"/>
      <c r="L14" s="116"/>
      <c r="M14" s="116"/>
      <c r="N14" s="116"/>
      <c r="O14" s="116"/>
    </row>
    <row r="15" ht="21" customHeight="1" spans="1:15">
      <c r="A15" s="94" t="s">
        <v>113</v>
      </c>
      <c r="B15" s="94" t="s">
        <v>114</v>
      </c>
      <c r="C15" s="116">
        <v>10351639</v>
      </c>
      <c r="D15" s="116">
        <v>10351639</v>
      </c>
      <c r="E15" s="116">
        <v>4295718</v>
      </c>
      <c r="F15" s="116">
        <v>6055921</v>
      </c>
      <c r="G15" s="116"/>
      <c r="H15" s="116"/>
      <c r="I15" s="116"/>
      <c r="J15" s="116"/>
      <c r="K15" s="116"/>
      <c r="L15" s="116"/>
      <c r="M15" s="116"/>
      <c r="N15" s="116"/>
      <c r="O15" s="116"/>
    </row>
    <row r="16" ht="21" customHeight="1" spans="1:15">
      <c r="A16" s="212" t="s">
        <v>115</v>
      </c>
      <c r="B16" s="212" t="s">
        <v>116</v>
      </c>
      <c r="C16" s="116">
        <v>3471661</v>
      </c>
      <c r="D16" s="116">
        <v>3471661</v>
      </c>
      <c r="E16" s="116">
        <v>3102461</v>
      </c>
      <c r="F16" s="116">
        <v>369200</v>
      </c>
      <c r="G16" s="116"/>
      <c r="H16" s="116"/>
      <c r="I16" s="116"/>
      <c r="J16" s="116"/>
      <c r="K16" s="116"/>
      <c r="L16" s="116"/>
      <c r="M16" s="116"/>
      <c r="N16" s="116"/>
      <c r="O16" s="116"/>
    </row>
    <row r="17" ht="21" customHeight="1" spans="1:15">
      <c r="A17" s="213" t="s">
        <v>117</v>
      </c>
      <c r="B17" s="213" t="s">
        <v>118</v>
      </c>
      <c r="C17" s="116">
        <v>2326451</v>
      </c>
      <c r="D17" s="116">
        <v>2326451</v>
      </c>
      <c r="E17" s="116">
        <v>2266451</v>
      </c>
      <c r="F17" s="116">
        <v>60000</v>
      </c>
      <c r="G17" s="116"/>
      <c r="H17" s="116"/>
      <c r="I17" s="116"/>
      <c r="J17" s="116"/>
      <c r="K17" s="116"/>
      <c r="L17" s="116"/>
      <c r="M17" s="116"/>
      <c r="N17" s="116"/>
      <c r="O17" s="116"/>
    </row>
    <row r="18" ht="21" customHeight="1" spans="1:15">
      <c r="A18" s="213" t="s">
        <v>119</v>
      </c>
      <c r="B18" s="213" t="s">
        <v>120</v>
      </c>
      <c r="C18" s="116">
        <v>1145210</v>
      </c>
      <c r="D18" s="116">
        <v>1145210</v>
      </c>
      <c r="E18" s="116">
        <v>836010</v>
      </c>
      <c r="F18" s="116">
        <v>309200</v>
      </c>
      <c r="G18" s="116"/>
      <c r="H18" s="116"/>
      <c r="I18" s="116"/>
      <c r="J18" s="116"/>
      <c r="K18" s="116"/>
      <c r="L18" s="116"/>
      <c r="M18" s="116"/>
      <c r="N18" s="116"/>
      <c r="O18" s="116"/>
    </row>
    <row r="19" ht="21" customHeight="1" spans="1:15">
      <c r="A19" s="212" t="s">
        <v>121</v>
      </c>
      <c r="B19" s="212" t="s">
        <v>122</v>
      </c>
      <c r="C19" s="116">
        <v>6010</v>
      </c>
      <c r="D19" s="116">
        <v>6010</v>
      </c>
      <c r="E19" s="116"/>
      <c r="F19" s="116">
        <v>6010</v>
      </c>
      <c r="G19" s="116"/>
      <c r="H19" s="116"/>
      <c r="I19" s="116"/>
      <c r="J19" s="116"/>
      <c r="K19" s="116"/>
      <c r="L19" s="116"/>
      <c r="M19" s="116"/>
      <c r="N19" s="116"/>
      <c r="O19" s="116"/>
    </row>
    <row r="20" ht="21" customHeight="1" spans="1:15">
      <c r="A20" s="213" t="s">
        <v>123</v>
      </c>
      <c r="B20" s="213" t="s">
        <v>124</v>
      </c>
      <c r="C20" s="116">
        <v>6010</v>
      </c>
      <c r="D20" s="116">
        <v>6010</v>
      </c>
      <c r="E20" s="116"/>
      <c r="F20" s="116">
        <v>6010</v>
      </c>
      <c r="G20" s="116"/>
      <c r="H20" s="116"/>
      <c r="I20" s="116"/>
      <c r="J20" s="116"/>
      <c r="K20" s="116"/>
      <c r="L20" s="116"/>
      <c r="M20" s="116"/>
      <c r="N20" s="116"/>
      <c r="O20" s="116"/>
    </row>
    <row r="21" ht="21" customHeight="1" spans="1:15">
      <c r="A21" s="212" t="s">
        <v>125</v>
      </c>
      <c r="B21" s="212" t="s">
        <v>126</v>
      </c>
      <c r="C21" s="116">
        <v>2604816</v>
      </c>
      <c r="D21" s="116">
        <v>2604816</v>
      </c>
      <c r="E21" s="116"/>
      <c r="F21" s="116">
        <v>2604816</v>
      </c>
      <c r="G21" s="116"/>
      <c r="H21" s="116"/>
      <c r="I21" s="116"/>
      <c r="J21" s="116"/>
      <c r="K21" s="116"/>
      <c r="L21" s="116"/>
      <c r="M21" s="116"/>
      <c r="N21" s="116"/>
      <c r="O21" s="116"/>
    </row>
    <row r="22" ht="21" customHeight="1" spans="1:15">
      <c r="A22" s="213" t="s">
        <v>127</v>
      </c>
      <c r="B22" s="213" t="s">
        <v>128</v>
      </c>
      <c r="C22" s="116">
        <v>2104816</v>
      </c>
      <c r="D22" s="116">
        <v>2104816</v>
      </c>
      <c r="E22" s="116"/>
      <c r="F22" s="116">
        <v>2104816</v>
      </c>
      <c r="G22" s="116"/>
      <c r="H22" s="116"/>
      <c r="I22" s="116"/>
      <c r="J22" s="116"/>
      <c r="K22" s="116"/>
      <c r="L22" s="116"/>
      <c r="M22" s="116"/>
      <c r="N22" s="116"/>
      <c r="O22" s="116"/>
    </row>
    <row r="23" ht="21" customHeight="1" spans="1:15">
      <c r="A23" s="213" t="s">
        <v>129</v>
      </c>
      <c r="B23" s="213" t="s">
        <v>130</v>
      </c>
      <c r="C23" s="116">
        <v>100000</v>
      </c>
      <c r="D23" s="116">
        <v>100000</v>
      </c>
      <c r="E23" s="116"/>
      <c r="F23" s="116">
        <v>100000</v>
      </c>
      <c r="G23" s="116"/>
      <c r="H23" s="116"/>
      <c r="I23" s="116"/>
      <c r="J23" s="116"/>
      <c r="K23" s="116"/>
      <c r="L23" s="116"/>
      <c r="M23" s="116"/>
      <c r="N23" s="116"/>
      <c r="O23" s="116"/>
    </row>
    <row r="24" ht="21" customHeight="1" spans="1:15">
      <c r="A24" s="213" t="s">
        <v>131</v>
      </c>
      <c r="B24" s="213" t="s">
        <v>132</v>
      </c>
      <c r="C24" s="116">
        <v>400000</v>
      </c>
      <c r="D24" s="116">
        <v>400000</v>
      </c>
      <c r="E24" s="116"/>
      <c r="F24" s="116">
        <v>400000</v>
      </c>
      <c r="G24" s="116"/>
      <c r="H24" s="116"/>
      <c r="I24" s="116"/>
      <c r="J24" s="116"/>
      <c r="K24" s="116"/>
      <c r="L24" s="116"/>
      <c r="M24" s="116"/>
      <c r="N24" s="116"/>
      <c r="O24" s="116"/>
    </row>
    <row r="25" ht="21" customHeight="1" spans="1:15">
      <c r="A25" s="212" t="s">
        <v>133</v>
      </c>
      <c r="B25" s="212" t="s">
        <v>134</v>
      </c>
      <c r="C25" s="116">
        <v>3075895</v>
      </c>
      <c r="D25" s="116">
        <v>3075895</v>
      </c>
      <c r="E25" s="116"/>
      <c r="F25" s="116">
        <v>3075895</v>
      </c>
      <c r="G25" s="116"/>
      <c r="H25" s="116"/>
      <c r="I25" s="116"/>
      <c r="J25" s="116"/>
      <c r="K25" s="116"/>
      <c r="L25" s="116"/>
      <c r="M25" s="116"/>
      <c r="N25" s="116"/>
      <c r="O25" s="116"/>
    </row>
    <row r="26" ht="21" customHeight="1" spans="1:15">
      <c r="A26" s="213" t="s">
        <v>135</v>
      </c>
      <c r="B26" s="213" t="s">
        <v>136</v>
      </c>
      <c r="C26" s="116">
        <v>3075895</v>
      </c>
      <c r="D26" s="116">
        <v>3075895</v>
      </c>
      <c r="E26" s="116"/>
      <c r="F26" s="116">
        <v>3075895</v>
      </c>
      <c r="G26" s="116"/>
      <c r="H26" s="116"/>
      <c r="I26" s="116"/>
      <c r="J26" s="116"/>
      <c r="K26" s="116"/>
      <c r="L26" s="116"/>
      <c r="M26" s="116"/>
      <c r="N26" s="116"/>
      <c r="O26" s="116"/>
    </row>
    <row r="27" ht="21" customHeight="1" spans="1:15">
      <c r="A27" s="212" t="s">
        <v>137</v>
      </c>
      <c r="B27" s="212" t="s">
        <v>138</v>
      </c>
      <c r="C27" s="116">
        <v>497165</v>
      </c>
      <c r="D27" s="116">
        <v>497165</v>
      </c>
      <c r="E27" s="116">
        <v>497165</v>
      </c>
      <c r="F27" s="116"/>
      <c r="G27" s="116"/>
      <c r="H27" s="116"/>
      <c r="I27" s="116"/>
      <c r="J27" s="116"/>
      <c r="K27" s="116"/>
      <c r="L27" s="116"/>
      <c r="M27" s="116"/>
      <c r="N27" s="116"/>
      <c r="O27" s="116"/>
    </row>
    <row r="28" ht="21" customHeight="1" spans="1:15">
      <c r="A28" s="213" t="s">
        <v>139</v>
      </c>
      <c r="B28" s="213" t="s">
        <v>140</v>
      </c>
      <c r="C28" s="116">
        <v>126435</v>
      </c>
      <c r="D28" s="116">
        <v>126435</v>
      </c>
      <c r="E28" s="116">
        <v>126435</v>
      </c>
      <c r="F28" s="116"/>
      <c r="G28" s="116"/>
      <c r="H28" s="116"/>
      <c r="I28" s="116"/>
      <c r="J28" s="116"/>
      <c r="K28" s="116"/>
      <c r="L28" s="116"/>
      <c r="M28" s="116"/>
      <c r="N28" s="116"/>
      <c r="O28" s="116"/>
    </row>
    <row r="29" ht="21" customHeight="1" spans="1:15">
      <c r="A29" s="213" t="s">
        <v>141</v>
      </c>
      <c r="B29" s="213" t="s">
        <v>142</v>
      </c>
      <c r="C29" s="116">
        <v>109577</v>
      </c>
      <c r="D29" s="116">
        <v>109577</v>
      </c>
      <c r="E29" s="116">
        <v>109577</v>
      </c>
      <c r="F29" s="116"/>
      <c r="G29" s="116"/>
      <c r="H29" s="116"/>
      <c r="I29" s="116"/>
      <c r="J29" s="116"/>
      <c r="K29" s="116"/>
      <c r="L29" s="116"/>
      <c r="M29" s="116"/>
      <c r="N29" s="116"/>
      <c r="O29" s="116"/>
    </row>
    <row r="30" ht="21" customHeight="1" spans="1:15">
      <c r="A30" s="213" t="s">
        <v>143</v>
      </c>
      <c r="B30" s="213" t="s">
        <v>144</v>
      </c>
      <c r="C30" s="116">
        <v>229826</v>
      </c>
      <c r="D30" s="116">
        <v>229826</v>
      </c>
      <c r="E30" s="116">
        <v>229826</v>
      </c>
      <c r="F30" s="116"/>
      <c r="G30" s="116"/>
      <c r="H30" s="116"/>
      <c r="I30" s="116"/>
      <c r="J30" s="116"/>
      <c r="K30" s="116"/>
      <c r="L30" s="116"/>
      <c r="M30" s="116"/>
      <c r="N30" s="116"/>
      <c r="O30" s="116"/>
    </row>
    <row r="31" ht="21" customHeight="1" spans="1:15">
      <c r="A31" s="213" t="s">
        <v>145</v>
      </c>
      <c r="B31" s="213" t="s">
        <v>146</v>
      </c>
      <c r="C31" s="116">
        <v>31327</v>
      </c>
      <c r="D31" s="116">
        <v>31327</v>
      </c>
      <c r="E31" s="116">
        <v>31327</v>
      </c>
      <c r="F31" s="116"/>
      <c r="G31" s="116"/>
      <c r="H31" s="116"/>
      <c r="I31" s="116"/>
      <c r="J31" s="116"/>
      <c r="K31" s="116"/>
      <c r="L31" s="116"/>
      <c r="M31" s="116"/>
      <c r="N31" s="116"/>
      <c r="O31" s="116"/>
    </row>
    <row r="32" ht="21" customHeight="1" spans="1:15">
      <c r="A32" s="212" t="s">
        <v>147</v>
      </c>
      <c r="B32" s="212" t="s">
        <v>148</v>
      </c>
      <c r="C32" s="116">
        <v>696092</v>
      </c>
      <c r="D32" s="116">
        <v>696092</v>
      </c>
      <c r="E32" s="116">
        <v>696092</v>
      </c>
      <c r="F32" s="116"/>
      <c r="G32" s="116"/>
      <c r="H32" s="116"/>
      <c r="I32" s="116"/>
      <c r="J32" s="116"/>
      <c r="K32" s="116"/>
      <c r="L32" s="116"/>
      <c r="M32" s="116"/>
      <c r="N32" s="116"/>
      <c r="O32" s="116"/>
    </row>
    <row r="33" ht="21" customHeight="1" spans="1:15">
      <c r="A33" s="213" t="s">
        <v>149</v>
      </c>
      <c r="B33" s="213" t="s">
        <v>148</v>
      </c>
      <c r="C33" s="116">
        <v>696092</v>
      </c>
      <c r="D33" s="116">
        <v>696092</v>
      </c>
      <c r="E33" s="116">
        <v>696092</v>
      </c>
      <c r="F33" s="116"/>
      <c r="G33" s="116"/>
      <c r="H33" s="116"/>
      <c r="I33" s="116"/>
      <c r="J33" s="116"/>
      <c r="K33" s="116"/>
      <c r="L33" s="116"/>
      <c r="M33" s="116"/>
      <c r="N33" s="116"/>
      <c r="O33" s="116"/>
    </row>
    <row r="34" ht="21" customHeight="1" spans="1:15">
      <c r="A34" s="94" t="s">
        <v>150</v>
      </c>
      <c r="B34" s="94" t="s">
        <v>151</v>
      </c>
      <c r="C34" s="116">
        <v>445284</v>
      </c>
      <c r="D34" s="116">
        <v>445284</v>
      </c>
      <c r="E34" s="116">
        <v>445284</v>
      </c>
      <c r="F34" s="116"/>
      <c r="G34" s="116"/>
      <c r="H34" s="116"/>
      <c r="I34" s="116"/>
      <c r="J34" s="116"/>
      <c r="K34" s="116"/>
      <c r="L34" s="116"/>
      <c r="M34" s="116"/>
      <c r="N34" s="116"/>
      <c r="O34" s="116"/>
    </row>
    <row r="35" ht="21" customHeight="1" spans="1:15">
      <c r="A35" s="212" t="s">
        <v>152</v>
      </c>
      <c r="B35" s="212" t="s">
        <v>153</v>
      </c>
      <c r="C35" s="116">
        <v>445284</v>
      </c>
      <c r="D35" s="116">
        <v>445284</v>
      </c>
      <c r="E35" s="116">
        <v>445284</v>
      </c>
      <c r="F35" s="116"/>
      <c r="G35" s="116"/>
      <c r="H35" s="116"/>
      <c r="I35" s="116"/>
      <c r="J35" s="116"/>
      <c r="K35" s="116"/>
      <c r="L35" s="116"/>
      <c r="M35" s="116"/>
      <c r="N35" s="116"/>
      <c r="O35" s="116"/>
    </row>
    <row r="36" ht="21" customHeight="1" spans="1:15">
      <c r="A36" s="213" t="s">
        <v>154</v>
      </c>
      <c r="B36" s="213" t="s">
        <v>155</v>
      </c>
      <c r="C36" s="116">
        <v>445284</v>
      </c>
      <c r="D36" s="116">
        <v>445284</v>
      </c>
      <c r="E36" s="116">
        <v>445284</v>
      </c>
      <c r="F36" s="116"/>
      <c r="G36" s="116"/>
      <c r="H36" s="116"/>
      <c r="I36" s="116"/>
      <c r="J36" s="116"/>
      <c r="K36" s="116"/>
      <c r="L36" s="116"/>
      <c r="M36" s="116"/>
      <c r="N36" s="116"/>
      <c r="O36" s="116"/>
    </row>
    <row r="37" ht="21" customHeight="1" spans="1:15">
      <c r="A37" s="214" t="s">
        <v>55</v>
      </c>
      <c r="B37" s="74"/>
      <c r="C37" s="116">
        <v>11768255</v>
      </c>
      <c r="D37" s="116">
        <v>11768255</v>
      </c>
      <c r="E37" s="116">
        <v>5712334</v>
      </c>
      <c r="F37" s="116">
        <v>6055921</v>
      </c>
      <c r="G37" s="116"/>
      <c r="H37" s="116"/>
      <c r="I37" s="116"/>
      <c r="J37" s="116"/>
      <c r="K37" s="116"/>
      <c r="L37" s="116"/>
      <c r="M37" s="116"/>
      <c r="N37" s="116"/>
      <c r="O37" s="116"/>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B15" sqref="B15"/>
    </sheetView>
  </sheetViews>
  <sheetFormatPr defaultColWidth="8.575" defaultRowHeight="12.75" customHeight="1" outlineLevelCol="3"/>
  <cols>
    <col min="1" max="4" width="35.575" customWidth="1"/>
  </cols>
  <sheetData>
    <row r="1" ht="15" customHeight="1" spans="1:4">
      <c r="A1" s="82"/>
      <c r="B1" s="86"/>
      <c r="C1" s="86"/>
      <c r="D1" s="86" t="s">
        <v>156</v>
      </c>
    </row>
    <row r="2" ht="41.25" customHeight="1" spans="1:1">
      <c r="A2" s="81" t="str">
        <f>"2025"&amp;"年部门财政拨款收支预算总表"</f>
        <v>2025年部门财政拨款收支预算总表</v>
      </c>
    </row>
    <row r="3" ht="17.25" customHeight="1" spans="1:4">
      <c r="A3" s="84" t="str">
        <f>"单位名称："&amp;"石林彝族自治县卫生健康局（本级）"</f>
        <v>单位名称：石林彝族自治县卫生健康局（本级）</v>
      </c>
      <c r="B3" s="197"/>
      <c r="D3" s="86" t="s">
        <v>1</v>
      </c>
    </row>
    <row r="4" ht="17.25" customHeight="1" spans="1:4">
      <c r="A4" s="198" t="s">
        <v>2</v>
      </c>
      <c r="B4" s="199"/>
      <c r="C4" s="198" t="s">
        <v>3</v>
      </c>
      <c r="D4" s="199"/>
    </row>
    <row r="5" ht="18.75" customHeight="1" spans="1:4">
      <c r="A5" s="198" t="s">
        <v>4</v>
      </c>
      <c r="B5" s="198" t="s">
        <v>5</v>
      </c>
      <c r="C5" s="198" t="s">
        <v>6</v>
      </c>
      <c r="D5" s="198" t="s">
        <v>5</v>
      </c>
    </row>
    <row r="6" ht="16.5" customHeight="1" spans="1:4">
      <c r="A6" s="200" t="s">
        <v>157</v>
      </c>
      <c r="B6" s="116">
        <v>11768255</v>
      </c>
      <c r="C6" s="200" t="s">
        <v>158</v>
      </c>
      <c r="D6" s="116">
        <v>11768255</v>
      </c>
    </row>
    <row r="7" ht="16.5" customHeight="1" spans="1:4">
      <c r="A7" s="200" t="s">
        <v>159</v>
      </c>
      <c r="B7" s="116">
        <v>11768255</v>
      </c>
      <c r="C7" s="200" t="s">
        <v>160</v>
      </c>
      <c r="D7" s="116"/>
    </row>
    <row r="8" ht="16.5" customHeight="1" spans="1:4">
      <c r="A8" s="200" t="s">
        <v>161</v>
      </c>
      <c r="B8" s="116"/>
      <c r="C8" s="200" t="s">
        <v>162</v>
      </c>
      <c r="D8" s="116"/>
    </row>
    <row r="9" ht="16.5" customHeight="1" spans="1:4">
      <c r="A9" s="200" t="s">
        <v>163</v>
      </c>
      <c r="B9" s="116"/>
      <c r="C9" s="200" t="s">
        <v>164</v>
      </c>
      <c r="D9" s="116"/>
    </row>
    <row r="10" ht="16.5" customHeight="1" spans="1:4">
      <c r="A10" s="200" t="s">
        <v>165</v>
      </c>
      <c r="B10" s="116"/>
      <c r="C10" s="200" t="s">
        <v>166</v>
      </c>
      <c r="D10" s="116"/>
    </row>
    <row r="11" ht="16.5" customHeight="1" spans="1:4">
      <c r="A11" s="200" t="s">
        <v>159</v>
      </c>
      <c r="B11" s="116"/>
      <c r="C11" s="200" t="s">
        <v>167</v>
      </c>
      <c r="D11" s="116"/>
    </row>
    <row r="12" ht="16.5" customHeight="1" spans="1:4">
      <c r="A12" s="181" t="s">
        <v>161</v>
      </c>
      <c r="B12" s="116"/>
      <c r="C12" s="106" t="s">
        <v>168</v>
      </c>
      <c r="D12" s="116"/>
    </row>
    <row r="13" ht="16.5" customHeight="1" spans="1:4">
      <c r="A13" s="181" t="s">
        <v>163</v>
      </c>
      <c r="B13" s="116"/>
      <c r="C13" s="106" t="s">
        <v>169</v>
      </c>
      <c r="D13" s="116"/>
    </row>
    <row r="14" ht="16.5" customHeight="1" spans="1:4">
      <c r="A14" s="201"/>
      <c r="B14" s="116"/>
      <c r="C14" s="106" t="s">
        <v>170</v>
      </c>
      <c r="D14" s="116">
        <v>971332</v>
      </c>
    </row>
    <row r="15" ht="16.5" customHeight="1" spans="1:4">
      <c r="A15" s="201"/>
      <c r="B15" s="116"/>
      <c r="C15" s="106" t="s">
        <v>171</v>
      </c>
      <c r="D15" s="116">
        <v>10351639</v>
      </c>
    </row>
    <row r="16" ht="16.5" customHeight="1" spans="1:4">
      <c r="A16" s="201"/>
      <c r="B16" s="116"/>
      <c r="C16" s="106" t="s">
        <v>172</v>
      </c>
      <c r="D16" s="116"/>
    </row>
    <row r="17" ht="16.5" customHeight="1" spans="1:4">
      <c r="A17" s="201"/>
      <c r="B17" s="116"/>
      <c r="C17" s="106" t="s">
        <v>173</v>
      </c>
      <c r="D17" s="116"/>
    </row>
    <row r="18" ht="16.5" customHeight="1" spans="1:4">
      <c r="A18" s="201"/>
      <c r="B18" s="116"/>
      <c r="C18" s="106" t="s">
        <v>174</v>
      </c>
      <c r="D18" s="116"/>
    </row>
    <row r="19" ht="16.5" customHeight="1" spans="1:4">
      <c r="A19" s="201"/>
      <c r="B19" s="116"/>
      <c r="C19" s="106" t="s">
        <v>175</v>
      </c>
      <c r="D19" s="116"/>
    </row>
    <row r="20" ht="16.5" customHeight="1" spans="1:4">
      <c r="A20" s="201"/>
      <c r="B20" s="116"/>
      <c r="C20" s="106" t="s">
        <v>176</v>
      </c>
      <c r="D20" s="116"/>
    </row>
    <row r="21" ht="16.5" customHeight="1" spans="1:4">
      <c r="A21" s="201"/>
      <c r="B21" s="116"/>
      <c r="C21" s="106" t="s">
        <v>177</v>
      </c>
      <c r="D21" s="116"/>
    </row>
    <row r="22" ht="16.5" customHeight="1" spans="1:4">
      <c r="A22" s="201"/>
      <c r="B22" s="116"/>
      <c r="C22" s="106" t="s">
        <v>178</v>
      </c>
      <c r="D22" s="116"/>
    </row>
    <row r="23" ht="16.5" customHeight="1" spans="1:4">
      <c r="A23" s="201"/>
      <c r="B23" s="116"/>
      <c r="C23" s="106" t="s">
        <v>179</v>
      </c>
      <c r="D23" s="116"/>
    </row>
    <row r="24" ht="16.5" customHeight="1" spans="1:4">
      <c r="A24" s="201"/>
      <c r="B24" s="116"/>
      <c r="C24" s="106" t="s">
        <v>180</v>
      </c>
      <c r="D24" s="116"/>
    </row>
    <row r="25" ht="16.5" customHeight="1" spans="1:4">
      <c r="A25" s="201"/>
      <c r="B25" s="116"/>
      <c r="C25" s="106" t="s">
        <v>181</v>
      </c>
      <c r="D25" s="116">
        <v>445284</v>
      </c>
    </row>
    <row r="26" ht="16.5" customHeight="1" spans="1:4">
      <c r="A26" s="201"/>
      <c r="B26" s="116"/>
      <c r="C26" s="106" t="s">
        <v>182</v>
      </c>
      <c r="D26" s="116"/>
    </row>
    <row r="27" ht="16.5" customHeight="1" spans="1:4">
      <c r="A27" s="201"/>
      <c r="B27" s="116"/>
      <c r="C27" s="106" t="s">
        <v>183</v>
      </c>
      <c r="D27" s="116"/>
    </row>
    <row r="28" ht="16.5" customHeight="1" spans="1:4">
      <c r="A28" s="201"/>
      <c r="B28" s="116"/>
      <c r="C28" s="106" t="s">
        <v>184</v>
      </c>
      <c r="D28" s="116"/>
    </row>
    <row r="29" ht="16.5" customHeight="1" spans="1:4">
      <c r="A29" s="201"/>
      <c r="B29" s="116"/>
      <c r="C29" s="106" t="s">
        <v>185</v>
      </c>
      <c r="D29" s="116"/>
    </row>
    <row r="30" ht="16.5" customHeight="1" spans="1:4">
      <c r="A30" s="201"/>
      <c r="B30" s="116"/>
      <c r="C30" s="106" t="s">
        <v>186</v>
      </c>
      <c r="D30" s="116"/>
    </row>
    <row r="31" ht="16.5" customHeight="1" spans="1:4">
      <c r="A31" s="201"/>
      <c r="B31" s="116"/>
      <c r="C31" s="181" t="s">
        <v>187</v>
      </c>
      <c r="D31" s="116"/>
    </row>
    <row r="32" ht="16.5" customHeight="1" spans="1:4">
      <c r="A32" s="201"/>
      <c r="B32" s="116"/>
      <c r="C32" s="181" t="s">
        <v>188</v>
      </c>
      <c r="D32" s="116"/>
    </row>
    <row r="33" ht="16.5" customHeight="1" spans="1:4">
      <c r="A33" s="201"/>
      <c r="B33" s="116"/>
      <c r="C33" s="43" t="s">
        <v>189</v>
      </c>
      <c r="D33" s="116"/>
    </row>
    <row r="34" ht="15" customHeight="1" spans="1:4">
      <c r="A34" s="202" t="s">
        <v>50</v>
      </c>
      <c r="B34" s="203">
        <v>11768255</v>
      </c>
      <c r="C34" s="202" t="s">
        <v>51</v>
      </c>
      <c r="D34" s="203">
        <v>11768255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7"/>
  <sheetViews>
    <sheetView showZeros="0" workbookViewId="0">
      <selection activeCell="B15" sqref="B1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08"/>
      <c r="G1" s="176" t="s">
        <v>190</v>
      </c>
    </row>
    <row r="2" ht="41.25" customHeight="1" spans="1:7">
      <c r="A2" s="160" t="str">
        <f>"2025"&amp;"年一般公共预算支出预算表（按功能科目分类）"</f>
        <v>2025年一般公共预算支出预算表（按功能科目分类）</v>
      </c>
      <c r="B2" s="160"/>
      <c r="C2" s="160"/>
      <c r="D2" s="160"/>
      <c r="E2" s="160"/>
      <c r="F2" s="160"/>
      <c r="G2" s="160"/>
    </row>
    <row r="3" ht="18" customHeight="1" spans="1:7">
      <c r="A3" s="47" t="str">
        <f>"单位名称："&amp;"石林彝族自治县卫生健康局（本级）"</f>
        <v>单位名称：石林彝族自治县卫生健康局（本级）</v>
      </c>
      <c r="F3" s="157"/>
      <c r="G3" s="176" t="s">
        <v>1</v>
      </c>
    </row>
    <row r="4" ht="20.25" customHeight="1" spans="1:7">
      <c r="A4" s="192" t="s">
        <v>191</v>
      </c>
      <c r="B4" s="193"/>
      <c r="C4" s="161" t="s">
        <v>55</v>
      </c>
      <c r="D4" s="182" t="s">
        <v>75</v>
      </c>
      <c r="E4" s="54"/>
      <c r="F4" s="55"/>
      <c r="G4" s="173" t="s">
        <v>76</v>
      </c>
    </row>
    <row r="5" ht="20.25" customHeight="1" spans="1:7">
      <c r="A5" s="194" t="s">
        <v>72</v>
      </c>
      <c r="B5" s="194" t="s">
        <v>73</v>
      </c>
      <c r="C5" s="61"/>
      <c r="D5" s="166" t="s">
        <v>57</v>
      </c>
      <c r="E5" s="166" t="s">
        <v>192</v>
      </c>
      <c r="F5" s="166" t="s">
        <v>193</v>
      </c>
      <c r="G5" s="175"/>
    </row>
    <row r="6" ht="15" customHeight="1" spans="1:7">
      <c r="A6" s="97" t="s">
        <v>82</v>
      </c>
      <c r="B6" s="97" t="s">
        <v>83</v>
      </c>
      <c r="C6" s="97" t="s">
        <v>84</v>
      </c>
      <c r="D6" s="97" t="s">
        <v>85</v>
      </c>
      <c r="E6" s="97" t="s">
        <v>86</v>
      </c>
      <c r="F6" s="97" t="s">
        <v>87</v>
      </c>
      <c r="G6" s="97" t="s">
        <v>88</v>
      </c>
    </row>
    <row r="7" ht="18" customHeight="1" spans="1:7">
      <c r="A7" s="43" t="s">
        <v>97</v>
      </c>
      <c r="B7" s="43" t="s">
        <v>98</v>
      </c>
      <c r="C7" s="116">
        <v>971332</v>
      </c>
      <c r="D7" s="116">
        <v>971332</v>
      </c>
      <c r="E7" s="116">
        <v>971332</v>
      </c>
      <c r="F7" s="116"/>
      <c r="G7" s="116"/>
    </row>
    <row r="8" ht="18" customHeight="1" spans="1:7">
      <c r="A8" s="170" t="s">
        <v>99</v>
      </c>
      <c r="B8" s="170" t="s">
        <v>100</v>
      </c>
      <c r="C8" s="116">
        <v>959872</v>
      </c>
      <c r="D8" s="116">
        <v>959872</v>
      </c>
      <c r="E8" s="116">
        <v>959872</v>
      </c>
      <c r="F8" s="116"/>
      <c r="G8" s="116"/>
    </row>
    <row r="9" ht="18" customHeight="1" spans="1:7">
      <c r="A9" s="195" t="s">
        <v>101</v>
      </c>
      <c r="B9" s="195" t="s">
        <v>102</v>
      </c>
      <c r="C9" s="116">
        <v>244800</v>
      </c>
      <c r="D9" s="116">
        <v>244800</v>
      </c>
      <c r="E9" s="116">
        <v>244800</v>
      </c>
      <c r="F9" s="116"/>
      <c r="G9" s="116"/>
    </row>
    <row r="10" ht="18" customHeight="1" spans="1:7">
      <c r="A10" s="195" t="s">
        <v>103</v>
      </c>
      <c r="B10" s="195" t="s">
        <v>104</v>
      </c>
      <c r="C10" s="116">
        <v>28800</v>
      </c>
      <c r="D10" s="116">
        <v>28800</v>
      </c>
      <c r="E10" s="116">
        <v>28800</v>
      </c>
      <c r="F10" s="116"/>
      <c r="G10" s="116"/>
    </row>
    <row r="11" ht="18" customHeight="1" spans="1:7">
      <c r="A11" s="195" t="s">
        <v>105</v>
      </c>
      <c r="B11" s="195" t="s">
        <v>106</v>
      </c>
      <c r="C11" s="116">
        <v>562884</v>
      </c>
      <c r="D11" s="116">
        <v>562884</v>
      </c>
      <c r="E11" s="116">
        <v>562884</v>
      </c>
      <c r="F11" s="116"/>
      <c r="G11" s="116"/>
    </row>
    <row r="12" ht="18" customHeight="1" spans="1:7">
      <c r="A12" s="195" t="s">
        <v>107</v>
      </c>
      <c r="B12" s="195" t="s">
        <v>108</v>
      </c>
      <c r="C12" s="116">
        <v>123388</v>
      </c>
      <c r="D12" s="116">
        <v>123388</v>
      </c>
      <c r="E12" s="116">
        <v>123388</v>
      </c>
      <c r="F12" s="116"/>
      <c r="G12" s="116"/>
    </row>
    <row r="13" ht="18" customHeight="1" spans="1:7">
      <c r="A13" s="170" t="s">
        <v>109</v>
      </c>
      <c r="B13" s="170" t="s">
        <v>110</v>
      </c>
      <c r="C13" s="116">
        <v>11460</v>
      </c>
      <c r="D13" s="116">
        <v>11460</v>
      </c>
      <c r="E13" s="116">
        <v>11460</v>
      </c>
      <c r="F13" s="116"/>
      <c r="G13" s="116"/>
    </row>
    <row r="14" ht="18" customHeight="1" spans="1:7">
      <c r="A14" s="195" t="s">
        <v>111</v>
      </c>
      <c r="B14" s="195" t="s">
        <v>112</v>
      </c>
      <c r="C14" s="116">
        <v>11460</v>
      </c>
      <c r="D14" s="116">
        <v>11460</v>
      </c>
      <c r="E14" s="116">
        <v>11460</v>
      </c>
      <c r="F14" s="116"/>
      <c r="G14" s="116"/>
    </row>
    <row r="15" ht="18" customHeight="1" spans="1:7">
      <c r="A15" s="43" t="s">
        <v>113</v>
      </c>
      <c r="B15" s="43" t="s">
        <v>114</v>
      </c>
      <c r="C15" s="116">
        <v>10351639</v>
      </c>
      <c r="D15" s="116">
        <v>4295718</v>
      </c>
      <c r="E15" s="116">
        <v>3899058</v>
      </c>
      <c r="F15" s="116">
        <v>396660</v>
      </c>
      <c r="G15" s="116">
        <v>6055921</v>
      </c>
    </row>
    <row r="16" ht="18" customHeight="1" spans="1:7">
      <c r="A16" s="170" t="s">
        <v>115</v>
      </c>
      <c r="B16" s="170" t="s">
        <v>116</v>
      </c>
      <c r="C16" s="116">
        <v>3471661</v>
      </c>
      <c r="D16" s="116">
        <v>3102461</v>
      </c>
      <c r="E16" s="116">
        <v>2750561</v>
      </c>
      <c r="F16" s="116">
        <v>351900</v>
      </c>
      <c r="G16" s="116">
        <v>369200</v>
      </c>
    </row>
    <row r="17" ht="18" customHeight="1" spans="1:7">
      <c r="A17" s="195" t="s">
        <v>117</v>
      </c>
      <c r="B17" s="195" t="s">
        <v>118</v>
      </c>
      <c r="C17" s="116">
        <v>2326451</v>
      </c>
      <c r="D17" s="116">
        <v>2266451</v>
      </c>
      <c r="E17" s="116">
        <v>1966751</v>
      </c>
      <c r="F17" s="116">
        <v>299700</v>
      </c>
      <c r="G17" s="116">
        <v>60000</v>
      </c>
    </row>
    <row r="18" ht="18" customHeight="1" spans="1:7">
      <c r="A18" s="195" t="s">
        <v>119</v>
      </c>
      <c r="B18" s="195" t="s">
        <v>120</v>
      </c>
      <c r="C18" s="116">
        <v>1145210</v>
      </c>
      <c r="D18" s="116">
        <v>836010</v>
      </c>
      <c r="E18" s="116">
        <v>783810</v>
      </c>
      <c r="F18" s="116">
        <v>52200</v>
      </c>
      <c r="G18" s="116">
        <v>309200</v>
      </c>
    </row>
    <row r="19" ht="18" customHeight="1" spans="1:7">
      <c r="A19" s="170" t="s">
        <v>121</v>
      </c>
      <c r="B19" s="170" t="s">
        <v>122</v>
      </c>
      <c r="C19" s="116">
        <v>6010</v>
      </c>
      <c r="D19" s="116"/>
      <c r="E19" s="116"/>
      <c r="F19" s="116"/>
      <c r="G19" s="116">
        <v>6010</v>
      </c>
    </row>
    <row r="20" ht="18" customHeight="1" spans="1:7">
      <c r="A20" s="195" t="s">
        <v>123</v>
      </c>
      <c r="B20" s="195" t="s">
        <v>124</v>
      </c>
      <c r="C20" s="116">
        <v>6010</v>
      </c>
      <c r="D20" s="116"/>
      <c r="E20" s="116"/>
      <c r="F20" s="116"/>
      <c r="G20" s="116">
        <v>6010</v>
      </c>
    </row>
    <row r="21" ht="18" customHeight="1" spans="1:7">
      <c r="A21" s="170" t="s">
        <v>125</v>
      </c>
      <c r="B21" s="170" t="s">
        <v>126</v>
      </c>
      <c r="C21" s="116">
        <v>2604816</v>
      </c>
      <c r="D21" s="116"/>
      <c r="E21" s="116"/>
      <c r="F21" s="116"/>
      <c r="G21" s="116">
        <v>2604816</v>
      </c>
    </row>
    <row r="22" ht="18" customHeight="1" spans="1:7">
      <c r="A22" s="195" t="s">
        <v>127</v>
      </c>
      <c r="B22" s="195" t="s">
        <v>128</v>
      </c>
      <c r="C22" s="116">
        <v>2104816</v>
      </c>
      <c r="D22" s="116"/>
      <c r="E22" s="116"/>
      <c r="F22" s="116"/>
      <c r="G22" s="116">
        <v>2104816</v>
      </c>
    </row>
    <row r="23" ht="18" customHeight="1" spans="1:7">
      <c r="A23" s="195" t="s">
        <v>129</v>
      </c>
      <c r="B23" s="195" t="s">
        <v>130</v>
      </c>
      <c r="C23" s="116">
        <v>100000</v>
      </c>
      <c r="D23" s="116"/>
      <c r="E23" s="116"/>
      <c r="F23" s="116"/>
      <c r="G23" s="116">
        <v>100000</v>
      </c>
    </row>
    <row r="24" ht="18" customHeight="1" spans="1:7">
      <c r="A24" s="195" t="s">
        <v>131</v>
      </c>
      <c r="B24" s="195" t="s">
        <v>132</v>
      </c>
      <c r="C24" s="116">
        <v>400000</v>
      </c>
      <c r="D24" s="116"/>
      <c r="E24" s="116"/>
      <c r="F24" s="116"/>
      <c r="G24" s="116">
        <v>400000</v>
      </c>
    </row>
    <row r="25" ht="18" customHeight="1" spans="1:7">
      <c r="A25" s="170" t="s">
        <v>133</v>
      </c>
      <c r="B25" s="170" t="s">
        <v>134</v>
      </c>
      <c r="C25" s="116">
        <v>3075895</v>
      </c>
      <c r="D25" s="116"/>
      <c r="E25" s="116"/>
      <c r="F25" s="116"/>
      <c r="G25" s="116">
        <v>3075895</v>
      </c>
    </row>
    <row r="26" ht="18" customHeight="1" spans="1:7">
      <c r="A26" s="195" t="s">
        <v>135</v>
      </c>
      <c r="B26" s="195" t="s">
        <v>136</v>
      </c>
      <c r="C26" s="116">
        <v>3075895</v>
      </c>
      <c r="D26" s="116"/>
      <c r="E26" s="116"/>
      <c r="F26" s="116"/>
      <c r="G26" s="116">
        <v>3075895</v>
      </c>
    </row>
    <row r="27" ht="18" customHeight="1" spans="1:7">
      <c r="A27" s="170" t="s">
        <v>137</v>
      </c>
      <c r="B27" s="170" t="s">
        <v>138</v>
      </c>
      <c r="C27" s="116">
        <v>497165</v>
      </c>
      <c r="D27" s="116">
        <v>497165</v>
      </c>
      <c r="E27" s="116">
        <v>497165</v>
      </c>
      <c r="F27" s="116"/>
      <c r="G27" s="116"/>
    </row>
    <row r="28" ht="18" customHeight="1" spans="1:7">
      <c r="A28" s="195" t="s">
        <v>139</v>
      </c>
      <c r="B28" s="195" t="s">
        <v>140</v>
      </c>
      <c r="C28" s="116">
        <v>126435</v>
      </c>
      <c r="D28" s="116">
        <v>126435</v>
      </c>
      <c r="E28" s="116">
        <v>126435</v>
      </c>
      <c r="F28" s="116"/>
      <c r="G28" s="116"/>
    </row>
    <row r="29" ht="18" customHeight="1" spans="1:7">
      <c r="A29" s="195" t="s">
        <v>141</v>
      </c>
      <c r="B29" s="195" t="s">
        <v>142</v>
      </c>
      <c r="C29" s="116">
        <v>109577</v>
      </c>
      <c r="D29" s="116">
        <v>109577</v>
      </c>
      <c r="E29" s="116">
        <v>109577</v>
      </c>
      <c r="F29" s="116"/>
      <c r="G29" s="116"/>
    </row>
    <row r="30" ht="18" customHeight="1" spans="1:7">
      <c r="A30" s="195" t="s">
        <v>143</v>
      </c>
      <c r="B30" s="195" t="s">
        <v>144</v>
      </c>
      <c r="C30" s="116">
        <v>229826</v>
      </c>
      <c r="D30" s="116">
        <v>229826</v>
      </c>
      <c r="E30" s="116">
        <v>229826</v>
      </c>
      <c r="F30" s="116"/>
      <c r="G30" s="116"/>
    </row>
    <row r="31" ht="18" customHeight="1" spans="1:7">
      <c r="A31" s="195" t="s">
        <v>145</v>
      </c>
      <c r="B31" s="195" t="s">
        <v>146</v>
      </c>
      <c r="C31" s="116">
        <v>31327</v>
      </c>
      <c r="D31" s="116">
        <v>31327</v>
      </c>
      <c r="E31" s="116">
        <v>31327</v>
      </c>
      <c r="F31" s="116"/>
      <c r="G31" s="116"/>
    </row>
    <row r="32" ht="18" customHeight="1" spans="1:7">
      <c r="A32" s="170" t="s">
        <v>147</v>
      </c>
      <c r="B32" s="170" t="s">
        <v>148</v>
      </c>
      <c r="C32" s="116">
        <v>696092</v>
      </c>
      <c r="D32" s="116">
        <v>696092</v>
      </c>
      <c r="E32" s="116">
        <v>651332</v>
      </c>
      <c r="F32" s="116">
        <v>44760</v>
      </c>
      <c r="G32" s="116"/>
    </row>
    <row r="33" ht="18" customHeight="1" spans="1:7">
      <c r="A33" s="195" t="s">
        <v>149</v>
      </c>
      <c r="B33" s="195" t="s">
        <v>148</v>
      </c>
      <c r="C33" s="116">
        <v>696092</v>
      </c>
      <c r="D33" s="116">
        <v>696092</v>
      </c>
      <c r="E33" s="116">
        <v>651332</v>
      </c>
      <c r="F33" s="116">
        <v>44760</v>
      </c>
      <c r="G33" s="116"/>
    </row>
    <row r="34" ht="18" customHeight="1" spans="1:7">
      <c r="A34" s="43" t="s">
        <v>150</v>
      </c>
      <c r="B34" s="43" t="s">
        <v>151</v>
      </c>
      <c r="C34" s="116">
        <v>445284</v>
      </c>
      <c r="D34" s="116">
        <v>445284</v>
      </c>
      <c r="E34" s="116">
        <v>445284</v>
      </c>
      <c r="F34" s="116"/>
      <c r="G34" s="116"/>
    </row>
    <row r="35" ht="18" customHeight="1" spans="1:7">
      <c r="A35" s="170" t="s">
        <v>152</v>
      </c>
      <c r="B35" s="170" t="s">
        <v>153</v>
      </c>
      <c r="C35" s="116">
        <v>445284</v>
      </c>
      <c r="D35" s="116">
        <v>445284</v>
      </c>
      <c r="E35" s="116">
        <v>445284</v>
      </c>
      <c r="F35" s="116"/>
      <c r="G35" s="116"/>
    </row>
    <row r="36" ht="18" customHeight="1" spans="1:7">
      <c r="A36" s="195" t="s">
        <v>154</v>
      </c>
      <c r="B36" s="195" t="s">
        <v>155</v>
      </c>
      <c r="C36" s="116">
        <v>445284</v>
      </c>
      <c r="D36" s="116">
        <v>445284</v>
      </c>
      <c r="E36" s="116">
        <v>445284</v>
      </c>
      <c r="F36" s="116"/>
      <c r="G36" s="116"/>
    </row>
    <row r="37" ht="18" customHeight="1" spans="1:7">
      <c r="A37" s="115" t="s">
        <v>194</v>
      </c>
      <c r="B37" s="196" t="s">
        <v>194</v>
      </c>
      <c r="C37" s="116">
        <v>11768255</v>
      </c>
      <c r="D37" s="116">
        <v>5712334</v>
      </c>
      <c r="E37" s="116">
        <v>5315674</v>
      </c>
      <c r="F37" s="116">
        <v>396660</v>
      </c>
      <c r="G37" s="116">
        <v>6055921</v>
      </c>
    </row>
  </sheetData>
  <mergeCells count="6">
    <mergeCell ref="A2:G2"/>
    <mergeCell ref="A4:B4"/>
    <mergeCell ref="D4:F4"/>
    <mergeCell ref="A37:B3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19" sqref="C19"/>
    </sheetView>
  </sheetViews>
  <sheetFormatPr defaultColWidth="10.425" defaultRowHeight="14.25" customHeight="1" outlineLevelRow="6" outlineLevelCol="5"/>
  <cols>
    <col min="1" max="6" width="28.1416666666667" customWidth="1"/>
  </cols>
  <sheetData>
    <row r="1" customHeight="1" spans="1:6">
      <c r="A1" s="83"/>
      <c r="B1" s="83"/>
      <c r="C1" s="83"/>
      <c r="D1" s="83"/>
      <c r="E1" s="82"/>
      <c r="F1" s="188" t="s">
        <v>195</v>
      </c>
    </row>
    <row r="2" ht="41.25" customHeight="1" spans="1:6">
      <c r="A2" s="189" t="str">
        <f>"2025"&amp;"年一般公共预算“三公”经费支出预算表"</f>
        <v>2025年一般公共预算“三公”经费支出预算表</v>
      </c>
      <c r="B2" s="83"/>
      <c r="C2" s="83"/>
      <c r="D2" s="83"/>
      <c r="E2" s="82"/>
      <c r="F2" s="83"/>
    </row>
    <row r="3" customHeight="1" spans="1:6">
      <c r="A3" s="147" t="str">
        <f>"单位名称："&amp;"石林彝族自治县卫生健康局（本级）"</f>
        <v>单位名称：石林彝族自治县卫生健康局（本级）</v>
      </c>
      <c r="B3" s="190"/>
      <c r="D3" s="83"/>
      <c r="E3" s="82"/>
      <c r="F3" s="101" t="s">
        <v>1</v>
      </c>
    </row>
    <row r="4" ht="27" customHeight="1" spans="1:6">
      <c r="A4" s="87" t="s">
        <v>196</v>
      </c>
      <c r="B4" s="87" t="s">
        <v>197</v>
      </c>
      <c r="C4" s="89" t="s">
        <v>198</v>
      </c>
      <c r="D4" s="87"/>
      <c r="E4" s="88"/>
      <c r="F4" s="87" t="s">
        <v>199</v>
      </c>
    </row>
    <row r="5" ht="28.5" customHeight="1" spans="1:6">
      <c r="A5" s="191"/>
      <c r="B5" s="91"/>
      <c r="C5" s="88" t="s">
        <v>57</v>
      </c>
      <c r="D5" s="88" t="s">
        <v>200</v>
      </c>
      <c r="E5" s="88" t="s">
        <v>201</v>
      </c>
      <c r="F5" s="90"/>
    </row>
    <row r="6" ht="17.25" customHeight="1" spans="1:6">
      <c r="A6" s="93" t="s">
        <v>82</v>
      </c>
      <c r="B6" s="93" t="s">
        <v>83</v>
      </c>
      <c r="C6" s="93" t="s">
        <v>84</v>
      </c>
      <c r="D6" s="93" t="s">
        <v>85</v>
      </c>
      <c r="E6" s="93" t="s">
        <v>86</v>
      </c>
      <c r="F6" s="93" t="s">
        <v>87</v>
      </c>
    </row>
    <row r="7" ht="17.25" customHeight="1" spans="1:6">
      <c r="A7" s="116">
        <v>11200</v>
      </c>
      <c r="B7" s="116"/>
      <c r="C7" s="116"/>
      <c r="D7" s="116"/>
      <c r="E7" s="116"/>
      <c r="F7" s="116">
        <v>11200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80"/>
  <sheetViews>
    <sheetView showZeros="0" workbookViewId="0">
      <selection activeCell="B12" sqref="B1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0.625" customWidth="1"/>
    <col min="7" max="7" width="10.2833333333333" customWidth="1"/>
    <col min="8" max="8" width="29.5" customWidth="1"/>
    <col min="9" max="24" width="18.7083333333333" customWidth="1"/>
  </cols>
  <sheetData>
    <row r="1" ht="13.5" customHeight="1" spans="2:24">
      <c r="B1" s="171"/>
      <c r="C1" s="177"/>
      <c r="E1" s="178"/>
      <c r="F1" s="178"/>
      <c r="G1" s="178"/>
      <c r="H1" s="178"/>
      <c r="I1" s="120"/>
      <c r="J1" s="120"/>
      <c r="K1" s="120"/>
      <c r="L1" s="120"/>
      <c r="M1" s="120"/>
      <c r="N1" s="120"/>
      <c r="R1" s="120"/>
      <c r="V1" s="177"/>
      <c r="X1" s="45" t="s">
        <v>202</v>
      </c>
    </row>
    <row r="2" ht="45.75" customHeight="1" spans="1:24">
      <c r="A2" s="103" t="str">
        <f>"2025"&amp;"年部门基本支出预算表"</f>
        <v>2025年部门基本支出预算表</v>
      </c>
      <c r="B2" s="46"/>
      <c r="C2" s="103"/>
      <c r="D2" s="103"/>
      <c r="E2" s="103"/>
      <c r="F2" s="103"/>
      <c r="G2" s="103"/>
      <c r="H2" s="103"/>
      <c r="I2" s="103"/>
      <c r="J2" s="103"/>
      <c r="K2" s="103"/>
      <c r="L2" s="103"/>
      <c r="M2" s="103"/>
      <c r="N2" s="103"/>
      <c r="O2" s="46"/>
      <c r="P2" s="46"/>
      <c r="Q2" s="46"/>
      <c r="R2" s="103"/>
      <c r="S2" s="103"/>
      <c r="T2" s="103"/>
      <c r="U2" s="103"/>
      <c r="V2" s="103"/>
      <c r="W2" s="103"/>
      <c r="X2" s="103"/>
    </row>
    <row r="3" ht="18.75" customHeight="1" spans="1:24">
      <c r="A3" s="47" t="str">
        <f>"单位名称："&amp;"石林彝族自治县卫生健康局（本级）"</f>
        <v>单位名称：石林彝族自治县卫生健康局（本级）</v>
      </c>
      <c r="B3" s="48"/>
      <c r="C3" s="179"/>
      <c r="D3" s="179"/>
      <c r="E3" s="179"/>
      <c r="F3" s="179"/>
      <c r="G3" s="179"/>
      <c r="H3" s="179"/>
      <c r="I3" s="122"/>
      <c r="J3" s="122"/>
      <c r="K3" s="122"/>
      <c r="L3" s="122"/>
      <c r="M3" s="122"/>
      <c r="N3" s="122"/>
      <c r="O3" s="49"/>
      <c r="P3" s="49"/>
      <c r="Q3" s="49"/>
      <c r="R3" s="122"/>
      <c r="V3" s="177"/>
      <c r="X3" s="45" t="s">
        <v>1</v>
      </c>
    </row>
    <row r="4" ht="18" customHeight="1" spans="1:24">
      <c r="A4" s="51" t="s">
        <v>203</v>
      </c>
      <c r="B4" s="51" t="s">
        <v>204</v>
      </c>
      <c r="C4" s="51" t="s">
        <v>205</v>
      </c>
      <c r="D4" s="51" t="s">
        <v>206</v>
      </c>
      <c r="E4" s="51" t="s">
        <v>207</v>
      </c>
      <c r="F4" s="51" t="s">
        <v>208</v>
      </c>
      <c r="G4" s="51" t="s">
        <v>209</v>
      </c>
      <c r="H4" s="51" t="s">
        <v>210</v>
      </c>
      <c r="I4" s="182" t="s">
        <v>211</v>
      </c>
      <c r="J4" s="117" t="s">
        <v>211</v>
      </c>
      <c r="K4" s="117"/>
      <c r="L4" s="117"/>
      <c r="M4" s="117"/>
      <c r="N4" s="117"/>
      <c r="O4" s="54"/>
      <c r="P4" s="54"/>
      <c r="Q4" s="54"/>
      <c r="R4" s="138" t="s">
        <v>61</v>
      </c>
      <c r="S4" s="117" t="s">
        <v>62</v>
      </c>
      <c r="T4" s="117"/>
      <c r="U4" s="117"/>
      <c r="V4" s="117"/>
      <c r="W4" s="117"/>
      <c r="X4" s="118"/>
    </row>
    <row r="5" ht="18" customHeight="1" spans="1:24">
      <c r="A5" s="56"/>
      <c r="B5" s="69"/>
      <c r="C5" s="163"/>
      <c r="D5" s="56"/>
      <c r="E5" s="56"/>
      <c r="F5" s="56"/>
      <c r="G5" s="56"/>
      <c r="H5" s="56"/>
      <c r="I5" s="161" t="s">
        <v>212</v>
      </c>
      <c r="J5" s="182" t="s">
        <v>58</v>
      </c>
      <c r="K5" s="117"/>
      <c r="L5" s="117"/>
      <c r="M5" s="117"/>
      <c r="N5" s="118"/>
      <c r="O5" s="53" t="s">
        <v>213</v>
      </c>
      <c r="P5" s="54"/>
      <c r="Q5" s="55"/>
      <c r="R5" s="51" t="s">
        <v>61</v>
      </c>
      <c r="S5" s="182" t="s">
        <v>62</v>
      </c>
      <c r="T5" s="138" t="s">
        <v>64</v>
      </c>
      <c r="U5" s="117" t="s">
        <v>62</v>
      </c>
      <c r="V5" s="138" t="s">
        <v>66</v>
      </c>
      <c r="W5" s="138" t="s">
        <v>67</v>
      </c>
      <c r="X5" s="185" t="s">
        <v>68</v>
      </c>
    </row>
    <row r="6" ht="19.5" customHeight="1" spans="1:24">
      <c r="A6" s="69"/>
      <c r="B6" s="69"/>
      <c r="C6" s="69"/>
      <c r="D6" s="69"/>
      <c r="E6" s="69"/>
      <c r="F6" s="69"/>
      <c r="G6" s="69"/>
      <c r="H6" s="69"/>
      <c r="I6" s="69"/>
      <c r="J6" s="183" t="s">
        <v>214</v>
      </c>
      <c r="K6" s="51" t="s">
        <v>215</v>
      </c>
      <c r="L6" s="51" t="s">
        <v>216</v>
      </c>
      <c r="M6" s="51" t="s">
        <v>217</v>
      </c>
      <c r="N6" s="51" t="s">
        <v>218</v>
      </c>
      <c r="O6" s="51" t="s">
        <v>58</v>
      </c>
      <c r="P6" s="51" t="s">
        <v>59</v>
      </c>
      <c r="Q6" s="51" t="s">
        <v>60</v>
      </c>
      <c r="R6" s="69"/>
      <c r="S6" s="51" t="s">
        <v>57</v>
      </c>
      <c r="T6" s="51" t="s">
        <v>64</v>
      </c>
      <c r="U6" s="51" t="s">
        <v>219</v>
      </c>
      <c r="V6" s="51" t="s">
        <v>66</v>
      </c>
      <c r="W6" s="51" t="s">
        <v>67</v>
      </c>
      <c r="X6" s="51" t="s">
        <v>68</v>
      </c>
    </row>
    <row r="7" ht="37.5" customHeight="1" spans="1:24">
      <c r="A7" s="180"/>
      <c r="B7" s="61"/>
      <c r="C7" s="180"/>
      <c r="D7" s="180"/>
      <c r="E7" s="180"/>
      <c r="F7" s="180"/>
      <c r="G7" s="180"/>
      <c r="H7" s="180"/>
      <c r="I7" s="180"/>
      <c r="J7" s="184" t="s">
        <v>57</v>
      </c>
      <c r="K7" s="59" t="s">
        <v>220</v>
      </c>
      <c r="L7" s="59" t="s">
        <v>216</v>
      </c>
      <c r="M7" s="59" t="s">
        <v>217</v>
      </c>
      <c r="N7" s="59" t="s">
        <v>218</v>
      </c>
      <c r="O7" s="59" t="s">
        <v>216</v>
      </c>
      <c r="P7" s="59" t="s">
        <v>217</v>
      </c>
      <c r="Q7" s="59" t="s">
        <v>218</v>
      </c>
      <c r="R7" s="59" t="s">
        <v>61</v>
      </c>
      <c r="S7" s="59" t="s">
        <v>57</v>
      </c>
      <c r="T7" s="59" t="s">
        <v>64</v>
      </c>
      <c r="U7" s="59" t="s">
        <v>219</v>
      </c>
      <c r="V7" s="59" t="s">
        <v>66</v>
      </c>
      <c r="W7" s="59" t="s">
        <v>67</v>
      </c>
      <c r="X7" s="59" t="s">
        <v>68</v>
      </c>
    </row>
    <row r="8" customHeight="1" spans="1:24">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row>
    <row r="9" ht="20.25" customHeight="1" spans="1:24">
      <c r="A9" s="181" t="s">
        <v>70</v>
      </c>
      <c r="B9" s="181" t="s">
        <v>70</v>
      </c>
      <c r="C9" s="181" t="s">
        <v>221</v>
      </c>
      <c r="D9" s="181" t="s">
        <v>222</v>
      </c>
      <c r="E9" s="181" t="s">
        <v>117</v>
      </c>
      <c r="F9" s="181" t="s">
        <v>118</v>
      </c>
      <c r="G9" s="181" t="s">
        <v>223</v>
      </c>
      <c r="H9" s="181" t="s">
        <v>224</v>
      </c>
      <c r="I9" s="116">
        <v>638028</v>
      </c>
      <c r="J9" s="116">
        <v>638028</v>
      </c>
      <c r="K9" s="116"/>
      <c r="L9" s="116"/>
      <c r="M9" s="116">
        <v>638028</v>
      </c>
      <c r="N9" s="116"/>
      <c r="O9" s="116"/>
      <c r="P9" s="116"/>
      <c r="Q9" s="116"/>
      <c r="R9" s="116"/>
      <c r="S9" s="116"/>
      <c r="T9" s="116"/>
      <c r="U9" s="116"/>
      <c r="V9" s="116"/>
      <c r="W9" s="116"/>
      <c r="X9" s="116"/>
    </row>
    <row r="10" ht="20.25" customHeight="1" spans="1:24">
      <c r="A10" s="181" t="s">
        <v>70</v>
      </c>
      <c r="B10" s="181" t="s">
        <v>70</v>
      </c>
      <c r="C10" s="181" t="s">
        <v>221</v>
      </c>
      <c r="D10" s="181" t="s">
        <v>222</v>
      </c>
      <c r="E10" s="181" t="s">
        <v>117</v>
      </c>
      <c r="F10" s="181" t="s">
        <v>118</v>
      </c>
      <c r="G10" s="181" t="s">
        <v>225</v>
      </c>
      <c r="H10" s="181" t="s">
        <v>226</v>
      </c>
      <c r="I10" s="116">
        <v>976248</v>
      </c>
      <c r="J10" s="116">
        <v>976248</v>
      </c>
      <c r="K10" s="26"/>
      <c r="L10" s="26"/>
      <c r="M10" s="116">
        <v>976248</v>
      </c>
      <c r="N10" s="26"/>
      <c r="O10" s="116"/>
      <c r="P10" s="116"/>
      <c r="Q10" s="116"/>
      <c r="R10" s="116"/>
      <c r="S10" s="116"/>
      <c r="T10" s="116"/>
      <c r="U10" s="116"/>
      <c r="V10" s="116"/>
      <c r="W10" s="116"/>
      <c r="X10" s="116"/>
    </row>
    <row r="11" ht="20.25" customHeight="1" spans="1:24">
      <c r="A11" s="181" t="s">
        <v>70</v>
      </c>
      <c r="B11" s="181" t="s">
        <v>70</v>
      </c>
      <c r="C11" s="181" t="s">
        <v>221</v>
      </c>
      <c r="D11" s="181" t="s">
        <v>222</v>
      </c>
      <c r="E11" s="181" t="s">
        <v>117</v>
      </c>
      <c r="F11" s="181" t="s">
        <v>118</v>
      </c>
      <c r="G11" s="181" t="s">
        <v>227</v>
      </c>
      <c r="H11" s="181" t="s">
        <v>228</v>
      </c>
      <c r="I11" s="116">
        <v>53169</v>
      </c>
      <c r="J11" s="116">
        <v>53169</v>
      </c>
      <c r="K11" s="26"/>
      <c r="L11" s="26"/>
      <c r="M11" s="116">
        <v>53169</v>
      </c>
      <c r="N11" s="26"/>
      <c r="O11" s="116"/>
      <c r="P11" s="116"/>
      <c r="Q11" s="116"/>
      <c r="R11" s="116"/>
      <c r="S11" s="116"/>
      <c r="T11" s="116"/>
      <c r="U11" s="116"/>
      <c r="V11" s="116"/>
      <c r="W11" s="116"/>
      <c r="X11" s="116"/>
    </row>
    <row r="12" ht="20.25" customHeight="1" spans="1:24">
      <c r="A12" s="181" t="s">
        <v>70</v>
      </c>
      <c r="B12" s="181" t="s">
        <v>70</v>
      </c>
      <c r="C12" s="181" t="s">
        <v>221</v>
      </c>
      <c r="D12" s="181" t="s">
        <v>222</v>
      </c>
      <c r="E12" s="181" t="s">
        <v>117</v>
      </c>
      <c r="F12" s="181" t="s">
        <v>118</v>
      </c>
      <c r="G12" s="181" t="s">
        <v>227</v>
      </c>
      <c r="H12" s="181" t="s">
        <v>228</v>
      </c>
      <c r="I12" s="116">
        <v>4500</v>
      </c>
      <c r="J12" s="116">
        <v>4500</v>
      </c>
      <c r="K12" s="26"/>
      <c r="L12" s="26"/>
      <c r="M12" s="116">
        <v>4500</v>
      </c>
      <c r="N12" s="26"/>
      <c r="O12" s="116"/>
      <c r="P12" s="116"/>
      <c r="Q12" s="116"/>
      <c r="R12" s="116"/>
      <c r="S12" s="116"/>
      <c r="T12" s="116"/>
      <c r="U12" s="116"/>
      <c r="V12" s="116"/>
      <c r="W12" s="116"/>
      <c r="X12" s="116"/>
    </row>
    <row r="13" ht="20.25" customHeight="1" spans="1:24">
      <c r="A13" s="181" t="s">
        <v>70</v>
      </c>
      <c r="B13" s="181" t="s">
        <v>70</v>
      </c>
      <c r="C13" s="181" t="s">
        <v>229</v>
      </c>
      <c r="D13" s="181" t="s">
        <v>230</v>
      </c>
      <c r="E13" s="181" t="s">
        <v>119</v>
      </c>
      <c r="F13" s="181" t="s">
        <v>120</v>
      </c>
      <c r="G13" s="181" t="s">
        <v>223</v>
      </c>
      <c r="H13" s="181" t="s">
        <v>224</v>
      </c>
      <c r="I13" s="116">
        <v>309948</v>
      </c>
      <c r="J13" s="116">
        <v>309948</v>
      </c>
      <c r="K13" s="26"/>
      <c r="L13" s="26"/>
      <c r="M13" s="116">
        <v>309948</v>
      </c>
      <c r="N13" s="26"/>
      <c r="O13" s="116"/>
      <c r="P13" s="116"/>
      <c r="Q13" s="116"/>
      <c r="R13" s="116"/>
      <c r="S13" s="116"/>
      <c r="T13" s="116"/>
      <c r="U13" s="116"/>
      <c r="V13" s="116"/>
      <c r="W13" s="116"/>
      <c r="X13" s="116"/>
    </row>
    <row r="14" ht="20.25" customHeight="1" spans="1:24">
      <c r="A14" s="181" t="s">
        <v>70</v>
      </c>
      <c r="B14" s="181" t="s">
        <v>70</v>
      </c>
      <c r="C14" s="181" t="s">
        <v>229</v>
      </c>
      <c r="D14" s="181" t="s">
        <v>230</v>
      </c>
      <c r="E14" s="181" t="s">
        <v>149</v>
      </c>
      <c r="F14" s="181" t="s">
        <v>148</v>
      </c>
      <c r="G14" s="181" t="s">
        <v>223</v>
      </c>
      <c r="H14" s="181" t="s">
        <v>224</v>
      </c>
      <c r="I14" s="116">
        <v>257640</v>
      </c>
      <c r="J14" s="116">
        <v>257640</v>
      </c>
      <c r="K14" s="26"/>
      <c r="L14" s="26"/>
      <c r="M14" s="116">
        <v>257640</v>
      </c>
      <c r="N14" s="26"/>
      <c r="O14" s="116"/>
      <c r="P14" s="116"/>
      <c r="Q14" s="116"/>
      <c r="R14" s="116"/>
      <c r="S14" s="116"/>
      <c r="T14" s="116"/>
      <c r="U14" s="116"/>
      <c r="V14" s="116"/>
      <c r="W14" s="116"/>
      <c r="X14" s="116"/>
    </row>
    <row r="15" ht="20.25" customHeight="1" spans="1:24">
      <c r="A15" s="181" t="s">
        <v>70</v>
      </c>
      <c r="B15" s="181" t="s">
        <v>70</v>
      </c>
      <c r="C15" s="181" t="s">
        <v>229</v>
      </c>
      <c r="D15" s="181" t="s">
        <v>230</v>
      </c>
      <c r="E15" s="181" t="s">
        <v>119</v>
      </c>
      <c r="F15" s="181" t="s">
        <v>120</v>
      </c>
      <c r="G15" s="181" t="s">
        <v>225</v>
      </c>
      <c r="H15" s="181" t="s">
        <v>226</v>
      </c>
      <c r="I15" s="116">
        <v>190416</v>
      </c>
      <c r="J15" s="116">
        <v>190416</v>
      </c>
      <c r="K15" s="26"/>
      <c r="L15" s="26"/>
      <c r="M15" s="116">
        <v>190416</v>
      </c>
      <c r="N15" s="26"/>
      <c r="O15" s="116"/>
      <c r="P15" s="116"/>
      <c r="Q15" s="116"/>
      <c r="R15" s="116"/>
      <c r="S15" s="116"/>
      <c r="T15" s="116"/>
      <c r="U15" s="116"/>
      <c r="V15" s="116"/>
      <c r="W15" s="116"/>
      <c r="X15" s="116"/>
    </row>
    <row r="16" ht="20.25" customHeight="1" spans="1:24">
      <c r="A16" s="181" t="s">
        <v>70</v>
      </c>
      <c r="B16" s="181" t="s">
        <v>70</v>
      </c>
      <c r="C16" s="181" t="s">
        <v>229</v>
      </c>
      <c r="D16" s="181" t="s">
        <v>230</v>
      </c>
      <c r="E16" s="181" t="s">
        <v>149</v>
      </c>
      <c r="F16" s="181" t="s">
        <v>148</v>
      </c>
      <c r="G16" s="181" t="s">
        <v>225</v>
      </c>
      <c r="H16" s="181" t="s">
        <v>226</v>
      </c>
      <c r="I16" s="116">
        <v>143244</v>
      </c>
      <c r="J16" s="116">
        <v>143244</v>
      </c>
      <c r="K16" s="26"/>
      <c r="L16" s="26"/>
      <c r="M16" s="116">
        <v>143244</v>
      </c>
      <c r="N16" s="26"/>
      <c r="O16" s="116"/>
      <c r="P16" s="116"/>
      <c r="Q16" s="116"/>
      <c r="R16" s="116"/>
      <c r="S16" s="116"/>
      <c r="T16" s="116"/>
      <c r="U16" s="116"/>
      <c r="V16" s="116"/>
      <c r="W16" s="116"/>
      <c r="X16" s="116"/>
    </row>
    <row r="17" ht="20.25" customHeight="1" spans="1:24">
      <c r="A17" s="181" t="s">
        <v>70</v>
      </c>
      <c r="B17" s="181" t="s">
        <v>70</v>
      </c>
      <c r="C17" s="181" t="s">
        <v>229</v>
      </c>
      <c r="D17" s="181" t="s">
        <v>230</v>
      </c>
      <c r="E17" s="181" t="s">
        <v>119</v>
      </c>
      <c r="F17" s="181" t="s">
        <v>120</v>
      </c>
      <c r="G17" s="181" t="s">
        <v>227</v>
      </c>
      <c r="H17" s="181" t="s">
        <v>228</v>
      </c>
      <c r="I17" s="116">
        <v>25829</v>
      </c>
      <c r="J17" s="116">
        <v>25829</v>
      </c>
      <c r="K17" s="26"/>
      <c r="L17" s="26"/>
      <c r="M17" s="116">
        <v>25829</v>
      </c>
      <c r="N17" s="26"/>
      <c r="O17" s="116"/>
      <c r="P17" s="116"/>
      <c r="Q17" s="116"/>
      <c r="R17" s="116"/>
      <c r="S17" s="116"/>
      <c r="T17" s="116"/>
      <c r="U17" s="116"/>
      <c r="V17" s="116"/>
      <c r="W17" s="116"/>
      <c r="X17" s="116"/>
    </row>
    <row r="18" ht="20.25" customHeight="1" spans="1:24">
      <c r="A18" s="181" t="s">
        <v>70</v>
      </c>
      <c r="B18" s="181" t="s">
        <v>70</v>
      </c>
      <c r="C18" s="181" t="s">
        <v>229</v>
      </c>
      <c r="D18" s="181" t="s">
        <v>230</v>
      </c>
      <c r="E18" s="181" t="s">
        <v>119</v>
      </c>
      <c r="F18" s="181" t="s">
        <v>120</v>
      </c>
      <c r="G18" s="181" t="s">
        <v>227</v>
      </c>
      <c r="H18" s="181" t="s">
        <v>228</v>
      </c>
      <c r="I18" s="116">
        <v>1500</v>
      </c>
      <c r="J18" s="116">
        <v>1500</v>
      </c>
      <c r="K18" s="26"/>
      <c r="L18" s="26"/>
      <c r="M18" s="116">
        <v>1500</v>
      </c>
      <c r="N18" s="26"/>
      <c r="O18" s="116"/>
      <c r="P18" s="116"/>
      <c r="Q18" s="116"/>
      <c r="R18" s="116"/>
      <c r="S18" s="116"/>
      <c r="T18" s="116"/>
      <c r="U18" s="116"/>
      <c r="V18" s="116"/>
      <c r="W18" s="116"/>
      <c r="X18" s="116"/>
    </row>
    <row r="19" ht="20.25" customHeight="1" spans="1:24">
      <c r="A19" s="181" t="s">
        <v>70</v>
      </c>
      <c r="B19" s="181" t="s">
        <v>70</v>
      </c>
      <c r="C19" s="181" t="s">
        <v>229</v>
      </c>
      <c r="D19" s="181" t="s">
        <v>230</v>
      </c>
      <c r="E19" s="181" t="s">
        <v>149</v>
      </c>
      <c r="F19" s="181" t="s">
        <v>148</v>
      </c>
      <c r="G19" s="181" t="s">
        <v>227</v>
      </c>
      <c r="H19" s="181" t="s">
        <v>228</v>
      </c>
      <c r="I19" s="116">
        <v>21470</v>
      </c>
      <c r="J19" s="116">
        <v>21470</v>
      </c>
      <c r="K19" s="26"/>
      <c r="L19" s="26"/>
      <c r="M19" s="116">
        <v>21470</v>
      </c>
      <c r="N19" s="26"/>
      <c r="O19" s="116"/>
      <c r="P19" s="116"/>
      <c r="Q19" s="116"/>
      <c r="R19" s="116"/>
      <c r="S19" s="116"/>
      <c r="T19" s="116"/>
      <c r="U19" s="116"/>
      <c r="V19" s="116"/>
      <c r="W19" s="116"/>
      <c r="X19" s="116"/>
    </row>
    <row r="20" ht="20.25" customHeight="1" spans="1:24">
      <c r="A20" s="181" t="s">
        <v>70</v>
      </c>
      <c r="B20" s="181" t="s">
        <v>70</v>
      </c>
      <c r="C20" s="181" t="s">
        <v>229</v>
      </c>
      <c r="D20" s="181" t="s">
        <v>230</v>
      </c>
      <c r="E20" s="181" t="s">
        <v>149</v>
      </c>
      <c r="F20" s="181" t="s">
        <v>148</v>
      </c>
      <c r="G20" s="181" t="s">
        <v>227</v>
      </c>
      <c r="H20" s="181" t="s">
        <v>228</v>
      </c>
      <c r="I20" s="116">
        <v>1500</v>
      </c>
      <c r="J20" s="116">
        <v>1500</v>
      </c>
      <c r="K20" s="26"/>
      <c r="L20" s="26"/>
      <c r="M20" s="116">
        <v>1500</v>
      </c>
      <c r="N20" s="26"/>
      <c r="O20" s="116"/>
      <c r="P20" s="116"/>
      <c r="Q20" s="116"/>
      <c r="R20" s="116"/>
      <c r="S20" s="116"/>
      <c r="T20" s="116"/>
      <c r="U20" s="116"/>
      <c r="V20" s="116"/>
      <c r="W20" s="116"/>
      <c r="X20" s="116"/>
    </row>
    <row r="21" ht="20.25" customHeight="1" spans="1:24">
      <c r="A21" s="181" t="s">
        <v>70</v>
      </c>
      <c r="B21" s="181" t="s">
        <v>70</v>
      </c>
      <c r="C21" s="181" t="s">
        <v>229</v>
      </c>
      <c r="D21" s="181" t="s">
        <v>230</v>
      </c>
      <c r="E21" s="181" t="s">
        <v>119</v>
      </c>
      <c r="F21" s="181" t="s">
        <v>120</v>
      </c>
      <c r="G21" s="181" t="s">
        <v>231</v>
      </c>
      <c r="H21" s="181" t="s">
        <v>232</v>
      </c>
      <c r="I21" s="116">
        <v>58800</v>
      </c>
      <c r="J21" s="116">
        <v>58800</v>
      </c>
      <c r="K21" s="26"/>
      <c r="L21" s="26"/>
      <c r="M21" s="116">
        <v>58800</v>
      </c>
      <c r="N21" s="26"/>
      <c r="O21" s="116"/>
      <c r="P21" s="116"/>
      <c r="Q21" s="116"/>
      <c r="R21" s="116"/>
      <c r="S21" s="116"/>
      <c r="T21" s="116"/>
      <c r="U21" s="116"/>
      <c r="V21" s="116"/>
      <c r="W21" s="116"/>
      <c r="X21" s="116"/>
    </row>
    <row r="22" ht="20.25" customHeight="1" spans="1:24">
      <c r="A22" s="181" t="s">
        <v>70</v>
      </c>
      <c r="B22" s="181" t="s">
        <v>70</v>
      </c>
      <c r="C22" s="181" t="s">
        <v>229</v>
      </c>
      <c r="D22" s="181" t="s">
        <v>230</v>
      </c>
      <c r="E22" s="181" t="s">
        <v>119</v>
      </c>
      <c r="F22" s="181" t="s">
        <v>120</v>
      </c>
      <c r="G22" s="181" t="s">
        <v>231</v>
      </c>
      <c r="H22" s="181" t="s">
        <v>232</v>
      </c>
      <c r="I22" s="116">
        <v>126180</v>
      </c>
      <c r="J22" s="116">
        <v>126180</v>
      </c>
      <c r="K22" s="26"/>
      <c r="L22" s="26"/>
      <c r="M22" s="116">
        <v>126180</v>
      </c>
      <c r="N22" s="26"/>
      <c r="O22" s="116"/>
      <c r="P22" s="116"/>
      <c r="Q22" s="116"/>
      <c r="R22" s="116"/>
      <c r="S22" s="116"/>
      <c r="T22" s="116"/>
      <c r="U22" s="116"/>
      <c r="V22" s="116"/>
      <c r="W22" s="116"/>
      <c r="X22" s="116"/>
    </row>
    <row r="23" ht="20.25" customHeight="1" spans="1:24">
      <c r="A23" s="181" t="s">
        <v>70</v>
      </c>
      <c r="B23" s="181" t="s">
        <v>70</v>
      </c>
      <c r="C23" s="181" t="s">
        <v>229</v>
      </c>
      <c r="D23" s="181" t="s">
        <v>230</v>
      </c>
      <c r="E23" s="181" t="s">
        <v>119</v>
      </c>
      <c r="F23" s="181" t="s">
        <v>120</v>
      </c>
      <c r="G23" s="181" t="s">
        <v>231</v>
      </c>
      <c r="H23" s="181" t="s">
        <v>232</v>
      </c>
      <c r="I23" s="116">
        <v>66048</v>
      </c>
      <c r="J23" s="116">
        <v>66048</v>
      </c>
      <c r="K23" s="26"/>
      <c r="L23" s="26"/>
      <c r="M23" s="116">
        <v>66048</v>
      </c>
      <c r="N23" s="26"/>
      <c r="O23" s="116"/>
      <c r="P23" s="116"/>
      <c r="Q23" s="116"/>
      <c r="R23" s="116"/>
      <c r="S23" s="116"/>
      <c r="T23" s="116"/>
      <c r="U23" s="116"/>
      <c r="V23" s="116"/>
      <c r="W23" s="116"/>
      <c r="X23" s="116"/>
    </row>
    <row r="24" ht="20.25" customHeight="1" spans="1:24">
      <c r="A24" s="181" t="s">
        <v>70</v>
      </c>
      <c r="B24" s="181" t="s">
        <v>70</v>
      </c>
      <c r="C24" s="181" t="s">
        <v>229</v>
      </c>
      <c r="D24" s="181" t="s">
        <v>230</v>
      </c>
      <c r="E24" s="181" t="s">
        <v>149</v>
      </c>
      <c r="F24" s="181" t="s">
        <v>148</v>
      </c>
      <c r="G24" s="181" t="s">
        <v>231</v>
      </c>
      <c r="H24" s="181" t="s">
        <v>232</v>
      </c>
      <c r="I24" s="116">
        <v>50400</v>
      </c>
      <c r="J24" s="116">
        <v>50400</v>
      </c>
      <c r="K24" s="26"/>
      <c r="L24" s="26"/>
      <c r="M24" s="116">
        <v>50400</v>
      </c>
      <c r="N24" s="26"/>
      <c r="O24" s="116"/>
      <c r="P24" s="116"/>
      <c r="Q24" s="116"/>
      <c r="R24" s="116"/>
      <c r="S24" s="116"/>
      <c r="T24" s="116"/>
      <c r="U24" s="116"/>
      <c r="V24" s="116"/>
      <c r="W24" s="116"/>
      <c r="X24" s="116"/>
    </row>
    <row r="25" ht="20.25" customHeight="1" spans="1:24">
      <c r="A25" s="181" t="s">
        <v>70</v>
      </c>
      <c r="B25" s="181" t="s">
        <v>70</v>
      </c>
      <c r="C25" s="181" t="s">
        <v>229</v>
      </c>
      <c r="D25" s="181" t="s">
        <v>230</v>
      </c>
      <c r="E25" s="181" t="s">
        <v>149</v>
      </c>
      <c r="F25" s="181" t="s">
        <v>148</v>
      </c>
      <c r="G25" s="181" t="s">
        <v>231</v>
      </c>
      <c r="H25" s="181" t="s">
        <v>232</v>
      </c>
      <c r="I25" s="116">
        <v>112320</v>
      </c>
      <c r="J25" s="116">
        <v>112320</v>
      </c>
      <c r="K25" s="26"/>
      <c r="L25" s="26"/>
      <c r="M25" s="116">
        <v>112320</v>
      </c>
      <c r="N25" s="26"/>
      <c r="O25" s="116"/>
      <c r="P25" s="116"/>
      <c r="Q25" s="116"/>
      <c r="R25" s="116"/>
      <c r="S25" s="116"/>
      <c r="T25" s="116"/>
      <c r="U25" s="116"/>
      <c r="V25" s="116"/>
      <c r="W25" s="116"/>
      <c r="X25" s="116"/>
    </row>
    <row r="26" ht="20.25" customHeight="1" spans="1:24">
      <c r="A26" s="181" t="s">
        <v>70</v>
      </c>
      <c r="B26" s="181" t="s">
        <v>70</v>
      </c>
      <c r="C26" s="181" t="s">
        <v>229</v>
      </c>
      <c r="D26" s="181" t="s">
        <v>230</v>
      </c>
      <c r="E26" s="181" t="s">
        <v>149</v>
      </c>
      <c r="F26" s="181" t="s">
        <v>148</v>
      </c>
      <c r="G26" s="181" t="s">
        <v>231</v>
      </c>
      <c r="H26" s="181" t="s">
        <v>232</v>
      </c>
      <c r="I26" s="116">
        <v>60396</v>
      </c>
      <c r="J26" s="116">
        <v>60396</v>
      </c>
      <c r="K26" s="26"/>
      <c r="L26" s="26"/>
      <c r="M26" s="116">
        <v>60396</v>
      </c>
      <c r="N26" s="26"/>
      <c r="O26" s="116"/>
      <c r="P26" s="116"/>
      <c r="Q26" s="116"/>
      <c r="R26" s="116"/>
      <c r="S26" s="116"/>
      <c r="T26" s="116"/>
      <c r="U26" s="116"/>
      <c r="V26" s="116"/>
      <c r="W26" s="116"/>
      <c r="X26" s="116"/>
    </row>
    <row r="27" ht="20.25" customHeight="1" spans="1:24">
      <c r="A27" s="181" t="s">
        <v>70</v>
      </c>
      <c r="B27" s="181" t="s">
        <v>70</v>
      </c>
      <c r="C27" s="181" t="s">
        <v>233</v>
      </c>
      <c r="D27" s="181" t="s">
        <v>234</v>
      </c>
      <c r="E27" s="181" t="s">
        <v>105</v>
      </c>
      <c r="F27" s="181" t="s">
        <v>106</v>
      </c>
      <c r="G27" s="181" t="s">
        <v>235</v>
      </c>
      <c r="H27" s="181" t="s">
        <v>236</v>
      </c>
      <c r="I27" s="116">
        <v>301545</v>
      </c>
      <c r="J27" s="116">
        <v>301545</v>
      </c>
      <c r="K27" s="26"/>
      <c r="L27" s="26"/>
      <c r="M27" s="116">
        <v>301545</v>
      </c>
      <c r="N27" s="26"/>
      <c r="O27" s="116"/>
      <c r="P27" s="116"/>
      <c r="Q27" s="116"/>
      <c r="R27" s="116"/>
      <c r="S27" s="116"/>
      <c r="T27" s="116"/>
      <c r="U27" s="116"/>
      <c r="V27" s="116"/>
      <c r="W27" s="116"/>
      <c r="X27" s="116"/>
    </row>
    <row r="28" ht="20.25" customHeight="1" spans="1:24">
      <c r="A28" s="181" t="s">
        <v>70</v>
      </c>
      <c r="B28" s="181" t="s">
        <v>70</v>
      </c>
      <c r="C28" s="181" t="s">
        <v>233</v>
      </c>
      <c r="D28" s="181" t="s">
        <v>234</v>
      </c>
      <c r="E28" s="181" t="s">
        <v>105</v>
      </c>
      <c r="F28" s="181" t="s">
        <v>106</v>
      </c>
      <c r="G28" s="181" t="s">
        <v>235</v>
      </c>
      <c r="H28" s="181" t="s">
        <v>236</v>
      </c>
      <c r="I28" s="116">
        <v>261339</v>
      </c>
      <c r="J28" s="116">
        <v>261339</v>
      </c>
      <c r="K28" s="26"/>
      <c r="L28" s="26"/>
      <c r="M28" s="116">
        <v>261339</v>
      </c>
      <c r="N28" s="26"/>
      <c r="O28" s="116"/>
      <c r="P28" s="116"/>
      <c r="Q28" s="116"/>
      <c r="R28" s="116"/>
      <c r="S28" s="116"/>
      <c r="T28" s="116"/>
      <c r="U28" s="116"/>
      <c r="V28" s="116"/>
      <c r="W28" s="116"/>
      <c r="X28" s="116"/>
    </row>
    <row r="29" ht="20.25" customHeight="1" spans="1:24">
      <c r="A29" s="181" t="s">
        <v>70</v>
      </c>
      <c r="B29" s="181" t="s">
        <v>70</v>
      </c>
      <c r="C29" s="181" t="s">
        <v>233</v>
      </c>
      <c r="D29" s="181" t="s">
        <v>234</v>
      </c>
      <c r="E29" s="181" t="s">
        <v>107</v>
      </c>
      <c r="F29" s="181" t="s">
        <v>108</v>
      </c>
      <c r="G29" s="181" t="s">
        <v>237</v>
      </c>
      <c r="H29" s="181" t="s">
        <v>238</v>
      </c>
      <c r="I29" s="116">
        <v>123388</v>
      </c>
      <c r="J29" s="116">
        <v>123388</v>
      </c>
      <c r="K29" s="26"/>
      <c r="L29" s="26"/>
      <c r="M29" s="116">
        <v>123388</v>
      </c>
      <c r="N29" s="26"/>
      <c r="O29" s="116"/>
      <c r="P29" s="116"/>
      <c r="Q29" s="116"/>
      <c r="R29" s="116"/>
      <c r="S29" s="116"/>
      <c r="T29" s="116"/>
      <c r="U29" s="116"/>
      <c r="V29" s="116"/>
      <c r="W29" s="116"/>
      <c r="X29" s="116"/>
    </row>
    <row r="30" ht="20.25" customHeight="1" spans="1:24">
      <c r="A30" s="181" t="s">
        <v>70</v>
      </c>
      <c r="B30" s="181" t="s">
        <v>70</v>
      </c>
      <c r="C30" s="181" t="s">
        <v>233</v>
      </c>
      <c r="D30" s="181" t="s">
        <v>234</v>
      </c>
      <c r="E30" s="181" t="s">
        <v>139</v>
      </c>
      <c r="F30" s="181" t="s">
        <v>140</v>
      </c>
      <c r="G30" s="181" t="s">
        <v>239</v>
      </c>
      <c r="H30" s="181" t="s">
        <v>240</v>
      </c>
      <c r="I30" s="116">
        <v>126435</v>
      </c>
      <c r="J30" s="116">
        <v>126435</v>
      </c>
      <c r="K30" s="26"/>
      <c r="L30" s="26"/>
      <c r="M30" s="116">
        <v>126435</v>
      </c>
      <c r="N30" s="26"/>
      <c r="O30" s="116"/>
      <c r="P30" s="116"/>
      <c r="Q30" s="116"/>
      <c r="R30" s="116"/>
      <c r="S30" s="116"/>
      <c r="T30" s="116"/>
      <c r="U30" s="116"/>
      <c r="V30" s="116"/>
      <c r="W30" s="116"/>
      <c r="X30" s="116"/>
    </row>
    <row r="31" ht="20.25" customHeight="1" spans="1:24">
      <c r="A31" s="181" t="s">
        <v>70</v>
      </c>
      <c r="B31" s="181" t="s">
        <v>70</v>
      </c>
      <c r="C31" s="181" t="s">
        <v>233</v>
      </c>
      <c r="D31" s="181" t="s">
        <v>234</v>
      </c>
      <c r="E31" s="181" t="s">
        <v>141</v>
      </c>
      <c r="F31" s="181" t="s">
        <v>142</v>
      </c>
      <c r="G31" s="181" t="s">
        <v>239</v>
      </c>
      <c r="H31" s="181" t="s">
        <v>240</v>
      </c>
      <c r="I31" s="116">
        <v>109577</v>
      </c>
      <c r="J31" s="116">
        <v>109577</v>
      </c>
      <c r="K31" s="26"/>
      <c r="L31" s="26"/>
      <c r="M31" s="116">
        <v>109577</v>
      </c>
      <c r="N31" s="26"/>
      <c r="O31" s="116"/>
      <c r="P31" s="116"/>
      <c r="Q31" s="116"/>
      <c r="R31" s="116"/>
      <c r="S31" s="116"/>
      <c r="T31" s="116"/>
      <c r="U31" s="116"/>
      <c r="V31" s="116"/>
      <c r="W31" s="116"/>
      <c r="X31" s="116"/>
    </row>
    <row r="32" ht="20.25" customHeight="1" spans="1:24">
      <c r="A32" s="181" t="s">
        <v>70</v>
      </c>
      <c r="B32" s="181" t="s">
        <v>70</v>
      </c>
      <c r="C32" s="181" t="s">
        <v>233</v>
      </c>
      <c r="D32" s="181" t="s">
        <v>234</v>
      </c>
      <c r="E32" s="181" t="s">
        <v>143</v>
      </c>
      <c r="F32" s="181" t="s">
        <v>144</v>
      </c>
      <c r="G32" s="181" t="s">
        <v>241</v>
      </c>
      <c r="H32" s="181" t="s">
        <v>242</v>
      </c>
      <c r="I32" s="116">
        <v>69355</v>
      </c>
      <c r="J32" s="116">
        <v>69355</v>
      </c>
      <c r="K32" s="26"/>
      <c r="L32" s="26"/>
      <c r="M32" s="116">
        <v>69355</v>
      </c>
      <c r="N32" s="26"/>
      <c r="O32" s="116"/>
      <c r="P32" s="116"/>
      <c r="Q32" s="116"/>
      <c r="R32" s="116"/>
      <c r="S32" s="116"/>
      <c r="T32" s="116"/>
      <c r="U32" s="116"/>
      <c r="V32" s="116"/>
      <c r="W32" s="116"/>
      <c r="X32" s="116"/>
    </row>
    <row r="33" ht="20.25" customHeight="1" spans="1:24">
      <c r="A33" s="181" t="s">
        <v>70</v>
      </c>
      <c r="B33" s="181" t="s">
        <v>70</v>
      </c>
      <c r="C33" s="181" t="s">
        <v>233</v>
      </c>
      <c r="D33" s="181" t="s">
        <v>234</v>
      </c>
      <c r="E33" s="181" t="s">
        <v>143</v>
      </c>
      <c r="F33" s="181" t="s">
        <v>144</v>
      </c>
      <c r="G33" s="181" t="s">
        <v>241</v>
      </c>
      <c r="H33" s="181" t="s">
        <v>242</v>
      </c>
      <c r="I33" s="116">
        <v>8468</v>
      </c>
      <c r="J33" s="116">
        <v>8468</v>
      </c>
      <c r="K33" s="26"/>
      <c r="L33" s="26"/>
      <c r="M33" s="116">
        <v>8468</v>
      </c>
      <c r="N33" s="26"/>
      <c r="O33" s="116"/>
      <c r="P33" s="116"/>
      <c r="Q33" s="116"/>
      <c r="R33" s="116"/>
      <c r="S33" s="116"/>
      <c r="T33" s="116"/>
      <c r="U33" s="116"/>
      <c r="V33" s="116"/>
      <c r="W33" s="116"/>
      <c r="X33" s="116"/>
    </row>
    <row r="34" ht="20.25" customHeight="1" spans="1:24">
      <c r="A34" s="181" t="s">
        <v>70</v>
      </c>
      <c r="B34" s="181" t="s">
        <v>70</v>
      </c>
      <c r="C34" s="181" t="s">
        <v>233</v>
      </c>
      <c r="D34" s="181" t="s">
        <v>234</v>
      </c>
      <c r="E34" s="181" t="s">
        <v>143</v>
      </c>
      <c r="F34" s="181" t="s">
        <v>144</v>
      </c>
      <c r="G34" s="181" t="s">
        <v>241</v>
      </c>
      <c r="H34" s="181" t="s">
        <v>242</v>
      </c>
      <c r="I34" s="116">
        <v>71978</v>
      </c>
      <c r="J34" s="116">
        <v>71978</v>
      </c>
      <c r="K34" s="26"/>
      <c r="L34" s="26"/>
      <c r="M34" s="116">
        <v>71978</v>
      </c>
      <c r="N34" s="26"/>
      <c r="O34" s="116"/>
      <c r="P34" s="116"/>
      <c r="Q34" s="116"/>
      <c r="R34" s="116"/>
      <c r="S34" s="116"/>
      <c r="T34" s="116"/>
      <c r="U34" s="116"/>
      <c r="V34" s="116"/>
      <c r="W34" s="116"/>
      <c r="X34" s="116"/>
    </row>
    <row r="35" ht="20.25" customHeight="1" spans="1:24">
      <c r="A35" s="181" t="s">
        <v>70</v>
      </c>
      <c r="B35" s="181" t="s">
        <v>70</v>
      </c>
      <c r="C35" s="181" t="s">
        <v>233</v>
      </c>
      <c r="D35" s="181" t="s">
        <v>234</v>
      </c>
      <c r="E35" s="181" t="s">
        <v>143</v>
      </c>
      <c r="F35" s="181" t="s">
        <v>144</v>
      </c>
      <c r="G35" s="181" t="s">
        <v>241</v>
      </c>
      <c r="H35" s="181" t="s">
        <v>242</v>
      </c>
      <c r="I35" s="116">
        <v>80025</v>
      </c>
      <c r="J35" s="116">
        <v>80025</v>
      </c>
      <c r="K35" s="26"/>
      <c r="L35" s="26"/>
      <c r="M35" s="116">
        <v>80025</v>
      </c>
      <c r="N35" s="26"/>
      <c r="O35" s="116"/>
      <c r="P35" s="116"/>
      <c r="Q35" s="116"/>
      <c r="R35" s="116"/>
      <c r="S35" s="116"/>
      <c r="T35" s="116"/>
      <c r="U35" s="116"/>
      <c r="V35" s="116"/>
      <c r="W35" s="116"/>
      <c r="X35" s="116"/>
    </row>
    <row r="36" ht="20.25" customHeight="1" spans="1:24">
      <c r="A36" s="181" t="s">
        <v>70</v>
      </c>
      <c r="B36" s="181" t="s">
        <v>70</v>
      </c>
      <c r="C36" s="181" t="s">
        <v>233</v>
      </c>
      <c r="D36" s="181" t="s">
        <v>234</v>
      </c>
      <c r="E36" s="181" t="s">
        <v>117</v>
      </c>
      <c r="F36" s="181" t="s">
        <v>118</v>
      </c>
      <c r="G36" s="181" t="s">
        <v>243</v>
      </c>
      <c r="H36" s="181" t="s">
        <v>244</v>
      </c>
      <c r="I36" s="116">
        <v>1454</v>
      </c>
      <c r="J36" s="116">
        <v>1454</v>
      </c>
      <c r="K36" s="26"/>
      <c r="L36" s="26"/>
      <c r="M36" s="116">
        <v>1454</v>
      </c>
      <c r="N36" s="26"/>
      <c r="O36" s="116"/>
      <c r="P36" s="116"/>
      <c r="Q36" s="116"/>
      <c r="R36" s="116"/>
      <c r="S36" s="116"/>
      <c r="T36" s="116"/>
      <c r="U36" s="116"/>
      <c r="V36" s="116"/>
      <c r="W36" s="116"/>
      <c r="X36" s="116"/>
    </row>
    <row r="37" ht="20.25" customHeight="1" spans="1:24">
      <c r="A37" s="181" t="s">
        <v>70</v>
      </c>
      <c r="B37" s="181" t="s">
        <v>70</v>
      </c>
      <c r="C37" s="181" t="s">
        <v>233</v>
      </c>
      <c r="D37" s="181" t="s">
        <v>234</v>
      </c>
      <c r="E37" s="181" t="s">
        <v>119</v>
      </c>
      <c r="F37" s="181" t="s">
        <v>120</v>
      </c>
      <c r="G37" s="181" t="s">
        <v>243</v>
      </c>
      <c r="H37" s="181" t="s">
        <v>244</v>
      </c>
      <c r="I37" s="116">
        <v>5089</v>
      </c>
      <c r="J37" s="116">
        <v>5089</v>
      </c>
      <c r="K37" s="26"/>
      <c r="L37" s="26"/>
      <c r="M37" s="116">
        <v>5089</v>
      </c>
      <c r="N37" s="26"/>
      <c r="O37" s="116"/>
      <c r="P37" s="116"/>
      <c r="Q37" s="116"/>
      <c r="R37" s="116"/>
      <c r="S37" s="116"/>
      <c r="T37" s="116"/>
      <c r="U37" s="116"/>
      <c r="V37" s="116"/>
      <c r="W37" s="116"/>
      <c r="X37" s="116"/>
    </row>
    <row r="38" ht="20.25" customHeight="1" spans="1:24">
      <c r="A38" s="181" t="s">
        <v>70</v>
      </c>
      <c r="B38" s="181" t="s">
        <v>70</v>
      </c>
      <c r="C38" s="181" t="s">
        <v>233</v>
      </c>
      <c r="D38" s="181" t="s">
        <v>234</v>
      </c>
      <c r="E38" s="181" t="s">
        <v>145</v>
      </c>
      <c r="F38" s="181" t="s">
        <v>146</v>
      </c>
      <c r="G38" s="181" t="s">
        <v>243</v>
      </c>
      <c r="H38" s="181" t="s">
        <v>244</v>
      </c>
      <c r="I38" s="116">
        <v>6721</v>
      </c>
      <c r="J38" s="116">
        <v>6721</v>
      </c>
      <c r="K38" s="26"/>
      <c r="L38" s="26"/>
      <c r="M38" s="116">
        <v>6721</v>
      </c>
      <c r="N38" s="26"/>
      <c r="O38" s="116"/>
      <c r="P38" s="116"/>
      <c r="Q38" s="116"/>
      <c r="R38" s="116"/>
      <c r="S38" s="116"/>
      <c r="T38" s="116"/>
      <c r="U38" s="116"/>
      <c r="V38" s="116"/>
      <c r="W38" s="116"/>
      <c r="X38" s="116"/>
    </row>
    <row r="39" ht="20.25" customHeight="1" spans="1:24">
      <c r="A39" s="181" t="s">
        <v>70</v>
      </c>
      <c r="B39" s="181" t="s">
        <v>70</v>
      </c>
      <c r="C39" s="181" t="s">
        <v>233</v>
      </c>
      <c r="D39" s="181" t="s">
        <v>234</v>
      </c>
      <c r="E39" s="181" t="s">
        <v>145</v>
      </c>
      <c r="F39" s="181" t="s">
        <v>146</v>
      </c>
      <c r="G39" s="181" t="s">
        <v>243</v>
      </c>
      <c r="H39" s="181" t="s">
        <v>244</v>
      </c>
      <c r="I39" s="116">
        <v>7755</v>
      </c>
      <c r="J39" s="116">
        <v>7755</v>
      </c>
      <c r="K39" s="26"/>
      <c r="L39" s="26"/>
      <c r="M39" s="116">
        <v>7755</v>
      </c>
      <c r="N39" s="26"/>
      <c r="O39" s="116"/>
      <c r="P39" s="116"/>
      <c r="Q39" s="116"/>
      <c r="R39" s="116"/>
      <c r="S39" s="116"/>
      <c r="T39" s="116"/>
      <c r="U39" s="116"/>
      <c r="V39" s="116"/>
      <c r="W39" s="116"/>
      <c r="X39" s="116"/>
    </row>
    <row r="40" ht="20.25" customHeight="1" spans="1:24">
      <c r="A40" s="181" t="s">
        <v>70</v>
      </c>
      <c r="B40" s="181" t="s">
        <v>70</v>
      </c>
      <c r="C40" s="181" t="s">
        <v>233</v>
      </c>
      <c r="D40" s="181" t="s">
        <v>234</v>
      </c>
      <c r="E40" s="181" t="s">
        <v>145</v>
      </c>
      <c r="F40" s="181" t="s">
        <v>146</v>
      </c>
      <c r="G40" s="181" t="s">
        <v>243</v>
      </c>
      <c r="H40" s="181" t="s">
        <v>244</v>
      </c>
      <c r="I40" s="116">
        <v>1034</v>
      </c>
      <c r="J40" s="116">
        <v>1034</v>
      </c>
      <c r="K40" s="26"/>
      <c r="L40" s="26"/>
      <c r="M40" s="116">
        <v>1034</v>
      </c>
      <c r="N40" s="26"/>
      <c r="O40" s="116"/>
      <c r="P40" s="116"/>
      <c r="Q40" s="116"/>
      <c r="R40" s="116"/>
      <c r="S40" s="116"/>
      <c r="T40" s="116"/>
      <c r="U40" s="116"/>
      <c r="V40" s="116"/>
      <c r="W40" s="116"/>
      <c r="X40" s="116"/>
    </row>
    <row r="41" ht="20.25" customHeight="1" spans="1:24">
      <c r="A41" s="181" t="s">
        <v>70</v>
      </c>
      <c r="B41" s="181" t="s">
        <v>70</v>
      </c>
      <c r="C41" s="181" t="s">
        <v>233</v>
      </c>
      <c r="D41" s="181" t="s">
        <v>234</v>
      </c>
      <c r="E41" s="181" t="s">
        <v>145</v>
      </c>
      <c r="F41" s="181" t="s">
        <v>146</v>
      </c>
      <c r="G41" s="181" t="s">
        <v>243</v>
      </c>
      <c r="H41" s="181" t="s">
        <v>244</v>
      </c>
      <c r="I41" s="116">
        <v>8789</v>
      </c>
      <c r="J41" s="116">
        <v>8789</v>
      </c>
      <c r="K41" s="26"/>
      <c r="L41" s="26"/>
      <c r="M41" s="116">
        <v>8789</v>
      </c>
      <c r="N41" s="26"/>
      <c r="O41" s="116"/>
      <c r="P41" s="116"/>
      <c r="Q41" s="116"/>
      <c r="R41" s="116"/>
      <c r="S41" s="116"/>
      <c r="T41" s="116"/>
      <c r="U41" s="116"/>
      <c r="V41" s="116"/>
      <c r="W41" s="116"/>
      <c r="X41" s="116"/>
    </row>
    <row r="42" ht="20.25" customHeight="1" spans="1:24">
      <c r="A42" s="181" t="s">
        <v>70</v>
      </c>
      <c r="B42" s="181" t="s">
        <v>70</v>
      </c>
      <c r="C42" s="181" t="s">
        <v>233</v>
      </c>
      <c r="D42" s="181" t="s">
        <v>234</v>
      </c>
      <c r="E42" s="181" t="s">
        <v>145</v>
      </c>
      <c r="F42" s="181" t="s">
        <v>146</v>
      </c>
      <c r="G42" s="181" t="s">
        <v>243</v>
      </c>
      <c r="H42" s="181" t="s">
        <v>244</v>
      </c>
      <c r="I42" s="116">
        <v>3263</v>
      </c>
      <c r="J42" s="116">
        <v>3263</v>
      </c>
      <c r="K42" s="26"/>
      <c r="L42" s="26"/>
      <c r="M42" s="116">
        <v>3263</v>
      </c>
      <c r="N42" s="26"/>
      <c r="O42" s="116"/>
      <c r="P42" s="116"/>
      <c r="Q42" s="116"/>
      <c r="R42" s="116"/>
      <c r="S42" s="116"/>
      <c r="T42" s="116"/>
      <c r="U42" s="116"/>
      <c r="V42" s="116"/>
      <c r="W42" s="116"/>
      <c r="X42" s="116"/>
    </row>
    <row r="43" ht="20.25" customHeight="1" spans="1:24">
      <c r="A43" s="181" t="s">
        <v>70</v>
      </c>
      <c r="B43" s="181" t="s">
        <v>70</v>
      </c>
      <c r="C43" s="181" t="s">
        <v>233</v>
      </c>
      <c r="D43" s="181" t="s">
        <v>234</v>
      </c>
      <c r="E43" s="181" t="s">
        <v>145</v>
      </c>
      <c r="F43" s="181" t="s">
        <v>146</v>
      </c>
      <c r="G43" s="181" t="s">
        <v>243</v>
      </c>
      <c r="H43" s="181" t="s">
        <v>244</v>
      </c>
      <c r="I43" s="116">
        <v>3765</v>
      </c>
      <c r="J43" s="116">
        <v>3765</v>
      </c>
      <c r="K43" s="26"/>
      <c r="L43" s="26"/>
      <c r="M43" s="116">
        <v>3765</v>
      </c>
      <c r="N43" s="26"/>
      <c r="O43" s="116"/>
      <c r="P43" s="116"/>
      <c r="Q43" s="116"/>
      <c r="R43" s="116"/>
      <c r="S43" s="116"/>
      <c r="T43" s="116"/>
      <c r="U43" s="116"/>
      <c r="V43" s="116"/>
      <c r="W43" s="116"/>
      <c r="X43" s="116"/>
    </row>
    <row r="44" ht="20.25" customHeight="1" spans="1:24">
      <c r="A44" s="181" t="s">
        <v>70</v>
      </c>
      <c r="B44" s="181" t="s">
        <v>70</v>
      </c>
      <c r="C44" s="181" t="s">
        <v>233</v>
      </c>
      <c r="D44" s="181" t="s">
        <v>234</v>
      </c>
      <c r="E44" s="181" t="s">
        <v>149</v>
      </c>
      <c r="F44" s="181" t="s">
        <v>148</v>
      </c>
      <c r="G44" s="181" t="s">
        <v>243</v>
      </c>
      <c r="H44" s="181" t="s">
        <v>244</v>
      </c>
      <c r="I44" s="116">
        <v>4362</v>
      </c>
      <c r="J44" s="116">
        <v>4362</v>
      </c>
      <c r="K44" s="26"/>
      <c r="L44" s="26"/>
      <c r="M44" s="116">
        <v>4362</v>
      </c>
      <c r="N44" s="26"/>
      <c r="O44" s="116"/>
      <c r="P44" s="116"/>
      <c r="Q44" s="116"/>
      <c r="R44" s="116"/>
      <c r="S44" s="116"/>
      <c r="T44" s="116"/>
      <c r="U44" s="116"/>
      <c r="V44" s="116"/>
      <c r="W44" s="116"/>
      <c r="X44" s="116"/>
    </row>
    <row r="45" ht="20.25" customHeight="1" spans="1:24">
      <c r="A45" s="181" t="s">
        <v>70</v>
      </c>
      <c r="B45" s="181" t="s">
        <v>70</v>
      </c>
      <c r="C45" s="181" t="s">
        <v>245</v>
      </c>
      <c r="D45" s="181" t="s">
        <v>155</v>
      </c>
      <c r="E45" s="181" t="s">
        <v>154</v>
      </c>
      <c r="F45" s="181" t="s">
        <v>155</v>
      </c>
      <c r="G45" s="181" t="s">
        <v>246</v>
      </c>
      <c r="H45" s="181" t="s">
        <v>155</v>
      </c>
      <c r="I45" s="116">
        <v>206739</v>
      </c>
      <c r="J45" s="116">
        <v>206739</v>
      </c>
      <c r="K45" s="26"/>
      <c r="L45" s="26"/>
      <c r="M45" s="116">
        <v>206739</v>
      </c>
      <c r="N45" s="26"/>
      <c r="O45" s="116"/>
      <c r="P45" s="116"/>
      <c r="Q45" s="116"/>
      <c r="R45" s="116"/>
      <c r="S45" s="116"/>
      <c r="T45" s="116"/>
      <c r="U45" s="116"/>
      <c r="V45" s="116"/>
      <c r="W45" s="116"/>
      <c r="X45" s="116"/>
    </row>
    <row r="46" ht="20.25" customHeight="1" spans="1:24">
      <c r="A46" s="181" t="s">
        <v>70</v>
      </c>
      <c r="B46" s="181" t="s">
        <v>70</v>
      </c>
      <c r="C46" s="181" t="s">
        <v>245</v>
      </c>
      <c r="D46" s="181" t="s">
        <v>155</v>
      </c>
      <c r="E46" s="181" t="s">
        <v>154</v>
      </c>
      <c r="F46" s="181" t="s">
        <v>155</v>
      </c>
      <c r="G46" s="181" t="s">
        <v>246</v>
      </c>
      <c r="H46" s="181" t="s">
        <v>155</v>
      </c>
      <c r="I46" s="116">
        <v>238545</v>
      </c>
      <c r="J46" s="116">
        <v>238545</v>
      </c>
      <c r="K46" s="26"/>
      <c r="L46" s="26"/>
      <c r="M46" s="116">
        <v>238545</v>
      </c>
      <c r="N46" s="26"/>
      <c r="O46" s="116"/>
      <c r="P46" s="116"/>
      <c r="Q46" s="116"/>
      <c r="R46" s="116"/>
      <c r="S46" s="116"/>
      <c r="T46" s="116"/>
      <c r="U46" s="116"/>
      <c r="V46" s="116"/>
      <c r="W46" s="116"/>
      <c r="X46" s="116"/>
    </row>
    <row r="47" ht="20.25" customHeight="1" spans="1:24">
      <c r="A47" s="181" t="s">
        <v>70</v>
      </c>
      <c r="B47" s="181" t="s">
        <v>70</v>
      </c>
      <c r="C47" s="181" t="s">
        <v>247</v>
      </c>
      <c r="D47" s="181" t="s">
        <v>199</v>
      </c>
      <c r="E47" s="181" t="s">
        <v>117</v>
      </c>
      <c r="F47" s="181" t="s">
        <v>118</v>
      </c>
      <c r="G47" s="181" t="s">
        <v>248</v>
      </c>
      <c r="H47" s="181" t="s">
        <v>199</v>
      </c>
      <c r="I47" s="116">
        <v>6000</v>
      </c>
      <c r="J47" s="116">
        <v>6000</v>
      </c>
      <c r="K47" s="26"/>
      <c r="L47" s="26"/>
      <c r="M47" s="116">
        <v>6000</v>
      </c>
      <c r="N47" s="26"/>
      <c r="O47" s="116"/>
      <c r="P47" s="116"/>
      <c r="Q47" s="116"/>
      <c r="R47" s="116"/>
      <c r="S47" s="116"/>
      <c r="T47" s="116"/>
      <c r="U47" s="116"/>
      <c r="V47" s="116"/>
      <c r="W47" s="116"/>
      <c r="X47" s="116"/>
    </row>
    <row r="48" ht="20.25" customHeight="1" spans="1:24">
      <c r="A48" s="181" t="s">
        <v>70</v>
      </c>
      <c r="B48" s="181" t="s">
        <v>70</v>
      </c>
      <c r="C48" s="181" t="s">
        <v>247</v>
      </c>
      <c r="D48" s="181" t="s">
        <v>199</v>
      </c>
      <c r="E48" s="181" t="s">
        <v>119</v>
      </c>
      <c r="F48" s="181" t="s">
        <v>120</v>
      </c>
      <c r="G48" s="181" t="s">
        <v>248</v>
      </c>
      <c r="H48" s="181" t="s">
        <v>199</v>
      </c>
      <c r="I48" s="116">
        <v>2800</v>
      </c>
      <c r="J48" s="116">
        <v>2800</v>
      </c>
      <c r="K48" s="26"/>
      <c r="L48" s="26"/>
      <c r="M48" s="116">
        <v>2800</v>
      </c>
      <c r="N48" s="26"/>
      <c r="O48" s="116"/>
      <c r="P48" s="116"/>
      <c r="Q48" s="116"/>
      <c r="R48" s="116"/>
      <c r="S48" s="116"/>
      <c r="T48" s="116"/>
      <c r="U48" s="116"/>
      <c r="V48" s="116"/>
      <c r="W48" s="116"/>
      <c r="X48" s="116"/>
    </row>
    <row r="49" ht="20.25" customHeight="1" spans="1:24">
      <c r="A49" s="181" t="s">
        <v>70</v>
      </c>
      <c r="B49" s="181" t="s">
        <v>70</v>
      </c>
      <c r="C49" s="181" t="s">
        <v>247</v>
      </c>
      <c r="D49" s="181" t="s">
        <v>199</v>
      </c>
      <c r="E49" s="181" t="s">
        <v>149</v>
      </c>
      <c r="F49" s="181" t="s">
        <v>148</v>
      </c>
      <c r="G49" s="181" t="s">
        <v>248</v>
      </c>
      <c r="H49" s="181" t="s">
        <v>199</v>
      </c>
      <c r="I49" s="116">
        <v>2400</v>
      </c>
      <c r="J49" s="116">
        <v>2400</v>
      </c>
      <c r="K49" s="26"/>
      <c r="L49" s="26"/>
      <c r="M49" s="116">
        <v>2400</v>
      </c>
      <c r="N49" s="26"/>
      <c r="O49" s="116"/>
      <c r="P49" s="116"/>
      <c r="Q49" s="116"/>
      <c r="R49" s="116"/>
      <c r="S49" s="116"/>
      <c r="T49" s="116"/>
      <c r="U49" s="116"/>
      <c r="V49" s="116"/>
      <c r="W49" s="116"/>
      <c r="X49" s="116"/>
    </row>
    <row r="50" ht="20.25" customHeight="1" spans="1:24">
      <c r="A50" s="181" t="s">
        <v>70</v>
      </c>
      <c r="B50" s="181" t="s">
        <v>70</v>
      </c>
      <c r="C50" s="181" t="s">
        <v>249</v>
      </c>
      <c r="D50" s="181" t="s">
        <v>250</v>
      </c>
      <c r="E50" s="181" t="s">
        <v>117</v>
      </c>
      <c r="F50" s="181" t="s">
        <v>118</v>
      </c>
      <c r="G50" s="181" t="s">
        <v>251</v>
      </c>
      <c r="H50" s="181" t="s">
        <v>252</v>
      </c>
      <c r="I50" s="116">
        <v>143400</v>
      </c>
      <c r="J50" s="116">
        <v>143400</v>
      </c>
      <c r="K50" s="26"/>
      <c r="L50" s="26"/>
      <c r="M50" s="116">
        <v>143400</v>
      </c>
      <c r="N50" s="26"/>
      <c r="O50" s="116"/>
      <c r="P50" s="116"/>
      <c r="Q50" s="116"/>
      <c r="R50" s="116"/>
      <c r="S50" s="116"/>
      <c r="T50" s="116"/>
      <c r="U50" s="116"/>
      <c r="V50" s="116"/>
      <c r="W50" s="116"/>
      <c r="X50" s="116"/>
    </row>
    <row r="51" ht="20.25" customHeight="1" spans="1:24">
      <c r="A51" s="181" t="s">
        <v>70</v>
      </c>
      <c r="B51" s="181" t="s">
        <v>70</v>
      </c>
      <c r="C51" s="181" t="s">
        <v>253</v>
      </c>
      <c r="D51" s="181" t="s">
        <v>254</v>
      </c>
      <c r="E51" s="181" t="s">
        <v>117</v>
      </c>
      <c r="F51" s="181" t="s">
        <v>118</v>
      </c>
      <c r="G51" s="181" t="s">
        <v>255</v>
      </c>
      <c r="H51" s="181" t="s">
        <v>254</v>
      </c>
      <c r="I51" s="116">
        <v>17400</v>
      </c>
      <c r="J51" s="116">
        <v>17400</v>
      </c>
      <c r="K51" s="26"/>
      <c r="L51" s="26"/>
      <c r="M51" s="116">
        <v>17400</v>
      </c>
      <c r="N51" s="26"/>
      <c r="O51" s="116"/>
      <c r="P51" s="116"/>
      <c r="Q51" s="116"/>
      <c r="R51" s="116"/>
      <c r="S51" s="116"/>
      <c r="T51" s="116"/>
      <c r="U51" s="116"/>
      <c r="V51" s="116"/>
      <c r="W51" s="116"/>
      <c r="X51" s="116"/>
    </row>
    <row r="52" ht="20.25" customHeight="1" spans="1:24">
      <c r="A52" s="181" t="s">
        <v>70</v>
      </c>
      <c r="B52" s="181" t="s">
        <v>70</v>
      </c>
      <c r="C52" s="181" t="s">
        <v>253</v>
      </c>
      <c r="D52" s="181" t="s">
        <v>254</v>
      </c>
      <c r="E52" s="181" t="s">
        <v>119</v>
      </c>
      <c r="F52" s="181" t="s">
        <v>120</v>
      </c>
      <c r="G52" s="181" t="s">
        <v>255</v>
      </c>
      <c r="H52" s="181" t="s">
        <v>254</v>
      </c>
      <c r="I52" s="116">
        <v>8120</v>
      </c>
      <c r="J52" s="116">
        <v>8120</v>
      </c>
      <c r="K52" s="26"/>
      <c r="L52" s="26"/>
      <c r="M52" s="116">
        <v>8120</v>
      </c>
      <c r="N52" s="26"/>
      <c r="O52" s="116"/>
      <c r="P52" s="116"/>
      <c r="Q52" s="116"/>
      <c r="R52" s="116"/>
      <c r="S52" s="116"/>
      <c r="T52" s="116"/>
      <c r="U52" s="116"/>
      <c r="V52" s="116"/>
      <c r="W52" s="116"/>
      <c r="X52" s="116"/>
    </row>
    <row r="53" ht="20.25" customHeight="1" spans="1:24">
      <c r="A53" s="181" t="s">
        <v>70</v>
      </c>
      <c r="B53" s="181" t="s">
        <v>70</v>
      </c>
      <c r="C53" s="181" t="s">
        <v>253</v>
      </c>
      <c r="D53" s="181" t="s">
        <v>254</v>
      </c>
      <c r="E53" s="181" t="s">
        <v>149</v>
      </c>
      <c r="F53" s="181" t="s">
        <v>148</v>
      </c>
      <c r="G53" s="181" t="s">
        <v>255</v>
      </c>
      <c r="H53" s="181" t="s">
        <v>254</v>
      </c>
      <c r="I53" s="116">
        <v>6960</v>
      </c>
      <c r="J53" s="116">
        <v>6960</v>
      </c>
      <c r="K53" s="26"/>
      <c r="L53" s="26"/>
      <c r="M53" s="116">
        <v>6960</v>
      </c>
      <c r="N53" s="26"/>
      <c r="O53" s="116"/>
      <c r="P53" s="116"/>
      <c r="Q53" s="116"/>
      <c r="R53" s="116"/>
      <c r="S53" s="116"/>
      <c r="T53" s="116"/>
      <c r="U53" s="116"/>
      <c r="V53" s="116"/>
      <c r="W53" s="116"/>
      <c r="X53" s="116"/>
    </row>
    <row r="54" ht="20.25" customHeight="1" spans="1:24">
      <c r="A54" s="181" t="s">
        <v>70</v>
      </c>
      <c r="B54" s="181" t="s">
        <v>70</v>
      </c>
      <c r="C54" s="181" t="s">
        <v>256</v>
      </c>
      <c r="D54" s="181" t="s">
        <v>257</v>
      </c>
      <c r="E54" s="181" t="s">
        <v>117</v>
      </c>
      <c r="F54" s="181" t="s">
        <v>118</v>
      </c>
      <c r="G54" s="181" t="s">
        <v>258</v>
      </c>
      <c r="H54" s="181" t="s">
        <v>259</v>
      </c>
      <c r="I54" s="116">
        <v>22500</v>
      </c>
      <c r="J54" s="116">
        <v>22500</v>
      </c>
      <c r="K54" s="26"/>
      <c r="L54" s="26"/>
      <c r="M54" s="116">
        <v>22500</v>
      </c>
      <c r="N54" s="26"/>
      <c r="O54" s="116"/>
      <c r="P54" s="116"/>
      <c r="Q54" s="116"/>
      <c r="R54" s="116"/>
      <c r="S54" s="116"/>
      <c r="T54" s="116"/>
      <c r="U54" s="116"/>
      <c r="V54" s="116"/>
      <c r="W54" s="116"/>
      <c r="X54" s="116"/>
    </row>
    <row r="55" ht="20.25" customHeight="1" spans="1:24">
      <c r="A55" s="181" t="s">
        <v>70</v>
      </c>
      <c r="B55" s="181" t="s">
        <v>70</v>
      </c>
      <c r="C55" s="181" t="s">
        <v>256</v>
      </c>
      <c r="D55" s="181" t="s">
        <v>257</v>
      </c>
      <c r="E55" s="181" t="s">
        <v>119</v>
      </c>
      <c r="F55" s="181" t="s">
        <v>120</v>
      </c>
      <c r="G55" s="181" t="s">
        <v>258</v>
      </c>
      <c r="H55" s="181" t="s">
        <v>259</v>
      </c>
      <c r="I55" s="116">
        <v>10500</v>
      </c>
      <c r="J55" s="116">
        <v>10500</v>
      </c>
      <c r="K55" s="26"/>
      <c r="L55" s="26"/>
      <c r="M55" s="116">
        <v>10500</v>
      </c>
      <c r="N55" s="26"/>
      <c r="O55" s="116"/>
      <c r="P55" s="116"/>
      <c r="Q55" s="116"/>
      <c r="R55" s="116"/>
      <c r="S55" s="116"/>
      <c r="T55" s="116"/>
      <c r="U55" s="116"/>
      <c r="V55" s="116"/>
      <c r="W55" s="116"/>
      <c r="X55" s="116"/>
    </row>
    <row r="56" ht="20.25" customHeight="1" spans="1:24">
      <c r="A56" s="181" t="s">
        <v>70</v>
      </c>
      <c r="B56" s="181" t="s">
        <v>70</v>
      </c>
      <c r="C56" s="181" t="s">
        <v>256</v>
      </c>
      <c r="D56" s="181" t="s">
        <v>257</v>
      </c>
      <c r="E56" s="181" t="s">
        <v>149</v>
      </c>
      <c r="F56" s="181" t="s">
        <v>148</v>
      </c>
      <c r="G56" s="181" t="s">
        <v>258</v>
      </c>
      <c r="H56" s="181" t="s">
        <v>259</v>
      </c>
      <c r="I56" s="116">
        <v>9000</v>
      </c>
      <c r="J56" s="116">
        <v>9000</v>
      </c>
      <c r="K56" s="26"/>
      <c r="L56" s="26"/>
      <c r="M56" s="116">
        <v>9000</v>
      </c>
      <c r="N56" s="26"/>
      <c r="O56" s="116"/>
      <c r="P56" s="116"/>
      <c r="Q56" s="116"/>
      <c r="R56" s="116"/>
      <c r="S56" s="116"/>
      <c r="T56" s="116"/>
      <c r="U56" s="116"/>
      <c r="V56" s="116"/>
      <c r="W56" s="116"/>
      <c r="X56" s="116"/>
    </row>
    <row r="57" ht="20.25" customHeight="1" spans="1:24">
      <c r="A57" s="181" t="s">
        <v>70</v>
      </c>
      <c r="B57" s="181" t="s">
        <v>70</v>
      </c>
      <c r="C57" s="181" t="s">
        <v>256</v>
      </c>
      <c r="D57" s="181" t="s">
        <v>257</v>
      </c>
      <c r="E57" s="181" t="s">
        <v>117</v>
      </c>
      <c r="F57" s="181" t="s">
        <v>118</v>
      </c>
      <c r="G57" s="181" t="s">
        <v>260</v>
      </c>
      <c r="H57" s="181" t="s">
        <v>261</v>
      </c>
      <c r="I57" s="116">
        <v>3000</v>
      </c>
      <c r="J57" s="116">
        <v>3000</v>
      </c>
      <c r="K57" s="26"/>
      <c r="L57" s="26"/>
      <c r="M57" s="116">
        <v>3000</v>
      </c>
      <c r="N57" s="26"/>
      <c r="O57" s="116"/>
      <c r="P57" s="116"/>
      <c r="Q57" s="116"/>
      <c r="R57" s="116"/>
      <c r="S57" s="116"/>
      <c r="T57" s="116"/>
      <c r="U57" s="116"/>
      <c r="V57" s="116"/>
      <c r="W57" s="116"/>
      <c r="X57" s="116"/>
    </row>
    <row r="58" ht="20.25" customHeight="1" spans="1:24">
      <c r="A58" s="181" t="s">
        <v>70</v>
      </c>
      <c r="B58" s="181" t="s">
        <v>70</v>
      </c>
      <c r="C58" s="181" t="s">
        <v>256</v>
      </c>
      <c r="D58" s="181" t="s">
        <v>257</v>
      </c>
      <c r="E58" s="181" t="s">
        <v>149</v>
      </c>
      <c r="F58" s="181" t="s">
        <v>148</v>
      </c>
      <c r="G58" s="181" t="s">
        <v>260</v>
      </c>
      <c r="H58" s="181" t="s">
        <v>261</v>
      </c>
      <c r="I58" s="116">
        <v>1200</v>
      </c>
      <c r="J58" s="116">
        <v>1200</v>
      </c>
      <c r="K58" s="26"/>
      <c r="L58" s="26"/>
      <c r="M58" s="116">
        <v>1200</v>
      </c>
      <c r="N58" s="26"/>
      <c r="O58" s="116"/>
      <c r="P58" s="116"/>
      <c r="Q58" s="116"/>
      <c r="R58" s="116"/>
      <c r="S58" s="116"/>
      <c r="T58" s="116"/>
      <c r="U58" s="116"/>
      <c r="V58" s="116"/>
      <c r="W58" s="116"/>
      <c r="X58" s="116"/>
    </row>
    <row r="59" ht="20.25" customHeight="1" spans="1:24">
      <c r="A59" s="181" t="s">
        <v>70</v>
      </c>
      <c r="B59" s="181" t="s">
        <v>70</v>
      </c>
      <c r="C59" s="181" t="s">
        <v>256</v>
      </c>
      <c r="D59" s="181" t="s">
        <v>257</v>
      </c>
      <c r="E59" s="181" t="s">
        <v>117</v>
      </c>
      <c r="F59" s="181" t="s">
        <v>118</v>
      </c>
      <c r="G59" s="181" t="s">
        <v>262</v>
      </c>
      <c r="H59" s="181" t="s">
        <v>263</v>
      </c>
      <c r="I59" s="116">
        <v>4500</v>
      </c>
      <c r="J59" s="116">
        <v>4500</v>
      </c>
      <c r="K59" s="26"/>
      <c r="L59" s="26"/>
      <c r="M59" s="116">
        <v>4500</v>
      </c>
      <c r="N59" s="26"/>
      <c r="O59" s="116"/>
      <c r="P59" s="116"/>
      <c r="Q59" s="116"/>
      <c r="R59" s="116"/>
      <c r="S59" s="116"/>
      <c r="T59" s="116"/>
      <c r="U59" s="116"/>
      <c r="V59" s="116"/>
      <c r="W59" s="116"/>
      <c r="X59" s="116"/>
    </row>
    <row r="60" ht="20.25" customHeight="1" spans="1:24">
      <c r="A60" s="181" t="s">
        <v>70</v>
      </c>
      <c r="B60" s="181" t="s">
        <v>70</v>
      </c>
      <c r="C60" s="181" t="s">
        <v>256</v>
      </c>
      <c r="D60" s="181" t="s">
        <v>257</v>
      </c>
      <c r="E60" s="181" t="s">
        <v>149</v>
      </c>
      <c r="F60" s="181" t="s">
        <v>148</v>
      </c>
      <c r="G60" s="181" t="s">
        <v>262</v>
      </c>
      <c r="H60" s="181" t="s">
        <v>263</v>
      </c>
      <c r="I60" s="116">
        <v>1800</v>
      </c>
      <c r="J60" s="116">
        <v>1800</v>
      </c>
      <c r="K60" s="26"/>
      <c r="L60" s="26"/>
      <c r="M60" s="116">
        <v>1800</v>
      </c>
      <c r="N60" s="26"/>
      <c r="O60" s="116"/>
      <c r="P60" s="116"/>
      <c r="Q60" s="116"/>
      <c r="R60" s="116"/>
      <c r="S60" s="116"/>
      <c r="T60" s="116"/>
      <c r="U60" s="116"/>
      <c r="V60" s="116"/>
      <c r="W60" s="116"/>
      <c r="X60" s="116"/>
    </row>
    <row r="61" ht="20.25" customHeight="1" spans="1:24">
      <c r="A61" s="181" t="s">
        <v>70</v>
      </c>
      <c r="B61" s="181" t="s">
        <v>70</v>
      </c>
      <c r="C61" s="181" t="s">
        <v>256</v>
      </c>
      <c r="D61" s="181" t="s">
        <v>257</v>
      </c>
      <c r="E61" s="181" t="s">
        <v>117</v>
      </c>
      <c r="F61" s="181" t="s">
        <v>118</v>
      </c>
      <c r="G61" s="181" t="s">
        <v>264</v>
      </c>
      <c r="H61" s="181" t="s">
        <v>265</v>
      </c>
      <c r="I61" s="116">
        <v>3000</v>
      </c>
      <c r="J61" s="116">
        <v>3000</v>
      </c>
      <c r="K61" s="26"/>
      <c r="L61" s="26"/>
      <c r="M61" s="116">
        <v>3000</v>
      </c>
      <c r="N61" s="26"/>
      <c r="O61" s="116"/>
      <c r="P61" s="116"/>
      <c r="Q61" s="116"/>
      <c r="R61" s="116"/>
      <c r="S61" s="116"/>
      <c r="T61" s="116"/>
      <c r="U61" s="116"/>
      <c r="V61" s="116"/>
      <c r="W61" s="116"/>
      <c r="X61" s="116"/>
    </row>
    <row r="62" ht="20.25" customHeight="1" spans="1:24">
      <c r="A62" s="181" t="s">
        <v>70</v>
      </c>
      <c r="B62" s="181" t="s">
        <v>70</v>
      </c>
      <c r="C62" s="181" t="s">
        <v>256</v>
      </c>
      <c r="D62" s="181" t="s">
        <v>257</v>
      </c>
      <c r="E62" s="181" t="s">
        <v>119</v>
      </c>
      <c r="F62" s="181" t="s">
        <v>120</v>
      </c>
      <c r="G62" s="181" t="s">
        <v>264</v>
      </c>
      <c r="H62" s="181" t="s">
        <v>265</v>
      </c>
      <c r="I62" s="116">
        <v>1400</v>
      </c>
      <c r="J62" s="116">
        <v>1400</v>
      </c>
      <c r="K62" s="26"/>
      <c r="L62" s="26"/>
      <c r="M62" s="116">
        <v>1400</v>
      </c>
      <c r="N62" s="26"/>
      <c r="O62" s="116"/>
      <c r="P62" s="116"/>
      <c r="Q62" s="116"/>
      <c r="R62" s="116"/>
      <c r="S62" s="116"/>
      <c r="T62" s="116"/>
      <c r="U62" s="116"/>
      <c r="V62" s="116"/>
      <c r="W62" s="116"/>
      <c r="X62" s="116"/>
    </row>
    <row r="63" ht="20.25" customHeight="1" spans="1:24">
      <c r="A63" s="181" t="s">
        <v>70</v>
      </c>
      <c r="B63" s="181" t="s">
        <v>70</v>
      </c>
      <c r="C63" s="181" t="s">
        <v>256</v>
      </c>
      <c r="D63" s="181" t="s">
        <v>257</v>
      </c>
      <c r="E63" s="181" t="s">
        <v>149</v>
      </c>
      <c r="F63" s="181" t="s">
        <v>148</v>
      </c>
      <c r="G63" s="181" t="s">
        <v>264</v>
      </c>
      <c r="H63" s="181" t="s">
        <v>265</v>
      </c>
      <c r="I63" s="116">
        <v>1200</v>
      </c>
      <c r="J63" s="116">
        <v>1200</v>
      </c>
      <c r="K63" s="26"/>
      <c r="L63" s="26"/>
      <c r="M63" s="116">
        <v>1200</v>
      </c>
      <c r="N63" s="26"/>
      <c r="O63" s="116"/>
      <c r="P63" s="116"/>
      <c r="Q63" s="116"/>
      <c r="R63" s="116"/>
      <c r="S63" s="116"/>
      <c r="T63" s="116"/>
      <c r="U63" s="116"/>
      <c r="V63" s="116"/>
      <c r="W63" s="116"/>
      <c r="X63" s="116"/>
    </row>
    <row r="64" ht="20.25" customHeight="1" spans="1:24">
      <c r="A64" s="181" t="s">
        <v>70</v>
      </c>
      <c r="B64" s="181" t="s">
        <v>70</v>
      </c>
      <c r="C64" s="181" t="s">
        <v>256</v>
      </c>
      <c r="D64" s="181" t="s">
        <v>257</v>
      </c>
      <c r="E64" s="181" t="s">
        <v>117</v>
      </c>
      <c r="F64" s="181" t="s">
        <v>118</v>
      </c>
      <c r="G64" s="181" t="s">
        <v>266</v>
      </c>
      <c r="H64" s="181" t="s">
        <v>267</v>
      </c>
      <c r="I64" s="116">
        <v>10500</v>
      </c>
      <c r="J64" s="116">
        <v>10500</v>
      </c>
      <c r="K64" s="26"/>
      <c r="L64" s="26"/>
      <c r="M64" s="116">
        <v>10500</v>
      </c>
      <c r="N64" s="26"/>
      <c r="O64" s="116"/>
      <c r="P64" s="116"/>
      <c r="Q64" s="116"/>
      <c r="R64" s="116"/>
      <c r="S64" s="116"/>
      <c r="T64" s="116"/>
      <c r="U64" s="116"/>
      <c r="V64" s="116"/>
      <c r="W64" s="116"/>
      <c r="X64" s="116"/>
    </row>
    <row r="65" ht="20.25" customHeight="1" spans="1:24">
      <c r="A65" s="181" t="s">
        <v>70</v>
      </c>
      <c r="B65" s="181" t="s">
        <v>70</v>
      </c>
      <c r="C65" s="181" t="s">
        <v>256</v>
      </c>
      <c r="D65" s="181" t="s">
        <v>257</v>
      </c>
      <c r="E65" s="181" t="s">
        <v>119</v>
      </c>
      <c r="F65" s="181" t="s">
        <v>120</v>
      </c>
      <c r="G65" s="181" t="s">
        <v>266</v>
      </c>
      <c r="H65" s="181" t="s">
        <v>267</v>
      </c>
      <c r="I65" s="116">
        <v>4900</v>
      </c>
      <c r="J65" s="116">
        <v>4900</v>
      </c>
      <c r="K65" s="26"/>
      <c r="L65" s="26"/>
      <c r="M65" s="116">
        <v>4900</v>
      </c>
      <c r="N65" s="26"/>
      <c r="O65" s="116"/>
      <c r="P65" s="116"/>
      <c r="Q65" s="116"/>
      <c r="R65" s="116"/>
      <c r="S65" s="116"/>
      <c r="T65" s="116"/>
      <c r="U65" s="116"/>
      <c r="V65" s="116"/>
      <c r="W65" s="116"/>
      <c r="X65" s="116"/>
    </row>
    <row r="66" ht="20.25" customHeight="1" spans="1:24">
      <c r="A66" s="181" t="s">
        <v>70</v>
      </c>
      <c r="B66" s="181" t="s">
        <v>70</v>
      </c>
      <c r="C66" s="181" t="s">
        <v>256</v>
      </c>
      <c r="D66" s="181" t="s">
        <v>257</v>
      </c>
      <c r="E66" s="181" t="s">
        <v>149</v>
      </c>
      <c r="F66" s="181" t="s">
        <v>148</v>
      </c>
      <c r="G66" s="181" t="s">
        <v>266</v>
      </c>
      <c r="H66" s="181" t="s">
        <v>267</v>
      </c>
      <c r="I66" s="116">
        <v>4200</v>
      </c>
      <c r="J66" s="116">
        <v>4200</v>
      </c>
      <c r="K66" s="26"/>
      <c r="L66" s="26"/>
      <c r="M66" s="116">
        <v>4200</v>
      </c>
      <c r="N66" s="26"/>
      <c r="O66" s="116"/>
      <c r="P66" s="116"/>
      <c r="Q66" s="116"/>
      <c r="R66" s="116"/>
      <c r="S66" s="116"/>
      <c r="T66" s="116"/>
      <c r="U66" s="116"/>
      <c r="V66" s="116"/>
      <c r="W66" s="116"/>
      <c r="X66" s="116"/>
    </row>
    <row r="67" ht="20.25" customHeight="1" spans="1:24">
      <c r="A67" s="181" t="s">
        <v>70</v>
      </c>
      <c r="B67" s="181" t="s">
        <v>70</v>
      </c>
      <c r="C67" s="181" t="s">
        <v>256</v>
      </c>
      <c r="D67" s="181" t="s">
        <v>257</v>
      </c>
      <c r="E67" s="181" t="s">
        <v>117</v>
      </c>
      <c r="F67" s="181" t="s">
        <v>118</v>
      </c>
      <c r="G67" s="181" t="s">
        <v>268</v>
      </c>
      <c r="H67" s="181" t="s">
        <v>269</v>
      </c>
      <c r="I67" s="116">
        <v>45000</v>
      </c>
      <c r="J67" s="116">
        <v>45000</v>
      </c>
      <c r="K67" s="26"/>
      <c r="L67" s="26"/>
      <c r="M67" s="116">
        <v>45000</v>
      </c>
      <c r="N67" s="26"/>
      <c r="O67" s="116"/>
      <c r="P67" s="116"/>
      <c r="Q67" s="116"/>
      <c r="R67" s="116"/>
      <c r="S67" s="116"/>
      <c r="T67" s="116"/>
      <c r="U67" s="116"/>
      <c r="V67" s="116"/>
      <c r="W67" s="116"/>
      <c r="X67" s="116"/>
    </row>
    <row r="68" ht="20.25" customHeight="1" spans="1:24">
      <c r="A68" s="181" t="s">
        <v>70</v>
      </c>
      <c r="B68" s="181" t="s">
        <v>70</v>
      </c>
      <c r="C68" s="181" t="s">
        <v>256</v>
      </c>
      <c r="D68" s="181" t="s">
        <v>257</v>
      </c>
      <c r="E68" s="181" t="s">
        <v>119</v>
      </c>
      <c r="F68" s="181" t="s">
        <v>120</v>
      </c>
      <c r="G68" s="181" t="s">
        <v>268</v>
      </c>
      <c r="H68" s="181" t="s">
        <v>269</v>
      </c>
      <c r="I68" s="116">
        <v>21000</v>
      </c>
      <c r="J68" s="116">
        <v>21000</v>
      </c>
      <c r="K68" s="26"/>
      <c r="L68" s="26"/>
      <c r="M68" s="116">
        <v>21000</v>
      </c>
      <c r="N68" s="26"/>
      <c r="O68" s="116"/>
      <c r="P68" s="116"/>
      <c r="Q68" s="116"/>
      <c r="R68" s="116"/>
      <c r="S68" s="116"/>
      <c r="T68" s="116"/>
      <c r="U68" s="116"/>
      <c r="V68" s="116"/>
      <c r="W68" s="116"/>
      <c r="X68" s="116"/>
    </row>
    <row r="69" ht="20.25" customHeight="1" spans="1:24">
      <c r="A69" s="181" t="s">
        <v>70</v>
      </c>
      <c r="B69" s="181" t="s">
        <v>70</v>
      </c>
      <c r="C69" s="181" t="s">
        <v>256</v>
      </c>
      <c r="D69" s="181" t="s">
        <v>257</v>
      </c>
      <c r="E69" s="181" t="s">
        <v>149</v>
      </c>
      <c r="F69" s="181" t="s">
        <v>148</v>
      </c>
      <c r="G69" s="181" t="s">
        <v>268</v>
      </c>
      <c r="H69" s="181" t="s">
        <v>269</v>
      </c>
      <c r="I69" s="116">
        <v>18000</v>
      </c>
      <c r="J69" s="116">
        <v>18000</v>
      </c>
      <c r="K69" s="26"/>
      <c r="L69" s="26"/>
      <c r="M69" s="116">
        <v>18000</v>
      </c>
      <c r="N69" s="26"/>
      <c r="O69" s="116"/>
      <c r="P69" s="116"/>
      <c r="Q69" s="116"/>
      <c r="R69" s="116"/>
      <c r="S69" s="116"/>
      <c r="T69" s="116"/>
      <c r="U69" s="116"/>
      <c r="V69" s="116"/>
      <c r="W69" s="116"/>
      <c r="X69" s="116"/>
    </row>
    <row r="70" ht="20.25" customHeight="1" spans="1:24">
      <c r="A70" s="181" t="s">
        <v>70</v>
      </c>
      <c r="B70" s="181" t="s">
        <v>70</v>
      </c>
      <c r="C70" s="181" t="s">
        <v>256</v>
      </c>
      <c r="D70" s="181" t="s">
        <v>257</v>
      </c>
      <c r="E70" s="181" t="s">
        <v>117</v>
      </c>
      <c r="F70" s="181" t="s">
        <v>118</v>
      </c>
      <c r="G70" s="181" t="s">
        <v>251</v>
      </c>
      <c r="H70" s="181" t="s">
        <v>252</v>
      </c>
      <c r="I70" s="116">
        <v>14340</v>
      </c>
      <c r="J70" s="116">
        <v>14340</v>
      </c>
      <c r="K70" s="26"/>
      <c r="L70" s="26"/>
      <c r="M70" s="116">
        <v>14340</v>
      </c>
      <c r="N70" s="26"/>
      <c r="O70" s="116"/>
      <c r="P70" s="116"/>
      <c r="Q70" s="116"/>
      <c r="R70" s="116"/>
      <c r="S70" s="116"/>
      <c r="T70" s="116"/>
      <c r="U70" s="116"/>
      <c r="V70" s="116"/>
      <c r="W70" s="116"/>
      <c r="X70" s="116"/>
    </row>
    <row r="71" ht="20.25" customHeight="1" spans="1:24">
      <c r="A71" s="181" t="s">
        <v>70</v>
      </c>
      <c r="B71" s="181" t="s">
        <v>70</v>
      </c>
      <c r="C71" s="181" t="s">
        <v>256</v>
      </c>
      <c r="D71" s="181" t="s">
        <v>257</v>
      </c>
      <c r="E71" s="181" t="s">
        <v>117</v>
      </c>
      <c r="F71" s="181" t="s">
        <v>118</v>
      </c>
      <c r="G71" s="181" t="s">
        <v>270</v>
      </c>
      <c r="H71" s="181" t="s">
        <v>271</v>
      </c>
      <c r="I71" s="116">
        <v>29580</v>
      </c>
      <c r="J71" s="116">
        <v>29580</v>
      </c>
      <c r="K71" s="26"/>
      <c r="L71" s="26"/>
      <c r="M71" s="116">
        <v>29580</v>
      </c>
      <c r="N71" s="26"/>
      <c r="O71" s="116"/>
      <c r="P71" s="116"/>
      <c r="Q71" s="116"/>
      <c r="R71" s="116"/>
      <c r="S71" s="116"/>
      <c r="T71" s="116"/>
      <c r="U71" s="116"/>
      <c r="V71" s="116"/>
      <c r="W71" s="116"/>
      <c r="X71" s="116"/>
    </row>
    <row r="72" ht="20.25" customHeight="1" spans="1:24">
      <c r="A72" s="181" t="s">
        <v>70</v>
      </c>
      <c r="B72" s="181" t="s">
        <v>70</v>
      </c>
      <c r="C72" s="181" t="s">
        <v>256</v>
      </c>
      <c r="D72" s="181" t="s">
        <v>257</v>
      </c>
      <c r="E72" s="181" t="s">
        <v>119</v>
      </c>
      <c r="F72" s="181" t="s">
        <v>120</v>
      </c>
      <c r="G72" s="181" t="s">
        <v>270</v>
      </c>
      <c r="H72" s="181" t="s">
        <v>271</v>
      </c>
      <c r="I72" s="116">
        <v>3480</v>
      </c>
      <c r="J72" s="116">
        <v>3480</v>
      </c>
      <c r="K72" s="26"/>
      <c r="L72" s="26"/>
      <c r="M72" s="116">
        <v>3480</v>
      </c>
      <c r="N72" s="26"/>
      <c r="O72" s="116"/>
      <c r="P72" s="116"/>
      <c r="Q72" s="116"/>
      <c r="R72" s="116"/>
      <c r="S72" s="116"/>
      <c r="T72" s="116"/>
      <c r="U72" s="116"/>
      <c r="V72" s="116"/>
      <c r="W72" s="116"/>
      <c r="X72" s="116"/>
    </row>
    <row r="73" ht="20.25" customHeight="1" spans="1:24">
      <c r="A73" s="181" t="s">
        <v>70</v>
      </c>
      <c r="B73" s="181" t="s">
        <v>70</v>
      </c>
      <c r="C73" s="181" t="s">
        <v>272</v>
      </c>
      <c r="D73" s="181" t="s">
        <v>273</v>
      </c>
      <c r="E73" s="181" t="s">
        <v>117</v>
      </c>
      <c r="F73" s="181" t="s">
        <v>118</v>
      </c>
      <c r="G73" s="181" t="s">
        <v>274</v>
      </c>
      <c r="H73" s="181" t="s">
        <v>275</v>
      </c>
      <c r="I73" s="116">
        <v>480</v>
      </c>
      <c r="J73" s="116">
        <v>480</v>
      </c>
      <c r="K73" s="26"/>
      <c r="L73" s="26"/>
      <c r="M73" s="116">
        <v>480</v>
      </c>
      <c r="N73" s="26"/>
      <c r="O73" s="116"/>
      <c r="P73" s="116"/>
      <c r="Q73" s="116"/>
      <c r="R73" s="116"/>
      <c r="S73" s="116"/>
      <c r="T73" s="116"/>
      <c r="U73" s="116"/>
      <c r="V73" s="116"/>
      <c r="W73" s="116"/>
      <c r="X73" s="116"/>
    </row>
    <row r="74" ht="20.25" customHeight="1" spans="1:24">
      <c r="A74" s="181" t="s">
        <v>70</v>
      </c>
      <c r="B74" s="181" t="s">
        <v>70</v>
      </c>
      <c r="C74" s="181" t="s">
        <v>276</v>
      </c>
      <c r="D74" s="181" t="s">
        <v>277</v>
      </c>
      <c r="E74" s="181" t="s">
        <v>117</v>
      </c>
      <c r="F74" s="181" t="s">
        <v>118</v>
      </c>
      <c r="G74" s="181" t="s">
        <v>227</v>
      </c>
      <c r="H74" s="181" t="s">
        <v>228</v>
      </c>
      <c r="I74" s="116">
        <v>246360</v>
      </c>
      <c r="J74" s="116">
        <v>246360</v>
      </c>
      <c r="K74" s="26"/>
      <c r="L74" s="26"/>
      <c r="M74" s="116">
        <v>246360</v>
      </c>
      <c r="N74" s="26"/>
      <c r="O74" s="116"/>
      <c r="P74" s="116"/>
      <c r="Q74" s="116"/>
      <c r="R74" s="116"/>
      <c r="S74" s="116"/>
      <c r="T74" s="116"/>
      <c r="U74" s="116"/>
      <c r="V74" s="116"/>
      <c r="W74" s="116"/>
      <c r="X74" s="116"/>
    </row>
    <row r="75" ht="20.25" customHeight="1" spans="1:24">
      <c r="A75" s="181" t="s">
        <v>70</v>
      </c>
      <c r="B75" s="181" t="s">
        <v>70</v>
      </c>
      <c r="C75" s="181" t="s">
        <v>278</v>
      </c>
      <c r="D75" s="181" t="s">
        <v>279</v>
      </c>
      <c r="E75" s="181" t="s">
        <v>101</v>
      </c>
      <c r="F75" s="181" t="s">
        <v>102</v>
      </c>
      <c r="G75" s="181" t="s">
        <v>280</v>
      </c>
      <c r="H75" s="181" t="s">
        <v>281</v>
      </c>
      <c r="I75" s="116">
        <v>244800</v>
      </c>
      <c r="J75" s="116">
        <v>244800</v>
      </c>
      <c r="K75" s="26"/>
      <c r="L75" s="26"/>
      <c r="M75" s="116">
        <v>244800</v>
      </c>
      <c r="N75" s="26"/>
      <c r="O75" s="116"/>
      <c r="P75" s="116"/>
      <c r="Q75" s="116"/>
      <c r="R75" s="116"/>
      <c r="S75" s="116"/>
      <c r="T75" s="116"/>
      <c r="U75" s="116"/>
      <c r="V75" s="116"/>
      <c r="W75" s="116"/>
      <c r="X75" s="116"/>
    </row>
    <row r="76" ht="20.25" customHeight="1" spans="1:24">
      <c r="A76" s="181" t="s">
        <v>70</v>
      </c>
      <c r="B76" s="181" t="s">
        <v>70</v>
      </c>
      <c r="C76" s="181" t="s">
        <v>278</v>
      </c>
      <c r="D76" s="181" t="s">
        <v>279</v>
      </c>
      <c r="E76" s="181" t="s">
        <v>103</v>
      </c>
      <c r="F76" s="181" t="s">
        <v>104</v>
      </c>
      <c r="G76" s="181" t="s">
        <v>280</v>
      </c>
      <c r="H76" s="181" t="s">
        <v>281</v>
      </c>
      <c r="I76" s="116">
        <v>28800</v>
      </c>
      <c r="J76" s="116">
        <v>28800</v>
      </c>
      <c r="K76" s="26"/>
      <c r="L76" s="26"/>
      <c r="M76" s="116">
        <v>28800</v>
      </c>
      <c r="N76" s="26"/>
      <c r="O76" s="116"/>
      <c r="P76" s="116"/>
      <c r="Q76" s="116"/>
      <c r="R76" s="116"/>
      <c r="S76" s="116"/>
      <c r="T76" s="116"/>
      <c r="U76" s="116"/>
      <c r="V76" s="116"/>
      <c r="W76" s="116"/>
      <c r="X76" s="116"/>
    </row>
    <row r="77" ht="20.25" customHeight="1" spans="1:24">
      <c r="A77" s="181" t="s">
        <v>70</v>
      </c>
      <c r="B77" s="181" t="s">
        <v>70</v>
      </c>
      <c r="C77" s="181" t="s">
        <v>282</v>
      </c>
      <c r="D77" s="181" t="s">
        <v>283</v>
      </c>
      <c r="E77" s="181" t="s">
        <v>111</v>
      </c>
      <c r="F77" s="181" t="s">
        <v>112</v>
      </c>
      <c r="G77" s="181" t="s">
        <v>280</v>
      </c>
      <c r="H77" s="181" t="s">
        <v>281</v>
      </c>
      <c r="I77" s="116">
        <v>11460</v>
      </c>
      <c r="J77" s="116">
        <v>11460</v>
      </c>
      <c r="K77" s="26"/>
      <c r="L77" s="26"/>
      <c r="M77" s="116">
        <v>11460</v>
      </c>
      <c r="N77" s="26"/>
      <c r="O77" s="116"/>
      <c r="P77" s="116"/>
      <c r="Q77" s="116"/>
      <c r="R77" s="116"/>
      <c r="S77" s="116"/>
      <c r="T77" s="116"/>
      <c r="U77" s="116"/>
      <c r="V77" s="116"/>
      <c r="W77" s="116"/>
      <c r="X77" s="116"/>
    </row>
    <row r="78" ht="20.25" customHeight="1" spans="1:24">
      <c r="A78" s="181" t="s">
        <v>70</v>
      </c>
      <c r="B78" s="181" t="s">
        <v>70</v>
      </c>
      <c r="C78" s="181" t="s">
        <v>284</v>
      </c>
      <c r="D78" s="181" t="s">
        <v>285</v>
      </c>
      <c r="E78" s="181" t="s">
        <v>117</v>
      </c>
      <c r="F78" s="181" t="s">
        <v>118</v>
      </c>
      <c r="G78" s="181" t="s">
        <v>286</v>
      </c>
      <c r="H78" s="181" t="s">
        <v>287</v>
      </c>
      <c r="I78" s="116">
        <v>32256</v>
      </c>
      <c r="J78" s="116">
        <v>32256</v>
      </c>
      <c r="K78" s="26"/>
      <c r="L78" s="26"/>
      <c r="M78" s="116">
        <v>32256</v>
      </c>
      <c r="N78" s="26"/>
      <c r="O78" s="116"/>
      <c r="P78" s="116"/>
      <c r="Q78" s="116"/>
      <c r="R78" s="116"/>
      <c r="S78" s="116"/>
      <c r="T78" s="116"/>
      <c r="U78" s="116"/>
      <c r="V78" s="116"/>
      <c r="W78" s="116"/>
      <c r="X78" s="116"/>
    </row>
    <row r="79" ht="20.25" customHeight="1" spans="1:24">
      <c r="A79" s="181" t="s">
        <v>70</v>
      </c>
      <c r="B79" s="181" t="s">
        <v>70</v>
      </c>
      <c r="C79" s="181" t="s">
        <v>284</v>
      </c>
      <c r="D79" s="181" t="s">
        <v>285</v>
      </c>
      <c r="E79" s="181" t="s">
        <v>117</v>
      </c>
      <c r="F79" s="181" t="s">
        <v>118</v>
      </c>
      <c r="G79" s="181" t="s">
        <v>286</v>
      </c>
      <c r="H79" s="181" t="s">
        <v>287</v>
      </c>
      <c r="I79" s="116">
        <v>14736</v>
      </c>
      <c r="J79" s="116">
        <v>14736</v>
      </c>
      <c r="K79" s="26"/>
      <c r="L79" s="26"/>
      <c r="M79" s="116">
        <v>14736</v>
      </c>
      <c r="N79" s="26"/>
      <c r="O79" s="116"/>
      <c r="P79" s="116"/>
      <c r="Q79" s="116"/>
      <c r="R79" s="116"/>
      <c r="S79" s="116"/>
      <c r="T79" s="116"/>
      <c r="U79" s="116"/>
      <c r="V79" s="116"/>
      <c r="W79" s="116"/>
      <c r="X79" s="116"/>
    </row>
    <row r="80" ht="17.25" customHeight="1" spans="1:24">
      <c r="A80" s="72" t="s">
        <v>194</v>
      </c>
      <c r="B80" s="73"/>
      <c r="C80" s="186"/>
      <c r="D80" s="186"/>
      <c r="E80" s="186"/>
      <c r="F80" s="186"/>
      <c r="G80" s="186"/>
      <c r="H80" s="187"/>
      <c r="I80" s="116">
        <v>5712334</v>
      </c>
      <c r="J80" s="116">
        <v>5712334</v>
      </c>
      <c r="K80" s="116"/>
      <c r="L80" s="116"/>
      <c r="M80" s="116">
        <v>5712334</v>
      </c>
      <c r="N80" s="116"/>
      <c r="O80" s="116"/>
      <c r="P80" s="116"/>
      <c r="Q80" s="116"/>
      <c r="R80" s="116"/>
      <c r="S80" s="116"/>
      <c r="T80" s="116"/>
      <c r="U80" s="116"/>
      <c r="V80" s="116"/>
      <c r="W80" s="116"/>
      <c r="X80" s="116"/>
    </row>
  </sheetData>
  <mergeCells count="31">
    <mergeCell ref="A2:X2"/>
    <mergeCell ref="A3:H3"/>
    <mergeCell ref="I4:X4"/>
    <mergeCell ref="J5:N5"/>
    <mergeCell ref="O5:Q5"/>
    <mergeCell ref="S5:X5"/>
    <mergeCell ref="A80:H8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6"/>
  <sheetViews>
    <sheetView showZeros="0" workbookViewId="0">
      <selection activeCell="C13" sqref="C13"/>
    </sheetView>
  </sheetViews>
  <sheetFormatPr defaultColWidth="9.14166666666667" defaultRowHeight="14.25" customHeight="1"/>
  <cols>
    <col min="1" max="1" width="10.2833333333333" customWidth="1"/>
    <col min="2" max="2" width="22.375" customWidth="1"/>
    <col min="3" max="3" width="77" customWidth="1"/>
    <col min="4" max="4" width="23.85" customWidth="1"/>
    <col min="5" max="5" width="11.1416666666667" customWidth="1"/>
    <col min="6" max="6" width="28.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44"/>
      <c r="F1" s="44"/>
      <c r="G1" s="44"/>
      <c r="H1" s="44"/>
      <c r="U1" s="171"/>
      <c r="W1" s="176" t="s">
        <v>288</v>
      </c>
    </row>
    <row r="2" ht="46.5" customHeight="1" spans="1:23">
      <c r="A2" s="46" t="str">
        <f>"2025"&amp;"年部门项目支出预算表"</f>
        <v>2025年部门项目支出预算表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"单位名称："&amp;"石林彝族自治县卫生健康局（本级）"</f>
        <v>单位名称：石林彝族自治县卫生健康局（本级）</v>
      </c>
      <c r="B3" s="48"/>
      <c r="C3" s="48"/>
      <c r="D3" s="48"/>
      <c r="E3" s="48"/>
      <c r="F3" s="48"/>
      <c r="G3" s="48"/>
      <c r="H3" s="48"/>
      <c r="I3" s="49"/>
      <c r="J3" s="49"/>
      <c r="K3" s="49"/>
      <c r="L3" s="49"/>
      <c r="M3" s="49"/>
      <c r="N3" s="49"/>
      <c r="O3" s="49"/>
      <c r="P3" s="49"/>
      <c r="Q3" s="49"/>
      <c r="U3" s="171"/>
      <c r="W3" s="154" t="s">
        <v>1</v>
      </c>
    </row>
    <row r="4" ht="21.75" customHeight="1" spans="1:23">
      <c r="A4" s="51" t="s">
        <v>289</v>
      </c>
      <c r="B4" s="52" t="s">
        <v>205</v>
      </c>
      <c r="C4" s="51" t="s">
        <v>206</v>
      </c>
      <c r="D4" s="51" t="s">
        <v>290</v>
      </c>
      <c r="E4" s="52" t="s">
        <v>207</v>
      </c>
      <c r="F4" s="52" t="s">
        <v>208</v>
      </c>
      <c r="G4" s="52" t="s">
        <v>291</v>
      </c>
      <c r="H4" s="52" t="s">
        <v>292</v>
      </c>
      <c r="I4" s="68" t="s">
        <v>55</v>
      </c>
      <c r="J4" s="53" t="s">
        <v>293</v>
      </c>
      <c r="K4" s="54"/>
      <c r="L4" s="54"/>
      <c r="M4" s="55"/>
      <c r="N4" s="53" t="s">
        <v>213</v>
      </c>
      <c r="O4" s="54"/>
      <c r="P4" s="55"/>
      <c r="Q4" s="52" t="s">
        <v>61</v>
      </c>
      <c r="R4" s="53" t="s">
        <v>62</v>
      </c>
      <c r="S4" s="54"/>
      <c r="T4" s="54"/>
      <c r="U4" s="54"/>
      <c r="V4" s="54"/>
      <c r="W4" s="55"/>
    </row>
    <row r="5" ht="21.75" customHeight="1" spans="1:23">
      <c r="A5" s="56"/>
      <c r="B5" s="69"/>
      <c r="C5" s="56"/>
      <c r="D5" s="56"/>
      <c r="E5" s="57"/>
      <c r="F5" s="57"/>
      <c r="G5" s="57"/>
      <c r="H5" s="57"/>
      <c r="I5" s="69"/>
      <c r="J5" s="172" t="s">
        <v>58</v>
      </c>
      <c r="K5" s="173"/>
      <c r="L5" s="52" t="s">
        <v>59</v>
      </c>
      <c r="M5" s="52" t="s">
        <v>60</v>
      </c>
      <c r="N5" s="52" t="s">
        <v>58</v>
      </c>
      <c r="O5" s="52" t="s">
        <v>59</v>
      </c>
      <c r="P5" s="52" t="s">
        <v>60</v>
      </c>
      <c r="Q5" s="57"/>
      <c r="R5" s="52" t="s">
        <v>57</v>
      </c>
      <c r="S5" s="52" t="s">
        <v>64</v>
      </c>
      <c r="T5" s="52" t="s">
        <v>219</v>
      </c>
      <c r="U5" s="52" t="s">
        <v>66</v>
      </c>
      <c r="V5" s="52" t="s">
        <v>67</v>
      </c>
      <c r="W5" s="52" t="s">
        <v>68</v>
      </c>
    </row>
    <row r="6" ht="21" customHeight="1" spans="1:23">
      <c r="A6" s="69"/>
      <c r="B6" s="69"/>
      <c r="C6" s="69"/>
      <c r="D6" s="69"/>
      <c r="E6" s="69"/>
      <c r="F6" s="69"/>
      <c r="G6" s="69"/>
      <c r="H6" s="69"/>
      <c r="I6" s="69"/>
      <c r="J6" s="174" t="s">
        <v>57</v>
      </c>
      <c r="K6" s="175"/>
      <c r="L6" s="69"/>
      <c r="M6" s="69"/>
      <c r="N6" s="69"/>
      <c r="O6" s="69"/>
      <c r="P6" s="69"/>
      <c r="Q6" s="69"/>
      <c r="R6" s="69"/>
      <c r="S6" s="69"/>
      <c r="T6" s="69"/>
      <c r="U6" s="69"/>
      <c r="V6" s="69"/>
      <c r="W6" s="69"/>
    </row>
    <row r="7" ht="39.75" customHeight="1" spans="1:23">
      <c r="A7" s="59"/>
      <c r="B7" s="61"/>
      <c r="C7" s="59"/>
      <c r="D7" s="59"/>
      <c r="E7" s="60"/>
      <c r="F7" s="60"/>
      <c r="G7" s="60"/>
      <c r="H7" s="60"/>
      <c r="I7" s="61"/>
      <c r="J7" s="104" t="s">
        <v>57</v>
      </c>
      <c r="K7" s="104" t="s">
        <v>294</v>
      </c>
      <c r="L7" s="60"/>
      <c r="M7" s="60"/>
      <c r="N7" s="60"/>
      <c r="O7" s="60"/>
      <c r="P7" s="60"/>
      <c r="Q7" s="60"/>
      <c r="R7" s="60"/>
      <c r="S7" s="60"/>
      <c r="T7" s="60"/>
      <c r="U7" s="61"/>
      <c r="V7" s="60"/>
      <c r="W7" s="60"/>
    </row>
    <row r="8" ht="15" customHeight="1" spans="1:23">
      <c r="A8" s="62">
        <v>1</v>
      </c>
      <c r="B8" s="62">
        <v>2</v>
      </c>
      <c r="C8" s="62">
        <v>3</v>
      </c>
      <c r="D8" s="62">
        <v>4</v>
      </c>
      <c r="E8" s="62">
        <v>5</v>
      </c>
      <c r="F8" s="62">
        <v>6</v>
      </c>
      <c r="G8" s="62">
        <v>7</v>
      </c>
      <c r="H8" s="62">
        <v>8</v>
      </c>
      <c r="I8" s="62">
        <v>9</v>
      </c>
      <c r="J8" s="62">
        <v>10</v>
      </c>
      <c r="K8" s="62">
        <v>11</v>
      </c>
      <c r="L8" s="75">
        <v>12</v>
      </c>
      <c r="M8" s="75">
        <v>13</v>
      </c>
      <c r="N8" s="75">
        <v>14</v>
      </c>
      <c r="O8" s="75">
        <v>15</v>
      </c>
      <c r="P8" s="75">
        <v>16</v>
      </c>
      <c r="Q8" s="75">
        <v>17</v>
      </c>
      <c r="R8" s="75">
        <v>18</v>
      </c>
      <c r="S8" s="75">
        <v>19</v>
      </c>
      <c r="T8" s="75">
        <v>20</v>
      </c>
      <c r="U8" s="62">
        <v>21</v>
      </c>
      <c r="V8" s="75">
        <v>22</v>
      </c>
      <c r="W8" s="62">
        <v>23</v>
      </c>
    </row>
    <row r="9" ht="21.75" customHeight="1" spans="1:23">
      <c r="A9" s="106" t="s">
        <v>295</v>
      </c>
      <c r="B9" s="106" t="s">
        <v>296</v>
      </c>
      <c r="C9" s="106" t="s">
        <v>297</v>
      </c>
      <c r="D9" s="106" t="s">
        <v>70</v>
      </c>
      <c r="E9" s="106" t="s">
        <v>135</v>
      </c>
      <c r="F9" s="106" t="s">
        <v>136</v>
      </c>
      <c r="G9" s="106" t="s">
        <v>298</v>
      </c>
      <c r="H9" s="106" t="s">
        <v>299</v>
      </c>
      <c r="I9" s="116">
        <v>70503</v>
      </c>
      <c r="J9" s="116">
        <v>70503</v>
      </c>
      <c r="K9" s="116">
        <v>70503</v>
      </c>
      <c r="L9" s="116"/>
      <c r="M9" s="116"/>
      <c r="N9" s="116"/>
      <c r="O9" s="116"/>
      <c r="P9" s="116"/>
      <c r="Q9" s="116"/>
      <c r="R9" s="116"/>
      <c r="S9" s="116"/>
      <c r="T9" s="116"/>
      <c r="U9" s="116"/>
      <c r="V9" s="116"/>
      <c r="W9" s="116"/>
    </row>
    <row r="10" ht="21.75" customHeight="1" spans="1:23">
      <c r="A10" s="106" t="s">
        <v>295</v>
      </c>
      <c r="B10" s="106" t="s">
        <v>300</v>
      </c>
      <c r="C10" s="106" t="s">
        <v>301</v>
      </c>
      <c r="D10" s="106" t="s">
        <v>70</v>
      </c>
      <c r="E10" s="106" t="s">
        <v>135</v>
      </c>
      <c r="F10" s="106" t="s">
        <v>136</v>
      </c>
      <c r="G10" s="106" t="s">
        <v>298</v>
      </c>
      <c r="H10" s="106" t="s">
        <v>299</v>
      </c>
      <c r="I10" s="116">
        <v>14400</v>
      </c>
      <c r="J10" s="116">
        <v>14400</v>
      </c>
      <c r="K10" s="116">
        <v>14400</v>
      </c>
      <c r="L10" s="116"/>
      <c r="M10" s="116"/>
      <c r="N10" s="116"/>
      <c r="O10" s="116"/>
      <c r="P10" s="116"/>
      <c r="Q10" s="116"/>
      <c r="R10" s="116"/>
      <c r="S10" s="116"/>
      <c r="T10" s="116"/>
      <c r="U10" s="116"/>
      <c r="V10" s="116"/>
      <c r="W10" s="116"/>
    </row>
    <row r="11" ht="21.75" customHeight="1" spans="1:23">
      <c r="A11" s="106" t="s">
        <v>295</v>
      </c>
      <c r="B11" s="106" t="s">
        <v>302</v>
      </c>
      <c r="C11" s="106" t="s">
        <v>303</v>
      </c>
      <c r="D11" s="106" t="s">
        <v>70</v>
      </c>
      <c r="E11" s="106" t="s">
        <v>135</v>
      </c>
      <c r="F11" s="106" t="s">
        <v>136</v>
      </c>
      <c r="G11" s="106" t="s">
        <v>298</v>
      </c>
      <c r="H11" s="106" t="s">
        <v>299</v>
      </c>
      <c r="I11" s="116">
        <v>559072</v>
      </c>
      <c r="J11" s="116">
        <v>559072</v>
      </c>
      <c r="K11" s="116">
        <v>559072</v>
      </c>
      <c r="L11" s="116"/>
      <c r="M11" s="116"/>
      <c r="N11" s="116"/>
      <c r="O11" s="116"/>
      <c r="P11" s="116"/>
      <c r="Q11" s="116"/>
      <c r="R11" s="116"/>
      <c r="S11" s="116"/>
      <c r="T11" s="116"/>
      <c r="U11" s="116"/>
      <c r="V11" s="116"/>
      <c r="W11" s="116"/>
    </row>
    <row r="12" ht="21.75" customHeight="1" spans="1:23">
      <c r="A12" s="106" t="s">
        <v>295</v>
      </c>
      <c r="B12" s="106" t="s">
        <v>304</v>
      </c>
      <c r="C12" s="106" t="s">
        <v>305</v>
      </c>
      <c r="D12" s="106" t="s">
        <v>70</v>
      </c>
      <c r="E12" s="106" t="s">
        <v>135</v>
      </c>
      <c r="F12" s="106" t="s">
        <v>136</v>
      </c>
      <c r="G12" s="106" t="s">
        <v>298</v>
      </c>
      <c r="H12" s="106" t="s">
        <v>299</v>
      </c>
      <c r="I12" s="116">
        <v>157120</v>
      </c>
      <c r="J12" s="116">
        <v>157120</v>
      </c>
      <c r="K12" s="116">
        <v>157120</v>
      </c>
      <c r="L12" s="116"/>
      <c r="M12" s="116"/>
      <c r="N12" s="116"/>
      <c r="O12" s="116"/>
      <c r="P12" s="116"/>
      <c r="Q12" s="116"/>
      <c r="R12" s="116"/>
      <c r="S12" s="116"/>
      <c r="T12" s="116"/>
      <c r="U12" s="116"/>
      <c r="V12" s="116"/>
      <c r="W12" s="116"/>
    </row>
    <row r="13" ht="21.75" customHeight="1" spans="1:23">
      <c r="A13" s="106" t="s">
        <v>295</v>
      </c>
      <c r="B13" s="106" t="s">
        <v>306</v>
      </c>
      <c r="C13" s="106" t="s">
        <v>307</v>
      </c>
      <c r="D13" s="106" t="s">
        <v>70</v>
      </c>
      <c r="E13" s="106" t="s">
        <v>135</v>
      </c>
      <c r="F13" s="106" t="s">
        <v>136</v>
      </c>
      <c r="G13" s="106" t="s">
        <v>298</v>
      </c>
      <c r="H13" s="106" t="s">
        <v>299</v>
      </c>
      <c r="I13" s="116">
        <v>500000</v>
      </c>
      <c r="J13" s="116">
        <v>500000</v>
      </c>
      <c r="K13" s="116">
        <v>500000</v>
      </c>
      <c r="L13" s="116"/>
      <c r="M13" s="116"/>
      <c r="N13" s="116"/>
      <c r="O13" s="116"/>
      <c r="P13" s="116"/>
      <c r="Q13" s="116"/>
      <c r="R13" s="116"/>
      <c r="S13" s="116"/>
      <c r="T13" s="116"/>
      <c r="U13" s="116"/>
      <c r="V13" s="116"/>
      <c r="W13" s="116"/>
    </row>
    <row r="14" ht="21.75" customHeight="1" spans="1:23">
      <c r="A14" s="106" t="s">
        <v>295</v>
      </c>
      <c r="B14" s="106" t="s">
        <v>308</v>
      </c>
      <c r="C14" s="106" t="s">
        <v>309</v>
      </c>
      <c r="D14" s="106" t="s">
        <v>70</v>
      </c>
      <c r="E14" s="106" t="s">
        <v>135</v>
      </c>
      <c r="F14" s="106" t="s">
        <v>136</v>
      </c>
      <c r="G14" s="106" t="s">
        <v>298</v>
      </c>
      <c r="H14" s="106" t="s">
        <v>299</v>
      </c>
      <c r="I14" s="116">
        <v>700000</v>
      </c>
      <c r="J14" s="116">
        <v>700000</v>
      </c>
      <c r="K14" s="116">
        <v>700000</v>
      </c>
      <c r="L14" s="116"/>
      <c r="M14" s="116"/>
      <c r="N14" s="116"/>
      <c r="O14" s="116"/>
      <c r="P14" s="116"/>
      <c r="Q14" s="116"/>
      <c r="R14" s="116"/>
      <c r="S14" s="116"/>
      <c r="T14" s="116"/>
      <c r="U14" s="116"/>
      <c r="V14" s="116"/>
      <c r="W14" s="116"/>
    </row>
    <row r="15" ht="21.75" customHeight="1" spans="1:23">
      <c r="A15" s="106" t="s">
        <v>295</v>
      </c>
      <c r="B15" s="106" t="s">
        <v>310</v>
      </c>
      <c r="C15" s="106" t="s">
        <v>311</v>
      </c>
      <c r="D15" s="106" t="s">
        <v>70</v>
      </c>
      <c r="E15" s="106" t="s">
        <v>135</v>
      </c>
      <c r="F15" s="106" t="s">
        <v>136</v>
      </c>
      <c r="G15" s="106" t="s">
        <v>312</v>
      </c>
      <c r="H15" s="106" t="s">
        <v>313</v>
      </c>
      <c r="I15" s="116">
        <v>80000</v>
      </c>
      <c r="J15" s="116">
        <v>80000</v>
      </c>
      <c r="K15" s="116">
        <v>80000</v>
      </c>
      <c r="L15" s="116"/>
      <c r="M15" s="116"/>
      <c r="N15" s="116"/>
      <c r="O15" s="116"/>
      <c r="P15" s="116"/>
      <c r="Q15" s="116"/>
      <c r="R15" s="116"/>
      <c r="S15" s="116"/>
      <c r="T15" s="116"/>
      <c r="U15" s="116"/>
      <c r="V15" s="116"/>
      <c r="W15" s="116"/>
    </row>
    <row r="16" ht="21.75" customHeight="1" spans="1:23">
      <c r="A16" s="106" t="s">
        <v>295</v>
      </c>
      <c r="B16" s="106" t="s">
        <v>314</v>
      </c>
      <c r="C16" s="106" t="s">
        <v>315</v>
      </c>
      <c r="D16" s="106" t="s">
        <v>70</v>
      </c>
      <c r="E16" s="106" t="s">
        <v>135</v>
      </c>
      <c r="F16" s="106" t="s">
        <v>136</v>
      </c>
      <c r="G16" s="106" t="s">
        <v>298</v>
      </c>
      <c r="H16" s="106" t="s">
        <v>299</v>
      </c>
      <c r="I16" s="116">
        <v>153600</v>
      </c>
      <c r="J16" s="116">
        <v>153600</v>
      </c>
      <c r="K16" s="116">
        <v>153600</v>
      </c>
      <c r="L16" s="116"/>
      <c r="M16" s="116"/>
      <c r="N16" s="116"/>
      <c r="O16" s="116"/>
      <c r="P16" s="116"/>
      <c r="Q16" s="116"/>
      <c r="R16" s="116"/>
      <c r="S16" s="116"/>
      <c r="T16" s="116"/>
      <c r="U16" s="116"/>
      <c r="V16" s="116"/>
      <c r="W16" s="116"/>
    </row>
    <row r="17" ht="21.75" customHeight="1" spans="1:23">
      <c r="A17" s="106" t="s">
        <v>295</v>
      </c>
      <c r="B17" s="106" t="s">
        <v>316</v>
      </c>
      <c r="C17" s="106" t="s">
        <v>317</v>
      </c>
      <c r="D17" s="106" t="s">
        <v>70</v>
      </c>
      <c r="E17" s="106" t="s">
        <v>135</v>
      </c>
      <c r="F17" s="106" t="s">
        <v>136</v>
      </c>
      <c r="G17" s="106" t="s">
        <v>298</v>
      </c>
      <c r="H17" s="106" t="s">
        <v>299</v>
      </c>
      <c r="I17" s="116">
        <v>144000</v>
      </c>
      <c r="J17" s="116">
        <v>144000</v>
      </c>
      <c r="K17" s="116">
        <v>144000</v>
      </c>
      <c r="L17" s="116"/>
      <c r="M17" s="116"/>
      <c r="N17" s="116"/>
      <c r="O17" s="116"/>
      <c r="P17" s="116"/>
      <c r="Q17" s="116"/>
      <c r="R17" s="116"/>
      <c r="S17" s="116"/>
      <c r="T17" s="116"/>
      <c r="U17" s="116"/>
      <c r="V17" s="116"/>
      <c r="W17" s="116"/>
    </row>
    <row r="18" ht="21.75" customHeight="1" spans="1:23">
      <c r="A18" s="106" t="s">
        <v>295</v>
      </c>
      <c r="B18" s="106" t="s">
        <v>318</v>
      </c>
      <c r="C18" s="106" t="s">
        <v>319</v>
      </c>
      <c r="D18" s="106" t="s">
        <v>70</v>
      </c>
      <c r="E18" s="106" t="s">
        <v>135</v>
      </c>
      <c r="F18" s="106" t="s">
        <v>136</v>
      </c>
      <c r="G18" s="106" t="s">
        <v>298</v>
      </c>
      <c r="H18" s="106" t="s">
        <v>299</v>
      </c>
      <c r="I18" s="116">
        <v>60000</v>
      </c>
      <c r="J18" s="116">
        <v>60000</v>
      </c>
      <c r="K18" s="116">
        <v>60000</v>
      </c>
      <c r="L18" s="116"/>
      <c r="M18" s="116"/>
      <c r="N18" s="116"/>
      <c r="O18" s="116"/>
      <c r="P18" s="116"/>
      <c r="Q18" s="116"/>
      <c r="R18" s="116"/>
      <c r="S18" s="116"/>
      <c r="T18" s="116"/>
      <c r="U18" s="116"/>
      <c r="V18" s="116"/>
      <c r="W18" s="116"/>
    </row>
    <row r="19" ht="21.75" customHeight="1" spans="1:23">
      <c r="A19" s="106" t="s">
        <v>295</v>
      </c>
      <c r="B19" s="106" t="s">
        <v>320</v>
      </c>
      <c r="C19" s="106" t="s">
        <v>321</v>
      </c>
      <c r="D19" s="106" t="s">
        <v>70</v>
      </c>
      <c r="E19" s="106" t="s">
        <v>135</v>
      </c>
      <c r="F19" s="106" t="s">
        <v>136</v>
      </c>
      <c r="G19" s="106" t="s">
        <v>312</v>
      </c>
      <c r="H19" s="106" t="s">
        <v>313</v>
      </c>
      <c r="I19" s="116">
        <v>10000</v>
      </c>
      <c r="J19" s="116">
        <v>10000</v>
      </c>
      <c r="K19" s="116">
        <v>10000</v>
      </c>
      <c r="L19" s="116"/>
      <c r="M19" s="116"/>
      <c r="N19" s="116"/>
      <c r="O19" s="116"/>
      <c r="P19" s="116"/>
      <c r="Q19" s="116"/>
      <c r="R19" s="116"/>
      <c r="S19" s="116"/>
      <c r="T19" s="116"/>
      <c r="U19" s="116"/>
      <c r="V19" s="116"/>
      <c r="W19" s="116"/>
    </row>
    <row r="20" ht="21.75" customHeight="1" spans="1:23">
      <c r="A20" s="106" t="s">
        <v>295</v>
      </c>
      <c r="B20" s="106" t="s">
        <v>322</v>
      </c>
      <c r="C20" s="106" t="s">
        <v>323</v>
      </c>
      <c r="D20" s="106" t="s">
        <v>70</v>
      </c>
      <c r="E20" s="106" t="s">
        <v>129</v>
      </c>
      <c r="F20" s="106" t="s">
        <v>130</v>
      </c>
      <c r="G20" s="106" t="s">
        <v>258</v>
      </c>
      <c r="H20" s="106" t="s">
        <v>259</v>
      </c>
      <c r="I20" s="116">
        <v>100000</v>
      </c>
      <c r="J20" s="116">
        <v>100000</v>
      </c>
      <c r="K20" s="116">
        <v>100000</v>
      </c>
      <c r="L20" s="116"/>
      <c r="M20" s="116"/>
      <c r="N20" s="116"/>
      <c r="O20" s="116"/>
      <c r="P20" s="116"/>
      <c r="Q20" s="116"/>
      <c r="R20" s="116"/>
      <c r="S20" s="116"/>
      <c r="T20" s="116"/>
      <c r="U20" s="116"/>
      <c r="V20" s="116"/>
      <c r="W20" s="116"/>
    </row>
    <row r="21" ht="21.75" customHeight="1" spans="1:23">
      <c r="A21" s="106" t="s">
        <v>295</v>
      </c>
      <c r="B21" s="106" t="s">
        <v>324</v>
      </c>
      <c r="C21" s="106" t="s">
        <v>325</v>
      </c>
      <c r="D21" s="106" t="s">
        <v>70</v>
      </c>
      <c r="E21" s="106" t="s">
        <v>127</v>
      </c>
      <c r="F21" s="106" t="s">
        <v>128</v>
      </c>
      <c r="G21" s="106" t="s">
        <v>258</v>
      </c>
      <c r="H21" s="106" t="s">
        <v>259</v>
      </c>
      <c r="I21" s="116">
        <v>1434816</v>
      </c>
      <c r="J21" s="116">
        <v>1434816</v>
      </c>
      <c r="K21" s="116">
        <v>1434816</v>
      </c>
      <c r="L21" s="116"/>
      <c r="M21" s="116"/>
      <c r="N21" s="116"/>
      <c r="O21" s="116"/>
      <c r="P21" s="116"/>
      <c r="Q21" s="116"/>
      <c r="R21" s="116"/>
      <c r="S21" s="116"/>
      <c r="T21" s="116"/>
      <c r="U21" s="116"/>
      <c r="V21" s="116"/>
      <c r="W21" s="116"/>
    </row>
    <row r="22" ht="21.75" customHeight="1" spans="1:23">
      <c r="A22" s="106" t="s">
        <v>295</v>
      </c>
      <c r="B22" s="106" t="s">
        <v>326</v>
      </c>
      <c r="C22" s="106" t="s">
        <v>327</v>
      </c>
      <c r="D22" s="106" t="s">
        <v>70</v>
      </c>
      <c r="E22" s="106" t="s">
        <v>131</v>
      </c>
      <c r="F22" s="106" t="s">
        <v>132</v>
      </c>
      <c r="G22" s="106" t="s">
        <v>258</v>
      </c>
      <c r="H22" s="106" t="s">
        <v>259</v>
      </c>
      <c r="I22" s="116">
        <v>100000</v>
      </c>
      <c r="J22" s="116">
        <v>100000</v>
      </c>
      <c r="K22" s="116">
        <v>100000</v>
      </c>
      <c r="L22" s="116"/>
      <c r="M22" s="116"/>
      <c r="N22" s="116"/>
      <c r="O22" s="116"/>
      <c r="P22" s="116"/>
      <c r="Q22" s="116"/>
      <c r="R22" s="116"/>
      <c r="S22" s="116"/>
      <c r="T22" s="116"/>
      <c r="U22" s="116"/>
      <c r="V22" s="116"/>
      <c r="W22" s="116"/>
    </row>
    <row r="23" ht="21.75" customHeight="1" spans="1:23">
      <c r="A23" s="106" t="s">
        <v>295</v>
      </c>
      <c r="B23" s="106" t="s">
        <v>328</v>
      </c>
      <c r="C23" s="106" t="s">
        <v>329</v>
      </c>
      <c r="D23" s="106" t="s">
        <v>70</v>
      </c>
      <c r="E23" s="106" t="s">
        <v>131</v>
      </c>
      <c r="F23" s="106" t="s">
        <v>132</v>
      </c>
      <c r="G23" s="106" t="s">
        <v>258</v>
      </c>
      <c r="H23" s="106" t="s">
        <v>259</v>
      </c>
      <c r="I23" s="116">
        <v>300000</v>
      </c>
      <c r="J23" s="116">
        <v>300000</v>
      </c>
      <c r="K23" s="116">
        <v>300000</v>
      </c>
      <c r="L23" s="116"/>
      <c r="M23" s="116"/>
      <c r="N23" s="116"/>
      <c r="O23" s="116"/>
      <c r="P23" s="116"/>
      <c r="Q23" s="116"/>
      <c r="R23" s="116"/>
      <c r="S23" s="116"/>
      <c r="T23" s="116"/>
      <c r="U23" s="116"/>
      <c r="V23" s="116"/>
      <c r="W23" s="116"/>
    </row>
    <row r="24" ht="21.75" customHeight="1" spans="1:23">
      <c r="A24" s="106" t="s">
        <v>295</v>
      </c>
      <c r="B24" s="106" t="s">
        <v>330</v>
      </c>
      <c r="C24" s="106" t="s">
        <v>331</v>
      </c>
      <c r="D24" s="106" t="s">
        <v>70</v>
      </c>
      <c r="E24" s="106" t="s">
        <v>135</v>
      </c>
      <c r="F24" s="106" t="s">
        <v>136</v>
      </c>
      <c r="G24" s="106" t="s">
        <v>280</v>
      </c>
      <c r="H24" s="106" t="s">
        <v>281</v>
      </c>
      <c r="I24" s="116">
        <v>300000</v>
      </c>
      <c r="J24" s="116">
        <v>300000</v>
      </c>
      <c r="K24" s="116">
        <v>300000</v>
      </c>
      <c r="L24" s="116"/>
      <c r="M24" s="116"/>
      <c r="N24" s="116"/>
      <c r="O24" s="116"/>
      <c r="P24" s="116"/>
      <c r="Q24" s="116"/>
      <c r="R24" s="116"/>
      <c r="S24" s="116"/>
      <c r="T24" s="116"/>
      <c r="U24" s="116"/>
      <c r="V24" s="116"/>
      <c r="W24" s="116"/>
    </row>
    <row r="25" ht="21.75" customHeight="1" spans="1:23">
      <c r="A25" s="106" t="s">
        <v>295</v>
      </c>
      <c r="B25" s="106" t="s">
        <v>332</v>
      </c>
      <c r="C25" s="106" t="s">
        <v>333</v>
      </c>
      <c r="D25" s="106" t="s">
        <v>70</v>
      </c>
      <c r="E25" s="106" t="s">
        <v>135</v>
      </c>
      <c r="F25" s="106" t="s">
        <v>136</v>
      </c>
      <c r="G25" s="106" t="s">
        <v>298</v>
      </c>
      <c r="H25" s="106" t="s">
        <v>299</v>
      </c>
      <c r="I25" s="116">
        <v>36100</v>
      </c>
      <c r="J25" s="116">
        <v>36100</v>
      </c>
      <c r="K25" s="116">
        <v>36100</v>
      </c>
      <c r="L25" s="116"/>
      <c r="M25" s="116"/>
      <c r="N25" s="116"/>
      <c r="O25" s="116"/>
      <c r="P25" s="116"/>
      <c r="Q25" s="116"/>
      <c r="R25" s="116"/>
      <c r="S25" s="116"/>
      <c r="T25" s="116"/>
      <c r="U25" s="116"/>
      <c r="V25" s="116"/>
      <c r="W25" s="116"/>
    </row>
    <row r="26" ht="21.75" customHeight="1" spans="1:23">
      <c r="A26" s="106" t="s">
        <v>295</v>
      </c>
      <c r="B26" s="106" t="s">
        <v>334</v>
      </c>
      <c r="C26" s="106" t="s">
        <v>335</v>
      </c>
      <c r="D26" s="106" t="s">
        <v>70</v>
      </c>
      <c r="E26" s="106" t="s">
        <v>135</v>
      </c>
      <c r="F26" s="106" t="s">
        <v>136</v>
      </c>
      <c r="G26" s="106" t="s">
        <v>298</v>
      </c>
      <c r="H26" s="106" t="s">
        <v>299</v>
      </c>
      <c r="I26" s="116">
        <v>40000</v>
      </c>
      <c r="J26" s="116">
        <v>40000</v>
      </c>
      <c r="K26" s="116">
        <v>40000</v>
      </c>
      <c r="L26" s="116"/>
      <c r="M26" s="116"/>
      <c r="N26" s="116"/>
      <c r="O26" s="116"/>
      <c r="P26" s="116"/>
      <c r="Q26" s="116"/>
      <c r="R26" s="116"/>
      <c r="S26" s="116"/>
      <c r="T26" s="116"/>
      <c r="U26" s="116"/>
      <c r="V26" s="116"/>
      <c r="W26" s="116"/>
    </row>
    <row r="27" ht="21.75" customHeight="1" spans="1:23">
      <c r="A27" s="106" t="s">
        <v>295</v>
      </c>
      <c r="B27" s="106" t="s">
        <v>336</v>
      </c>
      <c r="C27" s="106" t="s">
        <v>337</v>
      </c>
      <c r="D27" s="106" t="s">
        <v>70</v>
      </c>
      <c r="E27" s="106" t="s">
        <v>135</v>
      </c>
      <c r="F27" s="106" t="s">
        <v>136</v>
      </c>
      <c r="G27" s="106" t="s">
        <v>298</v>
      </c>
      <c r="H27" s="106" t="s">
        <v>299</v>
      </c>
      <c r="I27" s="116">
        <v>250000</v>
      </c>
      <c r="J27" s="116">
        <v>250000</v>
      </c>
      <c r="K27" s="116">
        <v>250000</v>
      </c>
      <c r="L27" s="116"/>
      <c r="M27" s="116"/>
      <c r="N27" s="116"/>
      <c r="O27" s="116"/>
      <c r="P27" s="116"/>
      <c r="Q27" s="116"/>
      <c r="R27" s="116"/>
      <c r="S27" s="116"/>
      <c r="T27" s="116"/>
      <c r="U27" s="116"/>
      <c r="V27" s="116"/>
      <c r="W27" s="116"/>
    </row>
    <row r="28" ht="21.75" customHeight="1" spans="1:23">
      <c r="A28" s="106" t="s">
        <v>295</v>
      </c>
      <c r="B28" s="106" t="s">
        <v>338</v>
      </c>
      <c r="C28" s="106" t="s">
        <v>339</v>
      </c>
      <c r="D28" s="106" t="s">
        <v>70</v>
      </c>
      <c r="E28" s="106" t="s">
        <v>135</v>
      </c>
      <c r="F28" s="106" t="s">
        <v>136</v>
      </c>
      <c r="G28" s="106" t="s">
        <v>280</v>
      </c>
      <c r="H28" s="106" t="s">
        <v>281</v>
      </c>
      <c r="I28" s="116">
        <v>1100</v>
      </c>
      <c r="J28" s="116">
        <v>1100</v>
      </c>
      <c r="K28" s="116">
        <v>1100</v>
      </c>
      <c r="L28" s="116"/>
      <c r="M28" s="116"/>
      <c r="N28" s="116"/>
      <c r="O28" s="116"/>
      <c r="P28" s="116"/>
      <c r="Q28" s="116"/>
      <c r="R28" s="116"/>
      <c r="S28" s="116"/>
      <c r="T28" s="116"/>
      <c r="U28" s="116"/>
      <c r="V28" s="116"/>
      <c r="W28" s="116"/>
    </row>
    <row r="29" ht="21.75" customHeight="1" spans="1:23">
      <c r="A29" s="106" t="s">
        <v>340</v>
      </c>
      <c r="B29" s="106" t="s">
        <v>341</v>
      </c>
      <c r="C29" s="106" t="s">
        <v>342</v>
      </c>
      <c r="D29" s="106" t="s">
        <v>70</v>
      </c>
      <c r="E29" s="106" t="s">
        <v>119</v>
      </c>
      <c r="F29" s="106" t="s">
        <v>120</v>
      </c>
      <c r="G29" s="106" t="s">
        <v>280</v>
      </c>
      <c r="H29" s="106" t="s">
        <v>281</v>
      </c>
      <c r="I29" s="116">
        <v>169200</v>
      </c>
      <c r="J29" s="116">
        <v>169200</v>
      </c>
      <c r="K29" s="116">
        <v>169200</v>
      </c>
      <c r="L29" s="116"/>
      <c r="M29" s="116"/>
      <c r="N29" s="116"/>
      <c r="O29" s="116"/>
      <c r="P29" s="116"/>
      <c r="Q29" s="116"/>
      <c r="R29" s="116"/>
      <c r="S29" s="116"/>
      <c r="T29" s="116"/>
      <c r="U29" s="116"/>
      <c r="V29" s="116"/>
      <c r="W29" s="116"/>
    </row>
    <row r="30" ht="21.75" customHeight="1" spans="1:23">
      <c r="A30" s="106" t="s">
        <v>340</v>
      </c>
      <c r="B30" s="106" t="s">
        <v>343</v>
      </c>
      <c r="C30" s="106" t="s">
        <v>344</v>
      </c>
      <c r="D30" s="106" t="s">
        <v>70</v>
      </c>
      <c r="E30" s="106" t="s">
        <v>123</v>
      </c>
      <c r="F30" s="106" t="s">
        <v>124</v>
      </c>
      <c r="G30" s="106" t="s">
        <v>280</v>
      </c>
      <c r="H30" s="106" t="s">
        <v>281</v>
      </c>
      <c r="I30" s="116">
        <v>6010</v>
      </c>
      <c r="J30" s="116">
        <v>6010</v>
      </c>
      <c r="K30" s="116">
        <v>6010</v>
      </c>
      <c r="L30" s="116"/>
      <c r="M30" s="116"/>
      <c r="N30" s="116"/>
      <c r="O30" s="116"/>
      <c r="P30" s="116"/>
      <c r="Q30" s="116"/>
      <c r="R30" s="116"/>
      <c r="S30" s="116"/>
      <c r="T30" s="116"/>
      <c r="U30" s="116"/>
      <c r="V30" s="116"/>
      <c r="W30" s="116"/>
    </row>
    <row r="31" ht="21.75" customHeight="1" spans="1:23">
      <c r="A31" s="106" t="s">
        <v>340</v>
      </c>
      <c r="B31" s="106" t="s">
        <v>345</v>
      </c>
      <c r="C31" s="106" t="s">
        <v>346</v>
      </c>
      <c r="D31" s="106" t="s">
        <v>70</v>
      </c>
      <c r="E31" s="106" t="s">
        <v>119</v>
      </c>
      <c r="F31" s="106" t="s">
        <v>120</v>
      </c>
      <c r="G31" s="106" t="s">
        <v>258</v>
      </c>
      <c r="H31" s="106" t="s">
        <v>259</v>
      </c>
      <c r="I31" s="116">
        <v>40000</v>
      </c>
      <c r="J31" s="116">
        <v>40000</v>
      </c>
      <c r="K31" s="116">
        <v>40000</v>
      </c>
      <c r="L31" s="116"/>
      <c r="M31" s="116"/>
      <c r="N31" s="116"/>
      <c r="O31" s="116"/>
      <c r="P31" s="116"/>
      <c r="Q31" s="116"/>
      <c r="R31" s="116"/>
      <c r="S31" s="116"/>
      <c r="T31" s="116"/>
      <c r="U31" s="116"/>
      <c r="V31" s="116"/>
      <c r="W31" s="116"/>
    </row>
    <row r="32" ht="21.75" customHeight="1" spans="1:23">
      <c r="A32" s="106" t="s">
        <v>340</v>
      </c>
      <c r="B32" s="106" t="s">
        <v>347</v>
      </c>
      <c r="C32" s="106" t="s">
        <v>348</v>
      </c>
      <c r="D32" s="106" t="s">
        <v>70</v>
      </c>
      <c r="E32" s="106" t="s">
        <v>119</v>
      </c>
      <c r="F32" s="106" t="s">
        <v>120</v>
      </c>
      <c r="G32" s="106" t="s">
        <v>258</v>
      </c>
      <c r="H32" s="106" t="s">
        <v>259</v>
      </c>
      <c r="I32" s="116">
        <v>100000</v>
      </c>
      <c r="J32" s="116">
        <v>100000</v>
      </c>
      <c r="K32" s="116">
        <v>100000</v>
      </c>
      <c r="L32" s="116"/>
      <c r="M32" s="116"/>
      <c r="N32" s="116"/>
      <c r="O32" s="116"/>
      <c r="P32" s="116"/>
      <c r="Q32" s="116"/>
      <c r="R32" s="116"/>
      <c r="S32" s="116"/>
      <c r="T32" s="116"/>
      <c r="U32" s="116"/>
      <c r="V32" s="116"/>
      <c r="W32" s="116"/>
    </row>
    <row r="33" ht="21.75" customHeight="1" spans="1:23">
      <c r="A33" s="106" t="s">
        <v>340</v>
      </c>
      <c r="B33" s="106" t="s">
        <v>349</v>
      </c>
      <c r="C33" s="106" t="s">
        <v>350</v>
      </c>
      <c r="D33" s="106" t="s">
        <v>70</v>
      </c>
      <c r="E33" s="106" t="s">
        <v>117</v>
      </c>
      <c r="F33" s="106" t="s">
        <v>118</v>
      </c>
      <c r="G33" s="106" t="s">
        <v>258</v>
      </c>
      <c r="H33" s="106" t="s">
        <v>259</v>
      </c>
      <c r="I33" s="116">
        <v>30000</v>
      </c>
      <c r="J33" s="116">
        <v>30000</v>
      </c>
      <c r="K33" s="116">
        <v>30000</v>
      </c>
      <c r="L33" s="116"/>
      <c r="M33" s="116"/>
      <c r="N33" s="116"/>
      <c r="O33" s="116"/>
      <c r="P33" s="116"/>
      <c r="Q33" s="116"/>
      <c r="R33" s="116"/>
      <c r="S33" s="116"/>
      <c r="T33" s="116"/>
      <c r="U33" s="116"/>
      <c r="V33" s="116"/>
      <c r="W33" s="116"/>
    </row>
    <row r="34" ht="21.75" customHeight="1" spans="1:23">
      <c r="A34" s="106" t="s">
        <v>340</v>
      </c>
      <c r="B34" s="106" t="s">
        <v>351</v>
      </c>
      <c r="C34" s="106" t="s">
        <v>352</v>
      </c>
      <c r="D34" s="106" t="s">
        <v>70</v>
      </c>
      <c r="E34" s="106" t="s">
        <v>117</v>
      </c>
      <c r="F34" s="106" t="s">
        <v>118</v>
      </c>
      <c r="G34" s="106" t="s">
        <v>353</v>
      </c>
      <c r="H34" s="106" t="s">
        <v>354</v>
      </c>
      <c r="I34" s="116">
        <v>30000</v>
      </c>
      <c r="J34" s="116">
        <v>30000</v>
      </c>
      <c r="K34" s="116">
        <v>30000</v>
      </c>
      <c r="L34" s="116"/>
      <c r="M34" s="116"/>
      <c r="N34" s="116"/>
      <c r="O34" s="116"/>
      <c r="P34" s="116"/>
      <c r="Q34" s="116"/>
      <c r="R34" s="116"/>
      <c r="S34" s="116"/>
      <c r="T34" s="116"/>
      <c r="U34" s="116"/>
      <c r="V34" s="116"/>
      <c r="W34" s="116"/>
    </row>
    <row r="35" ht="21.75" customHeight="1" spans="1:23">
      <c r="A35" s="106" t="s">
        <v>340</v>
      </c>
      <c r="B35" s="106" t="s">
        <v>355</v>
      </c>
      <c r="C35" s="106" t="s">
        <v>356</v>
      </c>
      <c r="D35" s="106" t="s">
        <v>70</v>
      </c>
      <c r="E35" s="106" t="s">
        <v>127</v>
      </c>
      <c r="F35" s="106" t="s">
        <v>128</v>
      </c>
      <c r="G35" s="106" t="s">
        <v>258</v>
      </c>
      <c r="H35" s="106" t="s">
        <v>259</v>
      </c>
      <c r="I35" s="116">
        <v>670000</v>
      </c>
      <c r="J35" s="116">
        <v>670000</v>
      </c>
      <c r="K35" s="116">
        <v>670000</v>
      </c>
      <c r="L35" s="116"/>
      <c r="M35" s="116"/>
      <c r="N35" s="116"/>
      <c r="O35" s="116"/>
      <c r="P35" s="116"/>
      <c r="Q35" s="116"/>
      <c r="R35" s="116"/>
      <c r="S35" s="116"/>
      <c r="T35" s="116"/>
      <c r="U35" s="116"/>
      <c r="V35" s="116"/>
      <c r="W35" s="116"/>
    </row>
    <row r="36" ht="18.75" customHeight="1" spans="1:23">
      <c r="A36" s="72" t="s">
        <v>194</v>
      </c>
      <c r="B36" s="73"/>
      <c r="C36" s="73"/>
      <c r="D36" s="73"/>
      <c r="E36" s="73"/>
      <c r="F36" s="73"/>
      <c r="G36" s="73"/>
      <c r="H36" s="74"/>
      <c r="I36" s="116">
        <v>6055921</v>
      </c>
      <c r="J36" s="116">
        <v>6055921</v>
      </c>
      <c r="K36" s="116">
        <v>6055921</v>
      </c>
      <c r="L36" s="116"/>
      <c r="M36" s="116"/>
      <c r="N36" s="116"/>
      <c r="O36" s="116"/>
      <c r="P36" s="116"/>
      <c r="Q36" s="116"/>
      <c r="R36" s="116"/>
      <c r="S36" s="116"/>
      <c r="T36" s="116"/>
      <c r="U36" s="116"/>
      <c r="V36" s="116"/>
      <c r="W36" s="116"/>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65"/>
  <sheetViews>
    <sheetView showZeros="0" workbookViewId="0">
      <selection activeCell="C7" sqref="C7"/>
    </sheetView>
  </sheetViews>
  <sheetFormatPr defaultColWidth="9.14166666666667" defaultRowHeight="12" customHeight="1"/>
  <cols>
    <col min="1" max="1" width="34.2833333333333" customWidth="1"/>
    <col min="2" max="2" width="32.875" customWidth="1"/>
    <col min="3" max="4" width="23.575" customWidth="1"/>
    <col min="5" max="5" width="29.375" customWidth="1"/>
    <col min="6" max="6" width="11.2833333333333" customWidth="1"/>
    <col min="7" max="7" width="25.1416666666667" customWidth="1"/>
    <col min="8" max="8" width="15.575" customWidth="1"/>
    <col min="9" max="9" width="13.425" customWidth="1"/>
    <col min="10" max="10" width="26.5" customWidth="1"/>
  </cols>
  <sheetData>
    <row r="1" ht="18" customHeight="1" spans="10:10">
      <c r="J1" s="45" t="s">
        <v>357</v>
      </c>
    </row>
    <row r="2" ht="39.75" customHeight="1" spans="1:10">
      <c r="A2" s="102" t="str">
        <f>"2025"&amp;"年部门项目支出绩效目标表"</f>
        <v>2025年部门项目支出绩效目标表</v>
      </c>
      <c r="B2" s="46"/>
      <c r="C2" s="46"/>
      <c r="D2" s="46"/>
      <c r="E2" s="46"/>
      <c r="F2" s="103"/>
      <c r="G2" s="46"/>
      <c r="H2" s="103"/>
      <c r="I2" s="103"/>
      <c r="J2" s="46"/>
    </row>
    <row r="3" ht="17.25" customHeight="1" spans="1:1">
      <c r="A3" s="47" t="str">
        <f>"单位名称："&amp;"石林彝族自治县卫生健康局（本级）"</f>
        <v>单位名称：石林彝族自治县卫生健康局（本级）</v>
      </c>
    </row>
    <row r="4" ht="44.25" customHeight="1" spans="1:10">
      <c r="A4" s="104" t="s">
        <v>206</v>
      </c>
      <c r="B4" s="104" t="s">
        <v>358</v>
      </c>
      <c r="C4" s="104" t="s">
        <v>359</v>
      </c>
      <c r="D4" s="104" t="s">
        <v>360</v>
      </c>
      <c r="E4" s="104" t="s">
        <v>361</v>
      </c>
      <c r="F4" s="105" t="s">
        <v>362</v>
      </c>
      <c r="G4" s="104" t="s">
        <v>363</v>
      </c>
      <c r="H4" s="105" t="s">
        <v>364</v>
      </c>
      <c r="I4" s="105" t="s">
        <v>365</v>
      </c>
      <c r="J4" s="104" t="s">
        <v>366</v>
      </c>
    </row>
    <row r="5" ht="18.75" customHeight="1" spans="1:10">
      <c r="A5" s="169">
        <v>1</v>
      </c>
      <c r="B5" s="169">
        <v>2</v>
      </c>
      <c r="C5" s="169">
        <v>3</v>
      </c>
      <c r="D5" s="169">
        <v>4</v>
      </c>
      <c r="E5" s="169">
        <v>5</v>
      </c>
      <c r="F5" s="75">
        <v>6</v>
      </c>
      <c r="G5" s="169">
        <v>7</v>
      </c>
      <c r="H5" s="75">
        <v>8</v>
      </c>
      <c r="I5" s="75">
        <v>9</v>
      </c>
      <c r="J5" s="169">
        <v>10</v>
      </c>
    </row>
    <row r="6" ht="42" customHeight="1" spans="1:10">
      <c r="A6" s="43" t="s">
        <v>70</v>
      </c>
      <c r="B6" s="106"/>
      <c r="C6" s="106"/>
      <c r="D6" s="106"/>
      <c r="E6" s="36"/>
      <c r="F6" s="107"/>
      <c r="G6" s="36"/>
      <c r="H6" s="107"/>
      <c r="I6" s="107"/>
      <c r="J6" s="36"/>
    </row>
    <row r="7" ht="42" customHeight="1" spans="1:10">
      <c r="A7" s="170" t="s">
        <v>344</v>
      </c>
      <c r="B7" s="35" t="s">
        <v>367</v>
      </c>
      <c r="C7" s="35" t="s">
        <v>368</v>
      </c>
      <c r="D7" s="35" t="s">
        <v>369</v>
      </c>
      <c r="E7" s="43" t="s">
        <v>370</v>
      </c>
      <c r="F7" s="35" t="s">
        <v>371</v>
      </c>
      <c r="G7" s="43" t="s">
        <v>372</v>
      </c>
      <c r="H7" s="35" t="s">
        <v>373</v>
      </c>
      <c r="I7" s="35" t="s">
        <v>374</v>
      </c>
      <c r="J7" s="43" t="s">
        <v>370</v>
      </c>
    </row>
    <row r="8" ht="42" customHeight="1" spans="1:10">
      <c r="A8" s="170" t="s">
        <v>344</v>
      </c>
      <c r="B8" s="35" t="s">
        <v>367</v>
      </c>
      <c r="C8" s="35" t="s">
        <v>368</v>
      </c>
      <c r="D8" s="35" t="s">
        <v>369</v>
      </c>
      <c r="E8" s="43" t="s">
        <v>375</v>
      </c>
      <c r="F8" s="35" t="s">
        <v>371</v>
      </c>
      <c r="G8" s="43" t="s">
        <v>376</v>
      </c>
      <c r="H8" s="35" t="s">
        <v>377</v>
      </c>
      <c r="I8" s="35" t="s">
        <v>374</v>
      </c>
      <c r="J8" s="43" t="s">
        <v>378</v>
      </c>
    </row>
    <row r="9" ht="42" customHeight="1" spans="1:10">
      <c r="A9" s="170" t="s">
        <v>344</v>
      </c>
      <c r="B9" s="35" t="s">
        <v>367</v>
      </c>
      <c r="C9" s="35" t="s">
        <v>368</v>
      </c>
      <c r="D9" s="35" t="s">
        <v>369</v>
      </c>
      <c r="E9" s="43" t="s">
        <v>379</v>
      </c>
      <c r="F9" s="35" t="s">
        <v>371</v>
      </c>
      <c r="G9" s="43" t="s">
        <v>376</v>
      </c>
      <c r="H9" s="35" t="s">
        <v>377</v>
      </c>
      <c r="I9" s="35" t="s">
        <v>374</v>
      </c>
      <c r="J9" s="43" t="s">
        <v>380</v>
      </c>
    </row>
    <row r="10" ht="42" customHeight="1" spans="1:10">
      <c r="A10" s="170" t="s">
        <v>344</v>
      </c>
      <c r="B10" s="35" t="s">
        <v>367</v>
      </c>
      <c r="C10" s="35" t="s">
        <v>368</v>
      </c>
      <c r="D10" s="35" t="s">
        <v>381</v>
      </c>
      <c r="E10" s="43" t="s">
        <v>382</v>
      </c>
      <c r="F10" s="35" t="s">
        <v>383</v>
      </c>
      <c r="G10" s="43" t="s">
        <v>384</v>
      </c>
      <c r="H10" s="35" t="s">
        <v>377</v>
      </c>
      <c r="I10" s="35" t="s">
        <v>374</v>
      </c>
      <c r="J10" s="43" t="s">
        <v>385</v>
      </c>
    </row>
    <row r="11" ht="42" customHeight="1" spans="1:10">
      <c r="A11" s="170" t="s">
        <v>344</v>
      </c>
      <c r="B11" s="35" t="s">
        <v>367</v>
      </c>
      <c r="C11" s="35" t="s">
        <v>368</v>
      </c>
      <c r="D11" s="35" t="s">
        <v>381</v>
      </c>
      <c r="E11" s="43" t="s">
        <v>386</v>
      </c>
      <c r="F11" s="35" t="s">
        <v>383</v>
      </c>
      <c r="G11" s="43" t="s">
        <v>384</v>
      </c>
      <c r="H11" s="35" t="s">
        <v>377</v>
      </c>
      <c r="I11" s="35" t="s">
        <v>374</v>
      </c>
      <c r="J11" s="43" t="s">
        <v>387</v>
      </c>
    </row>
    <row r="12" ht="42" customHeight="1" spans="1:10">
      <c r="A12" s="170" t="s">
        <v>344</v>
      </c>
      <c r="B12" s="35" t="s">
        <v>367</v>
      </c>
      <c r="C12" s="35" t="s">
        <v>368</v>
      </c>
      <c r="D12" s="35" t="s">
        <v>381</v>
      </c>
      <c r="E12" s="43" t="s">
        <v>388</v>
      </c>
      <c r="F12" s="35" t="s">
        <v>371</v>
      </c>
      <c r="G12" s="43" t="s">
        <v>389</v>
      </c>
      <c r="H12" s="35" t="s">
        <v>377</v>
      </c>
      <c r="I12" s="35" t="s">
        <v>374</v>
      </c>
      <c r="J12" s="43" t="s">
        <v>390</v>
      </c>
    </row>
    <row r="13" ht="42" customHeight="1" spans="1:10">
      <c r="A13" s="170" t="s">
        <v>344</v>
      </c>
      <c r="B13" s="35" t="s">
        <v>367</v>
      </c>
      <c r="C13" s="35" t="s">
        <v>368</v>
      </c>
      <c r="D13" s="35" t="s">
        <v>391</v>
      </c>
      <c r="E13" s="43" t="s">
        <v>392</v>
      </c>
      <c r="F13" s="35" t="s">
        <v>383</v>
      </c>
      <c r="G13" s="43" t="s">
        <v>393</v>
      </c>
      <c r="H13" s="35" t="s">
        <v>394</v>
      </c>
      <c r="I13" s="35" t="s">
        <v>374</v>
      </c>
      <c r="J13" s="43" t="s">
        <v>392</v>
      </c>
    </row>
    <row r="14" ht="42" customHeight="1" spans="1:10">
      <c r="A14" s="170" t="s">
        <v>344</v>
      </c>
      <c r="B14" s="35" t="s">
        <v>367</v>
      </c>
      <c r="C14" s="35" t="s">
        <v>395</v>
      </c>
      <c r="D14" s="35" t="s">
        <v>396</v>
      </c>
      <c r="E14" s="43" t="s">
        <v>397</v>
      </c>
      <c r="F14" s="35" t="s">
        <v>371</v>
      </c>
      <c r="G14" s="43" t="s">
        <v>398</v>
      </c>
      <c r="H14" s="35" t="s">
        <v>377</v>
      </c>
      <c r="I14" s="35" t="s">
        <v>374</v>
      </c>
      <c r="J14" s="43" t="s">
        <v>399</v>
      </c>
    </row>
    <row r="15" ht="42" customHeight="1" spans="1:10">
      <c r="A15" s="170" t="s">
        <v>344</v>
      </c>
      <c r="B15" s="35" t="s">
        <v>367</v>
      </c>
      <c r="C15" s="35" t="s">
        <v>400</v>
      </c>
      <c r="D15" s="35" t="s">
        <v>401</v>
      </c>
      <c r="E15" s="43" t="s">
        <v>402</v>
      </c>
      <c r="F15" s="35" t="s">
        <v>371</v>
      </c>
      <c r="G15" s="43" t="s">
        <v>398</v>
      </c>
      <c r="H15" s="35" t="s">
        <v>377</v>
      </c>
      <c r="I15" s="35" t="s">
        <v>374</v>
      </c>
      <c r="J15" s="43" t="s">
        <v>403</v>
      </c>
    </row>
    <row r="16" ht="42" customHeight="1" spans="1:10">
      <c r="A16" s="170" t="s">
        <v>333</v>
      </c>
      <c r="B16" s="35" t="s">
        <v>404</v>
      </c>
      <c r="C16" s="35" t="s">
        <v>368</v>
      </c>
      <c r="D16" s="35" t="s">
        <v>369</v>
      </c>
      <c r="E16" s="43" t="s">
        <v>405</v>
      </c>
      <c r="F16" s="35" t="s">
        <v>383</v>
      </c>
      <c r="G16" s="43" t="s">
        <v>406</v>
      </c>
      <c r="H16" s="35" t="s">
        <v>373</v>
      </c>
      <c r="I16" s="35" t="s">
        <v>374</v>
      </c>
      <c r="J16" s="43" t="s">
        <v>407</v>
      </c>
    </row>
    <row r="17" ht="42" customHeight="1" spans="1:10">
      <c r="A17" s="170" t="s">
        <v>333</v>
      </c>
      <c r="B17" s="35" t="s">
        <v>404</v>
      </c>
      <c r="C17" s="35" t="s">
        <v>368</v>
      </c>
      <c r="D17" s="35" t="s">
        <v>369</v>
      </c>
      <c r="E17" s="43" t="s">
        <v>408</v>
      </c>
      <c r="F17" s="35" t="s">
        <v>383</v>
      </c>
      <c r="G17" s="43" t="s">
        <v>409</v>
      </c>
      <c r="H17" s="35" t="s">
        <v>373</v>
      </c>
      <c r="I17" s="35" t="s">
        <v>374</v>
      </c>
      <c r="J17" s="43" t="s">
        <v>408</v>
      </c>
    </row>
    <row r="18" ht="42" customHeight="1" spans="1:10">
      <c r="A18" s="170" t="s">
        <v>333</v>
      </c>
      <c r="B18" s="35" t="s">
        <v>404</v>
      </c>
      <c r="C18" s="35" t="s">
        <v>368</v>
      </c>
      <c r="D18" s="35" t="s">
        <v>381</v>
      </c>
      <c r="E18" s="43" t="s">
        <v>410</v>
      </c>
      <c r="F18" s="35" t="s">
        <v>383</v>
      </c>
      <c r="G18" s="43" t="s">
        <v>384</v>
      </c>
      <c r="H18" s="35" t="s">
        <v>377</v>
      </c>
      <c r="I18" s="35" t="s">
        <v>374</v>
      </c>
      <c r="J18" s="43" t="s">
        <v>411</v>
      </c>
    </row>
    <row r="19" ht="42" customHeight="1" spans="1:10">
      <c r="A19" s="170" t="s">
        <v>333</v>
      </c>
      <c r="B19" s="35" t="s">
        <v>404</v>
      </c>
      <c r="C19" s="35" t="s">
        <v>368</v>
      </c>
      <c r="D19" s="35" t="s">
        <v>391</v>
      </c>
      <c r="E19" s="43" t="s">
        <v>412</v>
      </c>
      <c r="F19" s="35" t="s">
        <v>383</v>
      </c>
      <c r="G19" s="43" t="s">
        <v>384</v>
      </c>
      <c r="H19" s="35" t="s">
        <v>377</v>
      </c>
      <c r="I19" s="35" t="s">
        <v>374</v>
      </c>
      <c r="J19" s="43" t="s">
        <v>413</v>
      </c>
    </row>
    <row r="20" ht="42" customHeight="1" spans="1:10">
      <c r="A20" s="170" t="s">
        <v>333</v>
      </c>
      <c r="B20" s="35" t="s">
        <v>404</v>
      </c>
      <c r="C20" s="35" t="s">
        <v>368</v>
      </c>
      <c r="D20" s="35" t="s">
        <v>414</v>
      </c>
      <c r="E20" s="43" t="s">
        <v>415</v>
      </c>
      <c r="F20" s="35" t="s">
        <v>383</v>
      </c>
      <c r="G20" s="43" t="s">
        <v>416</v>
      </c>
      <c r="H20" s="35" t="s">
        <v>417</v>
      </c>
      <c r="I20" s="35" t="s">
        <v>374</v>
      </c>
      <c r="J20" s="43" t="s">
        <v>418</v>
      </c>
    </row>
    <row r="21" ht="42" customHeight="1" spans="1:10">
      <c r="A21" s="170" t="s">
        <v>333</v>
      </c>
      <c r="B21" s="35" t="s">
        <v>404</v>
      </c>
      <c r="C21" s="35" t="s">
        <v>395</v>
      </c>
      <c r="D21" s="35" t="s">
        <v>396</v>
      </c>
      <c r="E21" s="43" t="s">
        <v>419</v>
      </c>
      <c r="F21" s="35" t="s">
        <v>383</v>
      </c>
      <c r="G21" s="43" t="s">
        <v>420</v>
      </c>
      <c r="H21" s="35"/>
      <c r="I21" s="35" t="s">
        <v>421</v>
      </c>
      <c r="J21" s="43" t="s">
        <v>422</v>
      </c>
    </row>
    <row r="22" ht="42" customHeight="1" spans="1:10">
      <c r="A22" s="170" t="s">
        <v>333</v>
      </c>
      <c r="B22" s="35" t="s">
        <v>404</v>
      </c>
      <c r="C22" s="35" t="s">
        <v>395</v>
      </c>
      <c r="D22" s="35" t="s">
        <v>396</v>
      </c>
      <c r="E22" s="43" t="s">
        <v>423</v>
      </c>
      <c r="F22" s="35" t="s">
        <v>383</v>
      </c>
      <c r="G22" s="43" t="s">
        <v>420</v>
      </c>
      <c r="H22" s="35"/>
      <c r="I22" s="35" t="s">
        <v>421</v>
      </c>
      <c r="J22" s="43" t="s">
        <v>424</v>
      </c>
    </row>
    <row r="23" ht="42" customHeight="1" spans="1:10">
      <c r="A23" s="170" t="s">
        <v>333</v>
      </c>
      <c r="B23" s="35" t="s">
        <v>404</v>
      </c>
      <c r="C23" s="35" t="s">
        <v>400</v>
      </c>
      <c r="D23" s="35" t="s">
        <v>401</v>
      </c>
      <c r="E23" s="43" t="s">
        <v>425</v>
      </c>
      <c r="F23" s="35" t="s">
        <v>371</v>
      </c>
      <c r="G23" s="43" t="s">
        <v>398</v>
      </c>
      <c r="H23" s="35" t="s">
        <v>377</v>
      </c>
      <c r="I23" s="35" t="s">
        <v>374</v>
      </c>
      <c r="J23" s="43" t="s">
        <v>426</v>
      </c>
    </row>
    <row r="24" ht="42" customHeight="1" spans="1:10">
      <c r="A24" s="170" t="s">
        <v>339</v>
      </c>
      <c r="B24" s="35" t="s">
        <v>404</v>
      </c>
      <c r="C24" s="35" t="s">
        <v>368</v>
      </c>
      <c r="D24" s="35" t="s">
        <v>369</v>
      </c>
      <c r="E24" s="43" t="s">
        <v>427</v>
      </c>
      <c r="F24" s="35" t="s">
        <v>371</v>
      </c>
      <c r="G24" s="43" t="s">
        <v>428</v>
      </c>
      <c r="H24" s="35" t="s">
        <v>373</v>
      </c>
      <c r="I24" s="35" t="s">
        <v>374</v>
      </c>
      <c r="J24" s="43" t="s">
        <v>429</v>
      </c>
    </row>
    <row r="25" ht="42" customHeight="1" spans="1:10">
      <c r="A25" s="170" t="s">
        <v>339</v>
      </c>
      <c r="B25" s="35" t="s">
        <v>404</v>
      </c>
      <c r="C25" s="35" t="s">
        <v>368</v>
      </c>
      <c r="D25" s="35" t="s">
        <v>369</v>
      </c>
      <c r="E25" s="43" t="s">
        <v>375</v>
      </c>
      <c r="F25" s="35" t="s">
        <v>371</v>
      </c>
      <c r="G25" s="43" t="s">
        <v>376</v>
      </c>
      <c r="H25" s="35" t="s">
        <v>377</v>
      </c>
      <c r="I25" s="35" t="s">
        <v>374</v>
      </c>
      <c r="J25" s="43" t="s">
        <v>375</v>
      </c>
    </row>
    <row r="26" ht="42" customHeight="1" spans="1:10">
      <c r="A26" s="170" t="s">
        <v>339</v>
      </c>
      <c r="B26" s="35" t="s">
        <v>404</v>
      </c>
      <c r="C26" s="35" t="s">
        <v>368</v>
      </c>
      <c r="D26" s="35" t="s">
        <v>369</v>
      </c>
      <c r="E26" s="43" t="s">
        <v>379</v>
      </c>
      <c r="F26" s="35" t="s">
        <v>371</v>
      </c>
      <c r="G26" s="43" t="s">
        <v>376</v>
      </c>
      <c r="H26" s="35" t="s">
        <v>377</v>
      </c>
      <c r="I26" s="35" t="s">
        <v>374</v>
      </c>
      <c r="J26" s="43" t="s">
        <v>379</v>
      </c>
    </row>
    <row r="27" ht="42" customHeight="1" spans="1:10">
      <c r="A27" s="170" t="s">
        <v>339</v>
      </c>
      <c r="B27" s="35" t="s">
        <v>404</v>
      </c>
      <c r="C27" s="35" t="s">
        <v>368</v>
      </c>
      <c r="D27" s="35" t="s">
        <v>381</v>
      </c>
      <c r="E27" s="43" t="s">
        <v>430</v>
      </c>
      <c r="F27" s="35" t="s">
        <v>383</v>
      </c>
      <c r="G27" s="43" t="s">
        <v>384</v>
      </c>
      <c r="H27" s="35" t="s">
        <v>377</v>
      </c>
      <c r="I27" s="35" t="s">
        <v>374</v>
      </c>
      <c r="J27" s="43" t="s">
        <v>430</v>
      </c>
    </row>
    <row r="28" ht="42" customHeight="1" spans="1:10">
      <c r="A28" s="170" t="s">
        <v>339</v>
      </c>
      <c r="B28" s="35" t="s">
        <v>404</v>
      </c>
      <c r="C28" s="35" t="s">
        <v>368</v>
      </c>
      <c r="D28" s="35" t="s">
        <v>381</v>
      </c>
      <c r="E28" s="43" t="s">
        <v>388</v>
      </c>
      <c r="F28" s="35" t="s">
        <v>371</v>
      </c>
      <c r="G28" s="43" t="s">
        <v>389</v>
      </c>
      <c r="H28" s="35" t="s">
        <v>377</v>
      </c>
      <c r="I28" s="35" t="s">
        <v>374</v>
      </c>
      <c r="J28" s="43" t="s">
        <v>388</v>
      </c>
    </row>
    <row r="29" ht="42" customHeight="1" spans="1:10">
      <c r="A29" s="170" t="s">
        <v>339</v>
      </c>
      <c r="B29" s="35" t="s">
        <v>404</v>
      </c>
      <c r="C29" s="35" t="s">
        <v>368</v>
      </c>
      <c r="D29" s="35" t="s">
        <v>391</v>
      </c>
      <c r="E29" s="43" t="s">
        <v>392</v>
      </c>
      <c r="F29" s="35" t="s">
        <v>383</v>
      </c>
      <c r="G29" s="43" t="s">
        <v>431</v>
      </c>
      <c r="H29" s="35"/>
      <c r="I29" s="35" t="s">
        <v>421</v>
      </c>
      <c r="J29" s="43" t="s">
        <v>432</v>
      </c>
    </row>
    <row r="30" ht="42" customHeight="1" spans="1:10">
      <c r="A30" s="170" t="s">
        <v>339</v>
      </c>
      <c r="B30" s="35" t="s">
        <v>404</v>
      </c>
      <c r="C30" s="35" t="s">
        <v>395</v>
      </c>
      <c r="D30" s="35" t="s">
        <v>396</v>
      </c>
      <c r="E30" s="43" t="s">
        <v>433</v>
      </c>
      <c r="F30" s="35" t="s">
        <v>371</v>
      </c>
      <c r="G30" s="43" t="s">
        <v>398</v>
      </c>
      <c r="H30" s="35" t="s">
        <v>377</v>
      </c>
      <c r="I30" s="35" t="s">
        <v>374</v>
      </c>
      <c r="J30" s="43" t="s">
        <v>433</v>
      </c>
    </row>
    <row r="31" ht="42" customHeight="1" spans="1:10">
      <c r="A31" s="170" t="s">
        <v>339</v>
      </c>
      <c r="B31" s="35" t="s">
        <v>404</v>
      </c>
      <c r="C31" s="35" t="s">
        <v>400</v>
      </c>
      <c r="D31" s="35" t="s">
        <v>401</v>
      </c>
      <c r="E31" s="43" t="s">
        <v>402</v>
      </c>
      <c r="F31" s="35" t="s">
        <v>371</v>
      </c>
      <c r="G31" s="43" t="s">
        <v>398</v>
      </c>
      <c r="H31" s="35" t="s">
        <v>377</v>
      </c>
      <c r="I31" s="35" t="s">
        <v>374</v>
      </c>
      <c r="J31" s="43" t="s">
        <v>402</v>
      </c>
    </row>
    <row r="32" ht="42" customHeight="1" spans="1:10">
      <c r="A32" s="170" t="s">
        <v>327</v>
      </c>
      <c r="B32" s="35" t="s">
        <v>434</v>
      </c>
      <c r="C32" s="35" t="s">
        <v>368</v>
      </c>
      <c r="D32" s="35" t="s">
        <v>369</v>
      </c>
      <c r="E32" s="43" t="s">
        <v>435</v>
      </c>
      <c r="F32" s="35" t="s">
        <v>371</v>
      </c>
      <c r="G32" s="43" t="s">
        <v>436</v>
      </c>
      <c r="H32" s="35" t="s">
        <v>373</v>
      </c>
      <c r="I32" s="35" t="s">
        <v>374</v>
      </c>
      <c r="J32" s="43" t="s">
        <v>435</v>
      </c>
    </row>
    <row r="33" ht="42" customHeight="1" spans="1:10">
      <c r="A33" s="170" t="s">
        <v>327</v>
      </c>
      <c r="B33" s="35" t="s">
        <v>434</v>
      </c>
      <c r="C33" s="35" t="s">
        <v>368</v>
      </c>
      <c r="D33" s="35" t="s">
        <v>369</v>
      </c>
      <c r="E33" s="43" t="s">
        <v>437</v>
      </c>
      <c r="F33" s="35" t="s">
        <v>371</v>
      </c>
      <c r="G33" s="43" t="s">
        <v>438</v>
      </c>
      <c r="H33" s="35" t="s">
        <v>439</v>
      </c>
      <c r="I33" s="35" t="s">
        <v>374</v>
      </c>
      <c r="J33" s="43" t="s">
        <v>440</v>
      </c>
    </row>
    <row r="34" ht="42" customHeight="1" spans="1:10">
      <c r="A34" s="170" t="s">
        <v>327</v>
      </c>
      <c r="B34" s="35" t="s">
        <v>434</v>
      </c>
      <c r="C34" s="35" t="s">
        <v>368</v>
      </c>
      <c r="D34" s="35" t="s">
        <v>369</v>
      </c>
      <c r="E34" s="43" t="s">
        <v>441</v>
      </c>
      <c r="F34" s="35" t="s">
        <v>383</v>
      </c>
      <c r="G34" s="43" t="s">
        <v>442</v>
      </c>
      <c r="H34" s="35"/>
      <c r="I34" s="35" t="s">
        <v>421</v>
      </c>
      <c r="J34" s="43" t="s">
        <v>443</v>
      </c>
    </row>
    <row r="35" ht="42" customHeight="1" spans="1:10">
      <c r="A35" s="170" t="s">
        <v>327</v>
      </c>
      <c r="B35" s="35" t="s">
        <v>434</v>
      </c>
      <c r="C35" s="35" t="s">
        <v>368</v>
      </c>
      <c r="D35" s="35" t="s">
        <v>381</v>
      </c>
      <c r="E35" s="43" t="s">
        <v>444</v>
      </c>
      <c r="F35" s="35" t="s">
        <v>383</v>
      </c>
      <c r="G35" s="43" t="s">
        <v>384</v>
      </c>
      <c r="H35" s="35" t="s">
        <v>377</v>
      </c>
      <c r="I35" s="35" t="s">
        <v>374</v>
      </c>
      <c r="J35" s="43" t="s">
        <v>445</v>
      </c>
    </row>
    <row r="36" ht="42" customHeight="1" spans="1:10">
      <c r="A36" s="170" t="s">
        <v>327</v>
      </c>
      <c r="B36" s="35" t="s">
        <v>434</v>
      </c>
      <c r="C36" s="35" t="s">
        <v>368</v>
      </c>
      <c r="D36" s="35" t="s">
        <v>391</v>
      </c>
      <c r="E36" s="43" t="s">
        <v>392</v>
      </c>
      <c r="F36" s="35" t="s">
        <v>383</v>
      </c>
      <c r="G36" s="43" t="s">
        <v>446</v>
      </c>
      <c r="H36" s="35" t="s">
        <v>394</v>
      </c>
      <c r="I36" s="35" t="s">
        <v>374</v>
      </c>
      <c r="J36" s="43" t="s">
        <v>392</v>
      </c>
    </row>
    <row r="37" ht="42" customHeight="1" spans="1:10">
      <c r="A37" s="170" t="s">
        <v>327</v>
      </c>
      <c r="B37" s="35" t="s">
        <v>434</v>
      </c>
      <c r="C37" s="35" t="s">
        <v>368</v>
      </c>
      <c r="D37" s="35" t="s">
        <v>414</v>
      </c>
      <c r="E37" s="43" t="s">
        <v>415</v>
      </c>
      <c r="F37" s="35" t="s">
        <v>383</v>
      </c>
      <c r="G37" s="43" t="s">
        <v>91</v>
      </c>
      <c r="H37" s="35" t="s">
        <v>447</v>
      </c>
      <c r="I37" s="35" t="s">
        <v>374</v>
      </c>
      <c r="J37" s="43" t="s">
        <v>448</v>
      </c>
    </row>
    <row r="38" ht="42" customHeight="1" spans="1:10">
      <c r="A38" s="170" t="s">
        <v>327</v>
      </c>
      <c r="B38" s="35" t="s">
        <v>434</v>
      </c>
      <c r="C38" s="35" t="s">
        <v>395</v>
      </c>
      <c r="D38" s="35" t="s">
        <v>396</v>
      </c>
      <c r="E38" s="43" t="s">
        <v>449</v>
      </c>
      <c r="F38" s="35" t="s">
        <v>383</v>
      </c>
      <c r="G38" s="43" t="s">
        <v>384</v>
      </c>
      <c r="H38" s="35" t="s">
        <v>377</v>
      </c>
      <c r="I38" s="35" t="s">
        <v>374</v>
      </c>
      <c r="J38" s="43" t="s">
        <v>450</v>
      </c>
    </row>
    <row r="39" ht="42" customHeight="1" spans="1:10">
      <c r="A39" s="170" t="s">
        <v>327</v>
      </c>
      <c r="B39" s="35" t="s">
        <v>434</v>
      </c>
      <c r="C39" s="35" t="s">
        <v>400</v>
      </c>
      <c r="D39" s="35" t="s">
        <v>401</v>
      </c>
      <c r="E39" s="43" t="s">
        <v>401</v>
      </c>
      <c r="F39" s="35" t="s">
        <v>383</v>
      </c>
      <c r="G39" s="43" t="s">
        <v>451</v>
      </c>
      <c r="H39" s="35" t="s">
        <v>377</v>
      </c>
      <c r="I39" s="35" t="s">
        <v>374</v>
      </c>
      <c r="J39" s="43" t="s">
        <v>452</v>
      </c>
    </row>
    <row r="40" ht="42" customHeight="1" spans="1:10">
      <c r="A40" s="170" t="s">
        <v>325</v>
      </c>
      <c r="B40" s="35" t="s">
        <v>453</v>
      </c>
      <c r="C40" s="35" t="s">
        <v>368</v>
      </c>
      <c r="D40" s="35" t="s">
        <v>369</v>
      </c>
      <c r="E40" s="43" t="s">
        <v>454</v>
      </c>
      <c r="F40" s="35" t="s">
        <v>371</v>
      </c>
      <c r="G40" s="43" t="s">
        <v>389</v>
      </c>
      <c r="H40" s="35" t="s">
        <v>377</v>
      </c>
      <c r="I40" s="35" t="s">
        <v>374</v>
      </c>
      <c r="J40" s="43" t="s">
        <v>455</v>
      </c>
    </row>
    <row r="41" ht="42" customHeight="1" spans="1:10">
      <c r="A41" s="170" t="s">
        <v>325</v>
      </c>
      <c r="B41" s="35" t="s">
        <v>453</v>
      </c>
      <c r="C41" s="35" t="s">
        <v>368</v>
      </c>
      <c r="D41" s="35" t="s">
        <v>369</v>
      </c>
      <c r="E41" s="43" t="s">
        <v>456</v>
      </c>
      <c r="F41" s="35" t="s">
        <v>371</v>
      </c>
      <c r="G41" s="43" t="s">
        <v>389</v>
      </c>
      <c r="H41" s="35" t="s">
        <v>377</v>
      </c>
      <c r="I41" s="35" t="s">
        <v>374</v>
      </c>
      <c r="J41" s="43" t="s">
        <v>457</v>
      </c>
    </row>
    <row r="42" ht="42" customHeight="1" spans="1:10">
      <c r="A42" s="170" t="s">
        <v>325</v>
      </c>
      <c r="B42" s="35" t="s">
        <v>453</v>
      </c>
      <c r="C42" s="35" t="s">
        <v>368</v>
      </c>
      <c r="D42" s="35" t="s">
        <v>369</v>
      </c>
      <c r="E42" s="43" t="s">
        <v>458</v>
      </c>
      <c r="F42" s="35" t="s">
        <v>371</v>
      </c>
      <c r="G42" s="43" t="s">
        <v>389</v>
      </c>
      <c r="H42" s="35" t="s">
        <v>377</v>
      </c>
      <c r="I42" s="35" t="s">
        <v>374</v>
      </c>
      <c r="J42" s="43" t="s">
        <v>459</v>
      </c>
    </row>
    <row r="43" ht="42" customHeight="1" spans="1:10">
      <c r="A43" s="170" t="s">
        <v>325</v>
      </c>
      <c r="B43" s="35" t="s">
        <v>453</v>
      </c>
      <c r="C43" s="35" t="s">
        <v>368</v>
      </c>
      <c r="D43" s="35" t="s">
        <v>369</v>
      </c>
      <c r="E43" s="43" t="s">
        <v>460</v>
      </c>
      <c r="F43" s="35" t="s">
        <v>371</v>
      </c>
      <c r="G43" s="43" t="s">
        <v>389</v>
      </c>
      <c r="H43" s="35" t="s">
        <v>377</v>
      </c>
      <c r="I43" s="35" t="s">
        <v>374</v>
      </c>
      <c r="J43" s="43" t="s">
        <v>461</v>
      </c>
    </row>
    <row r="44" ht="42" customHeight="1" spans="1:10">
      <c r="A44" s="170" t="s">
        <v>325</v>
      </c>
      <c r="B44" s="35" t="s">
        <v>453</v>
      </c>
      <c r="C44" s="35" t="s">
        <v>368</v>
      </c>
      <c r="D44" s="35" t="s">
        <v>369</v>
      </c>
      <c r="E44" s="43" t="s">
        <v>462</v>
      </c>
      <c r="F44" s="35" t="s">
        <v>371</v>
      </c>
      <c r="G44" s="43" t="s">
        <v>398</v>
      </c>
      <c r="H44" s="35" t="s">
        <v>377</v>
      </c>
      <c r="I44" s="35" t="s">
        <v>374</v>
      </c>
      <c r="J44" s="43" t="s">
        <v>463</v>
      </c>
    </row>
    <row r="45" ht="42" customHeight="1" spans="1:10">
      <c r="A45" s="170" t="s">
        <v>325</v>
      </c>
      <c r="B45" s="35" t="s">
        <v>453</v>
      </c>
      <c r="C45" s="35" t="s">
        <v>368</v>
      </c>
      <c r="D45" s="35" t="s">
        <v>369</v>
      </c>
      <c r="E45" s="43" t="s">
        <v>464</v>
      </c>
      <c r="F45" s="35" t="s">
        <v>371</v>
      </c>
      <c r="G45" s="43" t="s">
        <v>465</v>
      </c>
      <c r="H45" s="35" t="s">
        <v>377</v>
      </c>
      <c r="I45" s="35" t="s">
        <v>374</v>
      </c>
      <c r="J45" s="43" t="s">
        <v>466</v>
      </c>
    </row>
    <row r="46" ht="42" customHeight="1" spans="1:10">
      <c r="A46" s="170" t="s">
        <v>325</v>
      </c>
      <c r="B46" s="35" t="s">
        <v>453</v>
      </c>
      <c r="C46" s="35" t="s">
        <v>368</v>
      </c>
      <c r="D46" s="35" t="s">
        <v>369</v>
      </c>
      <c r="E46" s="43" t="s">
        <v>467</v>
      </c>
      <c r="F46" s="35" t="s">
        <v>371</v>
      </c>
      <c r="G46" s="43" t="s">
        <v>468</v>
      </c>
      <c r="H46" s="35" t="s">
        <v>377</v>
      </c>
      <c r="I46" s="35" t="s">
        <v>374</v>
      </c>
      <c r="J46" s="43" t="s">
        <v>469</v>
      </c>
    </row>
    <row r="47" ht="42" customHeight="1" spans="1:10">
      <c r="A47" s="170" t="s">
        <v>325</v>
      </c>
      <c r="B47" s="35" t="s">
        <v>453</v>
      </c>
      <c r="C47" s="35" t="s">
        <v>368</v>
      </c>
      <c r="D47" s="35" t="s">
        <v>369</v>
      </c>
      <c r="E47" s="43" t="s">
        <v>470</v>
      </c>
      <c r="F47" s="35" t="s">
        <v>371</v>
      </c>
      <c r="G47" s="43" t="s">
        <v>389</v>
      </c>
      <c r="H47" s="35" t="s">
        <v>377</v>
      </c>
      <c r="I47" s="35" t="s">
        <v>374</v>
      </c>
      <c r="J47" s="43" t="s">
        <v>471</v>
      </c>
    </row>
    <row r="48" ht="42" customHeight="1" spans="1:10">
      <c r="A48" s="170" t="s">
        <v>325</v>
      </c>
      <c r="B48" s="35" t="s">
        <v>453</v>
      </c>
      <c r="C48" s="35" t="s">
        <v>368</v>
      </c>
      <c r="D48" s="35" t="s">
        <v>369</v>
      </c>
      <c r="E48" s="43" t="s">
        <v>472</v>
      </c>
      <c r="F48" s="35" t="s">
        <v>371</v>
      </c>
      <c r="G48" s="43" t="s">
        <v>389</v>
      </c>
      <c r="H48" s="35" t="s">
        <v>377</v>
      </c>
      <c r="I48" s="35" t="s">
        <v>374</v>
      </c>
      <c r="J48" s="43" t="s">
        <v>473</v>
      </c>
    </row>
    <row r="49" ht="42" customHeight="1" spans="1:10">
      <c r="A49" s="170" t="s">
        <v>325</v>
      </c>
      <c r="B49" s="35" t="s">
        <v>453</v>
      </c>
      <c r="C49" s="35" t="s">
        <v>368</v>
      </c>
      <c r="D49" s="35" t="s">
        <v>369</v>
      </c>
      <c r="E49" s="43" t="s">
        <v>474</v>
      </c>
      <c r="F49" s="35" t="s">
        <v>371</v>
      </c>
      <c r="G49" s="43" t="s">
        <v>389</v>
      </c>
      <c r="H49" s="35" t="s">
        <v>377</v>
      </c>
      <c r="I49" s="35" t="s">
        <v>374</v>
      </c>
      <c r="J49" s="43" t="s">
        <v>474</v>
      </c>
    </row>
    <row r="50" ht="42" customHeight="1" spans="1:10">
      <c r="A50" s="170" t="s">
        <v>325</v>
      </c>
      <c r="B50" s="35" t="s">
        <v>453</v>
      </c>
      <c r="C50" s="35" t="s">
        <v>368</v>
      </c>
      <c r="D50" s="35" t="s">
        <v>369</v>
      </c>
      <c r="E50" s="43" t="s">
        <v>475</v>
      </c>
      <c r="F50" s="35" t="s">
        <v>371</v>
      </c>
      <c r="G50" s="43" t="s">
        <v>451</v>
      </c>
      <c r="H50" s="35" t="s">
        <v>377</v>
      </c>
      <c r="I50" s="35" t="s">
        <v>374</v>
      </c>
      <c r="J50" s="43" t="s">
        <v>476</v>
      </c>
    </row>
    <row r="51" ht="42" customHeight="1" spans="1:10">
      <c r="A51" s="170" t="s">
        <v>325</v>
      </c>
      <c r="B51" s="35" t="s">
        <v>453</v>
      </c>
      <c r="C51" s="35" t="s">
        <v>368</v>
      </c>
      <c r="D51" s="35" t="s">
        <v>369</v>
      </c>
      <c r="E51" s="43" t="s">
        <v>477</v>
      </c>
      <c r="F51" s="35" t="s">
        <v>371</v>
      </c>
      <c r="G51" s="43" t="s">
        <v>376</v>
      </c>
      <c r="H51" s="35" t="s">
        <v>377</v>
      </c>
      <c r="I51" s="35" t="s">
        <v>374</v>
      </c>
      <c r="J51" s="43" t="s">
        <v>478</v>
      </c>
    </row>
    <row r="52" ht="42" customHeight="1" spans="1:10">
      <c r="A52" s="170" t="s">
        <v>325</v>
      </c>
      <c r="B52" s="35" t="s">
        <v>453</v>
      </c>
      <c r="C52" s="35" t="s">
        <v>368</v>
      </c>
      <c r="D52" s="35" t="s">
        <v>369</v>
      </c>
      <c r="E52" s="43" t="s">
        <v>479</v>
      </c>
      <c r="F52" s="35" t="s">
        <v>371</v>
      </c>
      <c r="G52" s="43" t="s">
        <v>389</v>
      </c>
      <c r="H52" s="35" t="s">
        <v>377</v>
      </c>
      <c r="I52" s="35" t="s">
        <v>374</v>
      </c>
      <c r="J52" s="43" t="s">
        <v>480</v>
      </c>
    </row>
    <row r="53" ht="42" customHeight="1" spans="1:10">
      <c r="A53" s="170" t="s">
        <v>325</v>
      </c>
      <c r="B53" s="35" t="s">
        <v>453</v>
      </c>
      <c r="C53" s="35" t="s">
        <v>368</v>
      </c>
      <c r="D53" s="35" t="s">
        <v>369</v>
      </c>
      <c r="E53" s="43" t="s">
        <v>481</v>
      </c>
      <c r="F53" s="35" t="s">
        <v>482</v>
      </c>
      <c r="G53" s="43" t="s">
        <v>483</v>
      </c>
      <c r="H53" s="35" t="s">
        <v>484</v>
      </c>
      <c r="I53" s="35" t="s">
        <v>374</v>
      </c>
      <c r="J53" s="43" t="s">
        <v>485</v>
      </c>
    </row>
    <row r="54" ht="42" customHeight="1" spans="1:10">
      <c r="A54" s="170" t="s">
        <v>325</v>
      </c>
      <c r="B54" s="35" t="s">
        <v>453</v>
      </c>
      <c r="C54" s="35" t="s">
        <v>368</v>
      </c>
      <c r="D54" s="35" t="s">
        <v>369</v>
      </c>
      <c r="E54" s="43" t="s">
        <v>486</v>
      </c>
      <c r="F54" s="35" t="s">
        <v>482</v>
      </c>
      <c r="G54" s="43" t="s">
        <v>84</v>
      </c>
      <c r="H54" s="35" t="s">
        <v>487</v>
      </c>
      <c r="I54" s="35" t="s">
        <v>374</v>
      </c>
      <c r="J54" s="43" t="s">
        <v>488</v>
      </c>
    </row>
    <row r="55" ht="42" customHeight="1" spans="1:10">
      <c r="A55" s="170" t="s">
        <v>325</v>
      </c>
      <c r="B55" s="35" t="s">
        <v>453</v>
      </c>
      <c r="C55" s="35" t="s">
        <v>368</v>
      </c>
      <c r="D55" s="35" t="s">
        <v>369</v>
      </c>
      <c r="E55" s="43" t="s">
        <v>489</v>
      </c>
      <c r="F55" s="35" t="s">
        <v>371</v>
      </c>
      <c r="G55" s="43" t="s">
        <v>389</v>
      </c>
      <c r="H55" s="35" t="s">
        <v>377</v>
      </c>
      <c r="I55" s="35" t="s">
        <v>374</v>
      </c>
      <c r="J55" s="43" t="s">
        <v>490</v>
      </c>
    </row>
    <row r="56" ht="42" customHeight="1" spans="1:10">
      <c r="A56" s="170" t="s">
        <v>325</v>
      </c>
      <c r="B56" s="35" t="s">
        <v>453</v>
      </c>
      <c r="C56" s="35" t="s">
        <v>368</v>
      </c>
      <c r="D56" s="35" t="s">
        <v>369</v>
      </c>
      <c r="E56" s="43" t="s">
        <v>491</v>
      </c>
      <c r="F56" s="35" t="s">
        <v>383</v>
      </c>
      <c r="G56" s="43" t="s">
        <v>492</v>
      </c>
      <c r="H56" s="35" t="s">
        <v>373</v>
      </c>
      <c r="I56" s="35" t="s">
        <v>374</v>
      </c>
      <c r="J56" s="43" t="s">
        <v>491</v>
      </c>
    </row>
    <row r="57" ht="42" customHeight="1" spans="1:10">
      <c r="A57" s="170" t="s">
        <v>325</v>
      </c>
      <c r="B57" s="35" t="s">
        <v>453</v>
      </c>
      <c r="C57" s="35" t="s">
        <v>368</v>
      </c>
      <c r="D57" s="35" t="s">
        <v>369</v>
      </c>
      <c r="E57" s="43" t="s">
        <v>493</v>
      </c>
      <c r="F57" s="35" t="s">
        <v>383</v>
      </c>
      <c r="G57" s="43" t="s">
        <v>494</v>
      </c>
      <c r="H57" s="35" t="s">
        <v>373</v>
      </c>
      <c r="I57" s="35" t="s">
        <v>374</v>
      </c>
      <c r="J57" s="43" t="s">
        <v>495</v>
      </c>
    </row>
    <row r="58" ht="42" customHeight="1" spans="1:10">
      <c r="A58" s="170" t="s">
        <v>325</v>
      </c>
      <c r="B58" s="35" t="s">
        <v>453</v>
      </c>
      <c r="C58" s="35" t="s">
        <v>368</v>
      </c>
      <c r="D58" s="35" t="s">
        <v>369</v>
      </c>
      <c r="E58" s="43" t="s">
        <v>496</v>
      </c>
      <c r="F58" s="35" t="s">
        <v>371</v>
      </c>
      <c r="G58" s="43" t="s">
        <v>497</v>
      </c>
      <c r="H58" s="35" t="s">
        <v>377</v>
      </c>
      <c r="I58" s="35" t="s">
        <v>374</v>
      </c>
      <c r="J58" s="43" t="s">
        <v>498</v>
      </c>
    </row>
    <row r="59" ht="42" customHeight="1" spans="1:10">
      <c r="A59" s="170" t="s">
        <v>325</v>
      </c>
      <c r="B59" s="35" t="s">
        <v>453</v>
      </c>
      <c r="C59" s="35" t="s">
        <v>368</v>
      </c>
      <c r="D59" s="35" t="s">
        <v>369</v>
      </c>
      <c r="E59" s="43" t="s">
        <v>499</v>
      </c>
      <c r="F59" s="35" t="s">
        <v>371</v>
      </c>
      <c r="G59" s="43" t="s">
        <v>389</v>
      </c>
      <c r="H59" s="35" t="s">
        <v>377</v>
      </c>
      <c r="I59" s="35" t="s">
        <v>374</v>
      </c>
      <c r="J59" s="43" t="s">
        <v>500</v>
      </c>
    </row>
    <row r="60" ht="42" customHeight="1" spans="1:10">
      <c r="A60" s="170" t="s">
        <v>325</v>
      </c>
      <c r="B60" s="35" t="s">
        <v>453</v>
      </c>
      <c r="C60" s="35" t="s">
        <v>368</v>
      </c>
      <c r="D60" s="35" t="s">
        <v>369</v>
      </c>
      <c r="E60" s="43" t="s">
        <v>501</v>
      </c>
      <c r="F60" s="35" t="s">
        <v>371</v>
      </c>
      <c r="G60" s="43" t="s">
        <v>468</v>
      </c>
      <c r="H60" s="35" t="s">
        <v>377</v>
      </c>
      <c r="I60" s="35" t="s">
        <v>374</v>
      </c>
      <c r="J60" s="43" t="s">
        <v>502</v>
      </c>
    </row>
    <row r="61" ht="42" customHeight="1" spans="1:10">
      <c r="A61" s="170" t="s">
        <v>325</v>
      </c>
      <c r="B61" s="35" t="s">
        <v>453</v>
      </c>
      <c r="C61" s="35" t="s">
        <v>368</v>
      </c>
      <c r="D61" s="35" t="s">
        <v>369</v>
      </c>
      <c r="E61" s="43" t="s">
        <v>503</v>
      </c>
      <c r="F61" s="35" t="s">
        <v>371</v>
      </c>
      <c r="G61" s="43" t="s">
        <v>504</v>
      </c>
      <c r="H61" s="35" t="s">
        <v>377</v>
      </c>
      <c r="I61" s="35" t="s">
        <v>374</v>
      </c>
      <c r="J61" s="43" t="s">
        <v>505</v>
      </c>
    </row>
    <row r="62" ht="42" customHeight="1" spans="1:10">
      <c r="A62" s="170" t="s">
        <v>325</v>
      </c>
      <c r="B62" s="35" t="s">
        <v>453</v>
      </c>
      <c r="C62" s="35" t="s">
        <v>368</v>
      </c>
      <c r="D62" s="35" t="s">
        <v>369</v>
      </c>
      <c r="E62" s="43" t="s">
        <v>506</v>
      </c>
      <c r="F62" s="35" t="s">
        <v>371</v>
      </c>
      <c r="G62" s="43" t="s">
        <v>376</v>
      </c>
      <c r="H62" s="35" t="s">
        <v>377</v>
      </c>
      <c r="I62" s="35" t="s">
        <v>374</v>
      </c>
      <c r="J62" s="43" t="s">
        <v>507</v>
      </c>
    </row>
    <row r="63" ht="42" customHeight="1" spans="1:10">
      <c r="A63" s="170" t="s">
        <v>325</v>
      </c>
      <c r="B63" s="35" t="s">
        <v>453</v>
      </c>
      <c r="C63" s="35" t="s">
        <v>368</v>
      </c>
      <c r="D63" s="35" t="s">
        <v>369</v>
      </c>
      <c r="E63" s="43" t="s">
        <v>508</v>
      </c>
      <c r="F63" s="35" t="s">
        <v>371</v>
      </c>
      <c r="G63" s="43" t="s">
        <v>376</v>
      </c>
      <c r="H63" s="35" t="s">
        <v>377</v>
      </c>
      <c r="I63" s="35" t="s">
        <v>374</v>
      </c>
      <c r="J63" s="43" t="s">
        <v>509</v>
      </c>
    </row>
    <row r="64" ht="42" customHeight="1" spans="1:10">
      <c r="A64" s="170" t="s">
        <v>325</v>
      </c>
      <c r="B64" s="35" t="s">
        <v>453</v>
      </c>
      <c r="C64" s="35" t="s">
        <v>368</v>
      </c>
      <c r="D64" s="35" t="s">
        <v>369</v>
      </c>
      <c r="E64" s="43" t="s">
        <v>510</v>
      </c>
      <c r="F64" s="35" t="s">
        <v>371</v>
      </c>
      <c r="G64" s="43" t="s">
        <v>511</v>
      </c>
      <c r="H64" s="35" t="s">
        <v>377</v>
      </c>
      <c r="I64" s="35" t="s">
        <v>374</v>
      </c>
      <c r="J64" s="43" t="s">
        <v>512</v>
      </c>
    </row>
    <row r="65" ht="42" customHeight="1" spans="1:10">
      <c r="A65" s="170" t="s">
        <v>325</v>
      </c>
      <c r="B65" s="35" t="s">
        <v>453</v>
      </c>
      <c r="C65" s="35" t="s">
        <v>368</v>
      </c>
      <c r="D65" s="35" t="s">
        <v>369</v>
      </c>
      <c r="E65" s="43" t="s">
        <v>513</v>
      </c>
      <c r="F65" s="35" t="s">
        <v>371</v>
      </c>
      <c r="G65" s="43" t="s">
        <v>514</v>
      </c>
      <c r="H65" s="35" t="s">
        <v>373</v>
      </c>
      <c r="I65" s="35" t="s">
        <v>374</v>
      </c>
      <c r="J65" s="43" t="s">
        <v>515</v>
      </c>
    </row>
    <row r="66" ht="42" customHeight="1" spans="1:10">
      <c r="A66" s="170" t="s">
        <v>325</v>
      </c>
      <c r="B66" s="35" t="s">
        <v>453</v>
      </c>
      <c r="C66" s="35" t="s">
        <v>368</v>
      </c>
      <c r="D66" s="35" t="s">
        <v>369</v>
      </c>
      <c r="E66" s="43" t="s">
        <v>516</v>
      </c>
      <c r="F66" s="35" t="s">
        <v>383</v>
      </c>
      <c r="G66" s="43" t="s">
        <v>384</v>
      </c>
      <c r="H66" s="35" t="s">
        <v>377</v>
      </c>
      <c r="I66" s="35" t="s">
        <v>374</v>
      </c>
      <c r="J66" s="43" t="s">
        <v>517</v>
      </c>
    </row>
    <row r="67" ht="42" customHeight="1" spans="1:10">
      <c r="A67" s="170" t="s">
        <v>325</v>
      </c>
      <c r="B67" s="35" t="s">
        <v>453</v>
      </c>
      <c r="C67" s="35" t="s">
        <v>368</v>
      </c>
      <c r="D67" s="35" t="s">
        <v>369</v>
      </c>
      <c r="E67" s="43" t="s">
        <v>518</v>
      </c>
      <c r="F67" s="35" t="s">
        <v>371</v>
      </c>
      <c r="G67" s="43" t="s">
        <v>519</v>
      </c>
      <c r="H67" s="35" t="s">
        <v>377</v>
      </c>
      <c r="I67" s="35" t="s">
        <v>374</v>
      </c>
      <c r="J67" s="43" t="s">
        <v>520</v>
      </c>
    </row>
    <row r="68" ht="42" customHeight="1" spans="1:10">
      <c r="A68" s="170" t="s">
        <v>325</v>
      </c>
      <c r="B68" s="35" t="s">
        <v>453</v>
      </c>
      <c r="C68" s="35" t="s">
        <v>368</v>
      </c>
      <c r="D68" s="35" t="s">
        <v>369</v>
      </c>
      <c r="E68" s="43" t="s">
        <v>521</v>
      </c>
      <c r="F68" s="35" t="s">
        <v>371</v>
      </c>
      <c r="G68" s="43" t="s">
        <v>398</v>
      </c>
      <c r="H68" s="35" t="s">
        <v>377</v>
      </c>
      <c r="I68" s="35" t="s">
        <v>374</v>
      </c>
      <c r="J68" s="43" t="s">
        <v>522</v>
      </c>
    </row>
    <row r="69" ht="42" customHeight="1" spans="1:10">
      <c r="A69" s="170" t="s">
        <v>325</v>
      </c>
      <c r="B69" s="35" t="s">
        <v>453</v>
      </c>
      <c r="C69" s="35" t="s">
        <v>368</v>
      </c>
      <c r="D69" s="35" t="s">
        <v>369</v>
      </c>
      <c r="E69" s="43" t="s">
        <v>523</v>
      </c>
      <c r="F69" s="35" t="s">
        <v>371</v>
      </c>
      <c r="G69" s="43" t="s">
        <v>376</v>
      </c>
      <c r="H69" s="35" t="s">
        <v>377</v>
      </c>
      <c r="I69" s="35" t="s">
        <v>374</v>
      </c>
      <c r="J69" s="43" t="s">
        <v>524</v>
      </c>
    </row>
    <row r="70" ht="42" customHeight="1" spans="1:10">
      <c r="A70" s="170" t="s">
        <v>325</v>
      </c>
      <c r="B70" s="35" t="s">
        <v>453</v>
      </c>
      <c r="C70" s="35" t="s">
        <v>368</v>
      </c>
      <c r="D70" s="35" t="s">
        <v>369</v>
      </c>
      <c r="E70" s="43" t="s">
        <v>525</v>
      </c>
      <c r="F70" s="35" t="s">
        <v>383</v>
      </c>
      <c r="G70" s="43" t="s">
        <v>384</v>
      </c>
      <c r="H70" s="35" t="s">
        <v>377</v>
      </c>
      <c r="I70" s="35" t="s">
        <v>374</v>
      </c>
      <c r="J70" s="43" t="s">
        <v>526</v>
      </c>
    </row>
    <row r="71" ht="42" customHeight="1" spans="1:10">
      <c r="A71" s="170" t="s">
        <v>325</v>
      </c>
      <c r="B71" s="35" t="s">
        <v>453</v>
      </c>
      <c r="C71" s="35" t="s">
        <v>368</v>
      </c>
      <c r="D71" s="35" t="s">
        <v>369</v>
      </c>
      <c r="E71" s="43" t="s">
        <v>527</v>
      </c>
      <c r="F71" s="35" t="s">
        <v>383</v>
      </c>
      <c r="G71" s="43" t="s">
        <v>384</v>
      </c>
      <c r="H71" s="35" t="s">
        <v>377</v>
      </c>
      <c r="I71" s="35" t="s">
        <v>374</v>
      </c>
      <c r="J71" s="43" t="s">
        <v>528</v>
      </c>
    </row>
    <row r="72" ht="42" customHeight="1" spans="1:10">
      <c r="A72" s="170" t="s">
        <v>325</v>
      </c>
      <c r="B72" s="35" t="s">
        <v>453</v>
      </c>
      <c r="C72" s="35" t="s">
        <v>368</v>
      </c>
      <c r="D72" s="35" t="s">
        <v>369</v>
      </c>
      <c r="E72" s="43" t="s">
        <v>529</v>
      </c>
      <c r="F72" s="35" t="s">
        <v>383</v>
      </c>
      <c r="G72" s="43" t="s">
        <v>384</v>
      </c>
      <c r="H72" s="35" t="s">
        <v>377</v>
      </c>
      <c r="I72" s="35" t="s">
        <v>374</v>
      </c>
      <c r="J72" s="43" t="s">
        <v>530</v>
      </c>
    </row>
    <row r="73" ht="42" customHeight="1" spans="1:10">
      <c r="A73" s="170" t="s">
        <v>325</v>
      </c>
      <c r="B73" s="35" t="s">
        <v>453</v>
      </c>
      <c r="C73" s="35" t="s">
        <v>368</v>
      </c>
      <c r="D73" s="35" t="s">
        <v>369</v>
      </c>
      <c r="E73" s="43" t="s">
        <v>531</v>
      </c>
      <c r="F73" s="35" t="s">
        <v>371</v>
      </c>
      <c r="G73" s="43" t="s">
        <v>465</v>
      </c>
      <c r="H73" s="35" t="s">
        <v>377</v>
      </c>
      <c r="I73" s="35" t="s">
        <v>374</v>
      </c>
      <c r="J73" s="43" t="s">
        <v>532</v>
      </c>
    </row>
    <row r="74" ht="42" customHeight="1" spans="1:10">
      <c r="A74" s="170" t="s">
        <v>325</v>
      </c>
      <c r="B74" s="35" t="s">
        <v>453</v>
      </c>
      <c r="C74" s="35" t="s">
        <v>368</v>
      </c>
      <c r="D74" s="35" t="s">
        <v>369</v>
      </c>
      <c r="E74" s="43" t="s">
        <v>533</v>
      </c>
      <c r="F74" s="35" t="s">
        <v>383</v>
      </c>
      <c r="G74" s="43" t="s">
        <v>384</v>
      </c>
      <c r="H74" s="35" t="s">
        <v>377</v>
      </c>
      <c r="I74" s="35" t="s">
        <v>374</v>
      </c>
      <c r="J74" s="43" t="s">
        <v>534</v>
      </c>
    </row>
    <row r="75" ht="42" customHeight="1" spans="1:10">
      <c r="A75" s="170" t="s">
        <v>325</v>
      </c>
      <c r="B75" s="35" t="s">
        <v>453</v>
      </c>
      <c r="C75" s="35" t="s">
        <v>368</v>
      </c>
      <c r="D75" s="35" t="s">
        <v>369</v>
      </c>
      <c r="E75" s="43" t="s">
        <v>535</v>
      </c>
      <c r="F75" s="35" t="s">
        <v>383</v>
      </c>
      <c r="G75" s="43" t="s">
        <v>384</v>
      </c>
      <c r="H75" s="35" t="s">
        <v>377</v>
      </c>
      <c r="I75" s="35" t="s">
        <v>374</v>
      </c>
      <c r="J75" s="43" t="s">
        <v>536</v>
      </c>
    </row>
    <row r="76" ht="42" customHeight="1" spans="1:10">
      <c r="A76" s="170" t="s">
        <v>325</v>
      </c>
      <c r="B76" s="35" t="s">
        <v>453</v>
      </c>
      <c r="C76" s="35" t="s">
        <v>368</v>
      </c>
      <c r="D76" s="35" t="s">
        <v>369</v>
      </c>
      <c r="E76" s="43" t="s">
        <v>537</v>
      </c>
      <c r="F76" s="35" t="s">
        <v>383</v>
      </c>
      <c r="G76" s="43" t="s">
        <v>384</v>
      </c>
      <c r="H76" s="35" t="s">
        <v>377</v>
      </c>
      <c r="I76" s="35" t="s">
        <v>374</v>
      </c>
      <c r="J76" s="43" t="s">
        <v>538</v>
      </c>
    </row>
    <row r="77" ht="42" customHeight="1" spans="1:10">
      <c r="A77" s="170" t="s">
        <v>325</v>
      </c>
      <c r="B77" s="35" t="s">
        <v>453</v>
      </c>
      <c r="C77" s="35" t="s">
        <v>368</v>
      </c>
      <c r="D77" s="35" t="s">
        <v>369</v>
      </c>
      <c r="E77" s="43" t="s">
        <v>539</v>
      </c>
      <c r="F77" s="35" t="s">
        <v>383</v>
      </c>
      <c r="G77" s="43" t="s">
        <v>384</v>
      </c>
      <c r="H77" s="35" t="s">
        <v>377</v>
      </c>
      <c r="I77" s="35" t="s">
        <v>374</v>
      </c>
      <c r="J77" s="43" t="s">
        <v>540</v>
      </c>
    </row>
    <row r="78" ht="42" customHeight="1" spans="1:10">
      <c r="A78" s="170" t="s">
        <v>325</v>
      </c>
      <c r="B78" s="35" t="s">
        <v>453</v>
      </c>
      <c r="C78" s="35" t="s">
        <v>368</v>
      </c>
      <c r="D78" s="35" t="s">
        <v>369</v>
      </c>
      <c r="E78" s="43" t="s">
        <v>541</v>
      </c>
      <c r="F78" s="35" t="s">
        <v>371</v>
      </c>
      <c r="G78" s="43" t="s">
        <v>542</v>
      </c>
      <c r="H78" s="35" t="s">
        <v>377</v>
      </c>
      <c r="I78" s="35" t="s">
        <v>374</v>
      </c>
      <c r="J78" s="43" t="s">
        <v>543</v>
      </c>
    </row>
    <row r="79" ht="42" customHeight="1" spans="1:10">
      <c r="A79" s="170" t="s">
        <v>325</v>
      </c>
      <c r="B79" s="35" t="s">
        <v>453</v>
      </c>
      <c r="C79" s="35" t="s">
        <v>368</v>
      </c>
      <c r="D79" s="35" t="s">
        <v>369</v>
      </c>
      <c r="E79" s="43" t="s">
        <v>544</v>
      </c>
      <c r="F79" s="35" t="s">
        <v>371</v>
      </c>
      <c r="G79" s="43" t="s">
        <v>465</v>
      </c>
      <c r="H79" s="35" t="s">
        <v>377</v>
      </c>
      <c r="I79" s="35" t="s">
        <v>374</v>
      </c>
      <c r="J79" s="43" t="s">
        <v>545</v>
      </c>
    </row>
    <row r="80" ht="42" customHeight="1" spans="1:10">
      <c r="A80" s="170" t="s">
        <v>325</v>
      </c>
      <c r="B80" s="35" t="s">
        <v>453</v>
      </c>
      <c r="C80" s="35" t="s">
        <v>368</v>
      </c>
      <c r="D80" s="35" t="s">
        <v>381</v>
      </c>
      <c r="E80" s="43" t="s">
        <v>546</v>
      </c>
      <c r="F80" s="35" t="s">
        <v>371</v>
      </c>
      <c r="G80" s="43" t="s">
        <v>547</v>
      </c>
      <c r="H80" s="35" t="s">
        <v>377</v>
      </c>
      <c r="I80" s="35" t="s">
        <v>374</v>
      </c>
      <c r="J80" s="43" t="s">
        <v>548</v>
      </c>
    </row>
    <row r="81" ht="42" customHeight="1" spans="1:10">
      <c r="A81" s="170" t="s">
        <v>325</v>
      </c>
      <c r="B81" s="35" t="s">
        <v>453</v>
      </c>
      <c r="C81" s="35" t="s">
        <v>368</v>
      </c>
      <c r="D81" s="35" t="s">
        <v>381</v>
      </c>
      <c r="E81" s="43" t="s">
        <v>549</v>
      </c>
      <c r="F81" s="35" t="s">
        <v>371</v>
      </c>
      <c r="G81" s="43" t="s">
        <v>468</v>
      </c>
      <c r="H81" s="35" t="s">
        <v>377</v>
      </c>
      <c r="I81" s="35" t="s">
        <v>374</v>
      </c>
      <c r="J81" s="43" t="s">
        <v>550</v>
      </c>
    </row>
    <row r="82" ht="42" customHeight="1" spans="1:10">
      <c r="A82" s="170" t="s">
        <v>325</v>
      </c>
      <c r="B82" s="35" t="s">
        <v>453</v>
      </c>
      <c r="C82" s="35" t="s">
        <v>368</v>
      </c>
      <c r="D82" s="35" t="s">
        <v>381</v>
      </c>
      <c r="E82" s="43" t="s">
        <v>551</v>
      </c>
      <c r="F82" s="35" t="s">
        <v>371</v>
      </c>
      <c r="G82" s="43" t="s">
        <v>468</v>
      </c>
      <c r="H82" s="35" t="s">
        <v>377</v>
      </c>
      <c r="I82" s="35" t="s">
        <v>374</v>
      </c>
      <c r="J82" s="43" t="s">
        <v>552</v>
      </c>
    </row>
    <row r="83" ht="42" customHeight="1" spans="1:10">
      <c r="A83" s="170" t="s">
        <v>325</v>
      </c>
      <c r="B83" s="35" t="s">
        <v>453</v>
      </c>
      <c r="C83" s="35" t="s">
        <v>368</v>
      </c>
      <c r="D83" s="35" t="s">
        <v>381</v>
      </c>
      <c r="E83" s="43" t="s">
        <v>553</v>
      </c>
      <c r="F83" s="35" t="s">
        <v>371</v>
      </c>
      <c r="G83" s="43" t="s">
        <v>547</v>
      </c>
      <c r="H83" s="35" t="s">
        <v>377</v>
      </c>
      <c r="I83" s="35" t="s">
        <v>374</v>
      </c>
      <c r="J83" s="43" t="s">
        <v>554</v>
      </c>
    </row>
    <row r="84" ht="42" customHeight="1" spans="1:10">
      <c r="A84" s="170" t="s">
        <v>325</v>
      </c>
      <c r="B84" s="35" t="s">
        <v>453</v>
      </c>
      <c r="C84" s="35" t="s">
        <v>368</v>
      </c>
      <c r="D84" s="35" t="s">
        <v>381</v>
      </c>
      <c r="E84" s="43" t="s">
        <v>555</v>
      </c>
      <c r="F84" s="35" t="s">
        <v>371</v>
      </c>
      <c r="G84" s="43" t="s">
        <v>376</v>
      </c>
      <c r="H84" s="35" t="s">
        <v>377</v>
      </c>
      <c r="I84" s="35" t="s">
        <v>374</v>
      </c>
      <c r="J84" s="43" t="s">
        <v>556</v>
      </c>
    </row>
    <row r="85" ht="42" customHeight="1" spans="1:10">
      <c r="A85" s="170" t="s">
        <v>325</v>
      </c>
      <c r="B85" s="35" t="s">
        <v>453</v>
      </c>
      <c r="C85" s="35" t="s">
        <v>368</v>
      </c>
      <c r="D85" s="35" t="s">
        <v>381</v>
      </c>
      <c r="E85" s="43" t="s">
        <v>557</v>
      </c>
      <c r="F85" s="35" t="s">
        <v>383</v>
      </c>
      <c r="G85" s="43" t="s">
        <v>384</v>
      </c>
      <c r="H85" s="35" t="s">
        <v>377</v>
      </c>
      <c r="I85" s="35" t="s">
        <v>374</v>
      </c>
      <c r="J85" s="43" t="s">
        <v>558</v>
      </c>
    </row>
    <row r="86" ht="42" customHeight="1" spans="1:10">
      <c r="A86" s="170" t="s">
        <v>325</v>
      </c>
      <c r="B86" s="35" t="s">
        <v>453</v>
      </c>
      <c r="C86" s="35" t="s">
        <v>368</v>
      </c>
      <c r="D86" s="35" t="s">
        <v>381</v>
      </c>
      <c r="E86" s="43" t="s">
        <v>559</v>
      </c>
      <c r="F86" s="35" t="s">
        <v>383</v>
      </c>
      <c r="G86" s="43" t="s">
        <v>560</v>
      </c>
      <c r="H86" s="35"/>
      <c r="I86" s="35" t="s">
        <v>421</v>
      </c>
      <c r="J86" s="43" t="s">
        <v>561</v>
      </c>
    </row>
    <row r="87" ht="42" customHeight="1" spans="1:10">
      <c r="A87" s="170" t="s">
        <v>325</v>
      </c>
      <c r="B87" s="35" t="s">
        <v>453</v>
      </c>
      <c r="C87" s="35" t="s">
        <v>368</v>
      </c>
      <c r="D87" s="35" t="s">
        <v>381</v>
      </c>
      <c r="E87" s="43" t="s">
        <v>562</v>
      </c>
      <c r="F87" s="35" t="s">
        <v>371</v>
      </c>
      <c r="G87" s="43" t="s">
        <v>384</v>
      </c>
      <c r="H87" s="35" t="s">
        <v>377</v>
      </c>
      <c r="I87" s="35" t="s">
        <v>374</v>
      </c>
      <c r="J87" s="43" t="s">
        <v>563</v>
      </c>
    </row>
    <row r="88" ht="42" customHeight="1" spans="1:10">
      <c r="A88" s="170" t="s">
        <v>325</v>
      </c>
      <c r="B88" s="35" t="s">
        <v>453</v>
      </c>
      <c r="C88" s="35" t="s">
        <v>368</v>
      </c>
      <c r="D88" s="35" t="s">
        <v>391</v>
      </c>
      <c r="E88" s="43" t="s">
        <v>564</v>
      </c>
      <c r="F88" s="35" t="s">
        <v>383</v>
      </c>
      <c r="G88" s="43" t="s">
        <v>565</v>
      </c>
      <c r="H88" s="35"/>
      <c r="I88" s="35" t="s">
        <v>421</v>
      </c>
      <c r="J88" s="43" t="s">
        <v>566</v>
      </c>
    </row>
    <row r="89" ht="42" customHeight="1" spans="1:10">
      <c r="A89" s="170" t="s">
        <v>325</v>
      </c>
      <c r="B89" s="35" t="s">
        <v>453</v>
      </c>
      <c r="C89" s="35" t="s">
        <v>395</v>
      </c>
      <c r="D89" s="35" t="s">
        <v>396</v>
      </c>
      <c r="E89" s="43" t="s">
        <v>567</v>
      </c>
      <c r="F89" s="35" t="s">
        <v>383</v>
      </c>
      <c r="G89" s="43" t="s">
        <v>568</v>
      </c>
      <c r="H89" s="35"/>
      <c r="I89" s="35" t="s">
        <v>421</v>
      </c>
      <c r="J89" s="43" t="s">
        <v>569</v>
      </c>
    </row>
    <row r="90" ht="42" customHeight="1" spans="1:10">
      <c r="A90" s="170" t="s">
        <v>325</v>
      </c>
      <c r="B90" s="35" t="s">
        <v>453</v>
      </c>
      <c r="C90" s="35" t="s">
        <v>395</v>
      </c>
      <c r="D90" s="35" t="s">
        <v>396</v>
      </c>
      <c r="E90" s="43" t="s">
        <v>570</v>
      </c>
      <c r="F90" s="35" t="s">
        <v>383</v>
      </c>
      <c r="G90" s="43" t="s">
        <v>571</v>
      </c>
      <c r="H90" s="35"/>
      <c r="I90" s="35" t="s">
        <v>421</v>
      </c>
      <c r="J90" s="43" t="s">
        <v>572</v>
      </c>
    </row>
    <row r="91" ht="42" customHeight="1" spans="1:10">
      <c r="A91" s="170" t="s">
        <v>325</v>
      </c>
      <c r="B91" s="35" t="s">
        <v>453</v>
      </c>
      <c r="C91" s="35" t="s">
        <v>395</v>
      </c>
      <c r="D91" s="35" t="s">
        <v>396</v>
      </c>
      <c r="E91" s="43" t="s">
        <v>573</v>
      </c>
      <c r="F91" s="35" t="s">
        <v>383</v>
      </c>
      <c r="G91" s="43" t="s">
        <v>571</v>
      </c>
      <c r="H91" s="35"/>
      <c r="I91" s="35" t="s">
        <v>421</v>
      </c>
      <c r="J91" s="43" t="s">
        <v>574</v>
      </c>
    </row>
    <row r="92" ht="42" customHeight="1" spans="1:10">
      <c r="A92" s="170" t="s">
        <v>325</v>
      </c>
      <c r="B92" s="35" t="s">
        <v>453</v>
      </c>
      <c r="C92" s="35" t="s">
        <v>395</v>
      </c>
      <c r="D92" s="35" t="s">
        <v>396</v>
      </c>
      <c r="E92" s="43" t="s">
        <v>575</v>
      </c>
      <c r="F92" s="35" t="s">
        <v>383</v>
      </c>
      <c r="G92" s="43" t="s">
        <v>560</v>
      </c>
      <c r="H92" s="35"/>
      <c r="I92" s="35" t="s">
        <v>421</v>
      </c>
      <c r="J92" s="43" t="s">
        <v>576</v>
      </c>
    </row>
    <row r="93" ht="42" customHeight="1" spans="1:10">
      <c r="A93" s="170" t="s">
        <v>325</v>
      </c>
      <c r="B93" s="35" t="s">
        <v>453</v>
      </c>
      <c r="C93" s="35" t="s">
        <v>395</v>
      </c>
      <c r="D93" s="35" t="s">
        <v>396</v>
      </c>
      <c r="E93" s="43" t="s">
        <v>577</v>
      </c>
      <c r="F93" s="35" t="s">
        <v>383</v>
      </c>
      <c r="G93" s="43" t="s">
        <v>560</v>
      </c>
      <c r="H93" s="35"/>
      <c r="I93" s="35" t="s">
        <v>421</v>
      </c>
      <c r="J93" s="43" t="s">
        <v>578</v>
      </c>
    </row>
    <row r="94" ht="42" customHeight="1" spans="1:10">
      <c r="A94" s="170" t="s">
        <v>325</v>
      </c>
      <c r="B94" s="35" t="s">
        <v>453</v>
      </c>
      <c r="C94" s="35" t="s">
        <v>395</v>
      </c>
      <c r="D94" s="35" t="s">
        <v>396</v>
      </c>
      <c r="E94" s="43" t="s">
        <v>392</v>
      </c>
      <c r="F94" s="35" t="s">
        <v>383</v>
      </c>
      <c r="G94" s="43" t="s">
        <v>393</v>
      </c>
      <c r="H94" s="35"/>
      <c r="I94" s="35" t="s">
        <v>421</v>
      </c>
      <c r="J94" s="43" t="s">
        <v>579</v>
      </c>
    </row>
    <row r="95" ht="42" customHeight="1" spans="1:10">
      <c r="A95" s="170" t="s">
        <v>325</v>
      </c>
      <c r="B95" s="35" t="s">
        <v>453</v>
      </c>
      <c r="C95" s="35" t="s">
        <v>395</v>
      </c>
      <c r="D95" s="35" t="s">
        <v>580</v>
      </c>
      <c r="E95" s="43" t="s">
        <v>581</v>
      </c>
      <c r="F95" s="35" t="s">
        <v>383</v>
      </c>
      <c r="G95" s="43" t="s">
        <v>560</v>
      </c>
      <c r="H95" s="35"/>
      <c r="I95" s="35" t="s">
        <v>421</v>
      </c>
      <c r="J95" s="43" t="s">
        <v>582</v>
      </c>
    </row>
    <row r="96" ht="42" customHeight="1" spans="1:10">
      <c r="A96" s="170" t="s">
        <v>325</v>
      </c>
      <c r="B96" s="35" t="s">
        <v>453</v>
      </c>
      <c r="C96" s="35" t="s">
        <v>395</v>
      </c>
      <c r="D96" s="35" t="s">
        <v>580</v>
      </c>
      <c r="E96" s="43" t="s">
        <v>570</v>
      </c>
      <c r="F96" s="35" t="s">
        <v>383</v>
      </c>
      <c r="G96" s="43" t="s">
        <v>571</v>
      </c>
      <c r="H96" s="35"/>
      <c r="I96" s="35" t="s">
        <v>421</v>
      </c>
      <c r="J96" s="43" t="s">
        <v>572</v>
      </c>
    </row>
    <row r="97" ht="42" customHeight="1" spans="1:10">
      <c r="A97" s="170" t="s">
        <v>325</v>
      </c>
      <c r="B97" s="35" t="s">
        <v>453</v>
      </c>
      <c r="C97" s="35" t="s">
        <v>400</v>
      </c>
      <c r="D97" s="35" t="s">
        <v>401</v>
      </c>
      <c r="E97" s="43" t="s">
        <v>583</v>
      </c>
      <c r="F97" s="35" t="s">
        <v>371</v>
      </c>
      <c r="G97" s="43" t="s">
        <v>468</v>
      </c>
      <c r="H97" s="35" t="s">
        <v>377</v>
      </c>
      <c r="I97" s="35" t="s">
        <v>374</v>
      </c>
      <c r="J97" s="43" t="s">
        <v>584</v>
      </c>
    </row>
    <row r="98" ht="42" customHeight="1" spans="1:10">
      <c r="A98" s="170" t="s">
        <v>325</v>
      </c>
      <c r="B98" s="35" t="s">
        <v>453</v>
      </c>
      <c r="C98" s="35" t="s">
        <v>400</v>
      </c>
      <c r="D98" s="35" t="s">
        <v>401</v>
      </c>
      <c r="E98" s="43" t="s">
        <v>401</v>
      </c>
      <c r="F98" s="35" t="s">
        <v>371</v>
      </c>
      <c r="G98" s="43" t="s">
        <v>468</v>
      </c>
      <c r="H98" s="35" t="s">
        <v>377</v>
      </c>
      <c r="I98" s="35" t="s">
        <v>374</v>
      </c>
      <c r="J98" s="43" t="s">
        <v>452</v>
      </c>
    </row>
    <row r="99" ht="42" customHeight="1" spans="1:10">
      <c r="A99" s="170" t="s">
        <v>325</v>
      </c>
      <c r="B99" s="35" t="s">
        <v>453</v>
      </c>
      <c r="C99" s="35" t="s">
        <v>400</v>
      </c>
      <c r="D99" s="35" t="s">
        <v>401</v>
      </c>
      <c r="E99" s="43" t="s">
        <v>585</v>
      </c>
      <c r="F99" s="35" t="s">
        <v>371</v>
      </c>
      <c r="G99" s="43" t="s">
        <v>389</v>
      </c>
      <c r="H99" s="35" t="s">
        <v>377</v>
      </c>
      <c r="I99" s="35" t="s">
        <v>374</v>
      </c>
      <c r="J99" s="43" t="s">
        <v>586</v>
      </c>
    </row>
    <row r="100" ht="42" customHeight="1" spans="1:10">
      <c r="A100" s="170" t="s">
        <v>331</v>
      </c>
      <c r="B100" s="35" t="s">
        <v>404</v>
      </c>
      <c r="C100" s="35" t="s">
        <v>368</v>
      </c>
      <c r="D100" s="35" t="s">
        <v>369</v>
      </c>
      <c r="E100" s="43" t="s">
        <v>587</v>
      </c>
      <c r="F100" s="35" t="s">
        <v>383</v>
      </c>
      <c r="G100" s="43" t="s">
        <v>588</v>
      </c>
      <c r="H100" s="35" t="s">
        <v>373</v>
      </c>
      <c r="I100" s="35" t="s">
        <v>374</v>
      </c>
      <c r="J100" s="43" t="s">
        <v>589</v>
      </c>
    </row>
    <row r="101" ht="42" customHeight="1" spans="1:10">
      <c r="A101" s="170" t="s">
        <v>331</v>
      </c>
      <c r="B101" s="35" t="s">
        <v>404</v>
      </c>
      <c r="C101" s="35" t="s">
        <v>368</v>
      </c>
      <c r="D101" s="35" t="s">
        <v>381</v>
      </c>
      <c r="E101" s="43" t="s">
        <v>410</v>
      </c>
      <c r="F101" s="35" t="s">
        <v>383</v>
      </c>
      <c r="G101" s="43" t="s">
        <v>384</v>
      </c>
      <c r="H101" s="35" t="s">
        <v>377</v>
      </c>
      <c r="I101" s="35" t="s">
        <v>374</v>
      </c>
      <c r="J101" s="43" t="s">
        <v>411</v>
      </c>
    </row>
    <row r="102" ht="42" customHeight="1" spans="1:10">
      <c r="A102" s="170" t="s">
        <v>331</v>
      </c>
      <c r="B102" s="35" t="s">
        <v>404</v>
      </c>
      <c r="C102" s="35" t="s">
        <v>368</v>
      </c>
      <c r="D102" s="35" t="s">
        <v>391</v>
      </c>
      <c r="E102" s="43" t="s">
        <v>412</v>
      </c>
      <c r="F102" s="35" t="s">
        <v>383</v>
      </c>
      <c r="G102" s="43" t="s">
        <v>384</v>
      </c>
      <c r="H102" s="35" t="s">
        <v>377</v>
      </c>
      <c r="I102" s="35" t="s">
        <v>374</v>
      </c>
      <c r="J102" s="43" t="s">
        <v>413</v>
      </c>
    </row>
    <row r="103" ht="42" customHeight="1" spans="1:10">
      <c r="A103" s="170" t="s">
        <v>331</v>
      </c>
      <c r="B103" s="35" t="s">
        <v>404</v>
      </c>
      <c r="C103" s="35" t="s">
        <v>368</v>
      </c>
      <c r="D103" s="35" t="s">
        <v>414</v>
      </c>
      <c r="E103" s="43" t="s">
        <v>415</v>
      </c>
      <c r="F103" s="35" t="s">
        <v>383</v>
      </c>
      <c r="G103" s="43" t="s">
        <v>590</v>
      </c>
      <c r="H103" s="35"/>
      <c r="I103" s="35" t="s">
        <v>421</v>
      </c>
      <c r="J103" s="43" t="s">
        <v>591</v>
      </c>
    </row>
    <row r="104" ht="42" customHeight="1" spans="1:10">
      <c r="A104" s="170" t="s">
        <v>331</v>
      </c>
      <c r="B104" s="35" t="s">
        <v>404</v>
      </c>
      <c r="C104" s="35" t="s">
        <v>395</v>
      </c>
      <c r="D104" s="35" t="s">
        <v>396</v>
      </c>
      <c r="E104" s="43" t="s">
        <v>419</v>
      </c>
      <c r="F104" s="35" t="s">
        <v>383</v>
      </c>
      <c r="G104" s="43" t="s">
        <v>592</v>
      </c>
      <c r="H104" s="35"/>
      <c r="I104" s="35" t="s">
        <v>421</v>
      </c>
      <c r="J104" s="43" t="s">
        <v>593</v>
      </c>
    </row>
    <row r="105" ht="42" customHeight="1" spans="1:10">
      <c r="A105" s="170" t="s">
        <v>331</v>
      </c>
      <c r="B105" s="35" t="s">
        <v>404</v>
      </c>
      <c r="C105" s="35" t="s">
        <v>395</v>
      </c>
      <c r="D105" s="35" t="s">
        <v>396</v>
      </c>
      <c r="E105" s="43" t="s">
        <v>423</v>
      </c>
      <c r="F105" s="35" t="s">
        <v>383</v>
      </c>
      <c r="G105" s="43" t="s">
        <v>420</v>
      </c>
      <c r="H105" s="35"/>
      <c r="I105" s="35" t="s">
        <v>421</v>
      </c>
      <c r="J105" s="43" t="s">
        <v>424</v>
      </c>
    </row>
    <row r="106" ht="42" customHeight="1" spans="1:10">
      <c r="A106" s="170" t="s">
        <v>331</v>
      </c>
      <c r="B106" s="35" t="s">
        <v>404</v>
      </c>
      <c r="C106" s="35" t="s">
        <v>400</v>
      </c>
      <c r="D106" s="35" t="s">
        <v>401</v>
      </c>
      <c r="E106" s="43" t="s">
        <v>425</v>
      </c>
      <c r="F106" s="35" t="s">
        <v>371</v>
      </c>
      <c r="G106" s="43" t="s">
        <v>398</v>
      </c>
      <c r="H106" s="35" t="s">
        <v>377</v>
      </c>
      <c r="I106" s="35" t="s">
        <v>374</v>
      </c>
      <c r="J106" s="43" t="s">
        <v>425</v>
      </c>
    </row>
    <row r="107" ht="42" customHeight="1" spans="1:10">
      <c r="A107" s="170" t="s">
        <v>303</v>
      </c>
      <c r="B107" s="35" t="s">
        <v>594</v>
      </c>
      <c r="C107" s="35" t="s">
        <v>368</v>
      </c>
      <c r="D107" s="35" t="s">
        <v>369</v>
      </c>
      <c r="E107" s="43" t="s">
        <v>595</v>
      </c>
      <c r="F107" s="35" t="s">
        <v>371</v>
      </c>
      <c r="G107" s="43" t="s">
        <v>468</v>
      </c>
      <c r="H107" s="35" t="s">
        <v>377</v>
      </c>
      <c r="I107" s="35" t="s">
        <v>374</v>
      </c>
      <c r="J107" s="43" t="s">
        <v>596</v>
      </c>
    </row>
    <row r="108" ht="42" customHeight="1" spans="1:10">
      <c r="A108" s="170" t="s">
        <v>303</v>
      </c>
      <c r="B108" s="35" t="s">
        <v>594</v>
      </c>
      <c r="C108" s="35" t="s">
        <v>368</v>
      </c>
      <c r="D108" s="35" t="s">
        <v>381</v>
      </c>
      <c r="E108" s="43" t="s">
        <v>597</v>
      </c>
      <c r="F108" s="35" t="s">
        <v>383</v>
      </c>
      <c r="G108" s="43" t="s">
        <v>384</v>
      </c>
      <c r="H108" s="35" t="s">
        <v>377</v>
      </c>
      <c r="I108" s="35" t="s">
        <v>374</v>
      </c>
      <c r="J108" s="43" t="s">
        <v>598</v>
      </c>
    </row>
    <row r="109" ht="42" customHeight="1" spans="1:10">
      <c r="A109" s="170" t="s">
        <v>303</v>
      </c>
      <c r="B109" s="35" t="s">
        <v>594</v>
      </c>
      <c r="C109" s="35" t="s">
        <v>368</v>
      </c>
      <c r="D109" s="35" t="s">
        <v>391</v>
      </c>
      <c r="E109" s="43" t="s">
        <v>599</v>
      </c>
      <c r="F109" s="35" t="s">
        <v>383</v>
      </c>
      <c r="G109" s="43" t="s">
        <v>384</v>
      </c>
      <c r="H109" s="35" t="s">
        <v>377</v>
      </c>
      <c r="I109" s="35" t="s">
        <v>374</v>
      </c>
      <c r="J109" s="43" t="s">
        <v>600</v>
      </c>
    </row>
    <row r="110" ht="42" customHeight="1" spans="1:10">
      <c r="A110" s="170" t="s">
        <v>303</v>
      </c>
      <c r="B110" s="35" t="s">
        <v>594</v>
      </c>
      <c r="C110" s="35" t="s">
        <v>368</v>
      </c>
      <c r="D110" s="35" t="s">
        <v>414</v>
      </c>
      <c r="E110" s="43" t="s">
        <v>415</v>
      </c>
      <c r="F110" s="35" t="s">
        <v>383</v>
      </c>
      <c r="G110" s="43" t="s">
        <v>601</v>
      </c>
      <c r="H110" s="35" t="s">
        <v>602</v>
      </c>
      <c r="I110" s="35" t="s">
        <v>374</v>
      </c>
      <c r="J110" s="43" t="s">
        <v>603</v>
      </c>
    </row>
    <row r="111" ht="42" customHeight="1" spans="1:10">
      <c r="A111" s="170" t="s">
        <v>303</v>
      </c>
      <c r="B111" s="35" t="s">
        <v>594</v>
      </c>
      <c r="C111" s="35" t="s">
        <v>395</v>
      </c>
      <c r="D111" s="35" t="s">
        <v>396</v>
      </c>
      <c r="E111" s="43" t="s">
        <v>604</v>
      </c>
      <c r="F111" s="35" t="s">
        <v>383</v>
      </c>
      <c r="G111" s="43" t="s">
        <v>420</v>
      </c>
      <c r="H111" s="35"/>
      <c r="I111" s="35" t="s">
        <v>421</v>
      </c>
      <c r="J111" s="43" t="s">
        <v>605</v>
      </c>
    </row>
    <row r="112" ht="42" customHeight="1" spans="1:10">
      <c r="A112" s="170" t="s">
        <v>303</v>
      </c>
      <c r="B112" s="35" t="s">
        <v>594</v>
      </c>
      <c r="C112" s="35" t="s">
        <v>400</v>
      </c>
      <c r="D112" s="35" t="s">
        <v>401</v>
      </c>
      <c r="E112" s="43" t="s">
        <v>606</v>
      </c>
      <c r="F112" s="35" t="s">
        <v>371</v>
      </c>
      <c r="G112" s="43" t="s">
        <v>398</v>
      </c>
      <c r="H112" s="35" t="s">
        <v>377</v>
      </c>
      <c r="I112" s="35" t="s">
        <v>374</v>
      </c>
      <c r="J112" s="43" t="s">
        <v>607</v>
      </c>
    </row>
    <row r="113" ht="42" customHeight="1" spans="1:10">
      <c r="A113" s="170" t="s">
        <v>346</v>
      </c>
      <c r="B113" s="35" t="s">
        <v>608</v>
      </c>
      <c r="C113" s="35" t="s">
        <v>368</v>
      </c>
      <c r="D113" s="35" t="s">
        <v>381</v>
      </c>
      <c r="E113" s="43" t="s">
        <v>609</v>
      </c>
      <c r="F113" s="35" t="s">
        <v>383</v>
      </c>
      <c r="G113" s="43" t="s">
        <v>384</v>
      </c>
      <c r="H113" s="35" t="s">
        <v>377</v>
      </c>
      <c r="I113" s="35" t="s">
        <v>374</v>
      </c>
      <c r="J113" s="43" t="s">
        <v>609</v>
      </c>
    </row>
    <row r="114" ht="42" customHeight="1" spans="1:10">
      <c r="A114" s="170" t="s">
        <v>346</v>
      </c>
      <c r="B114" s="35" t="s">
        <v>608</v>
      </c>
      <c r="C114" s="35" t="s">
        <v>368</v>
      </c>
      <c r="D114" s="35" t="s">
        <v>391</v>
      </c>
      <c r="E114" s="43" t="s">
        <v>610</v>
      </c>
      <c r="F114" s="35" t="s">
        <v>383</v>
      </c>
      <c r="G114" s="43" t="s">
        <v>611</v>
      </c>
      <c r="H114" s="35" t="s">
        <v>394</v>
      </c>
      <c r="I114" s="35" t="s">
        <v>374</v>
      </c>
      <c r="J114" s="43" t="s">
        <v>612</v>
      </c>
    </row>
    <row r="115" ht="42" customHeight="1" spans="1:10">
      <c r="A115" s="170" t="s">
        <v>346</v>
      </c>
      <c r="B115" s="35" t="s">
        <v>608</v>
      </c>
      <c r="C115" s="35" t="s">
        <v>395</v>
      </c>
      <c r="D115" s="35" t="s">
        <v>396</v>
      </c>
      <c r="E115" s="43" t="s">
        <v>613</v>
      </c>
      <c r="F115" s="35" t="s">
        <v>383</v>
      </c>
      <c r="G115" s="43" t="s">
        <v>614</v>
      </c>
      <c r="H115" s="35"/>
      <c r="I115" s="35" t="s">
        <v>421</v>
      </c>
      <c r="J115" s="43" t="s">
        <v>613</v>
      </c>
    </row>
    <row r="116" ht="42" customHeight="1" spans="1:10">
      <c r="A116" s="170" t="s">
        <v>346</v>
      </c>
      <c r="B116" s="35" t="s">
        <v>608</v>
      </c>
      <c r="C116" s="35" t="s">
        <v>400</v>
      </c>
      <c r="D116" s="35" t="s">
        <v>401</v>
      </c>
      <c r="E116" s="43" t="s">
        <v>615</v>
      </c>
      <c r="F116" s="35" t="s">
        <v>371</v>
      </c>
      <c r="G116" s="43" t="s">
        <v>398</v>
      </c>
      <c r="H116" s="35" t="s">
        <v>377</v>
      </c>
      <c r="I116" s="35" t="s">
        <v>374</v>
      </c>
      <c r="J116" s="43" t="s">
        <v>616</v>
      </c>
    </row>
    <row r="117" ht="42" customHeight="1" spans="1:10">
      <c r="A117" s="170" t="s">
        <v>323</v>
      </c>
      <c r="B117" s="35" t="s">
        <v>617</v>
      </c>
      <c r="C117" s="35" t="s">
        <v>368</v>
      </c>
      <c r="D117" s="35" t="s">
        <v>369</v>
      </c>
      <c r="E117" s="43" t="s">
        <v>618</v>
      </c>
      <c r="F117" s="35" t="s">
        <v>383</v>
      </c>
      <c r="G117" s="43" t="s">
        <v>438</v>
      </c>
      <c r="H117" s="35" t="s">
        <v>439</v>
      </c>
      <c r="I117" s="35" t="s">
        <v>374</v>
      </c>
      <c r="J117" s="43" t="s">
        <v>619</v>
      </c>
    </row>
    <row r="118" ht="42" customHeight="1" spans="1:10">
      <c r="A118" s="170" t="s">
        <v>323</v>
      </c>
      <c r="B118" s="35" t="s">
        <v>617</v>
      </c>
      <c r="C118" s="35" t="s">
        <v>368</v>
      </c>
      <c r="D118" s="35" t="s">
        <v>381</v>
      </c>
      <c r="E118" s="43" t="s">
        <v>620</v>
      </c>
      <c r="F118" s="35" t="s">
        <v>371</v>
      </c>
      <c r="G118" s="43" t="s">
        <v>451</v>
      </c>
      <c r="H118" s="35" t="s">
        <v>377</v>
      </c>
      <c r="I118" s="35" t="s">
        <v>374</v>
      </c>
      <c r="J118" s="43" t="s">
        <v>621</v>
      </c>
    </row>
    <row r="119" ht="42" customHeight="1" spans="1:10">
      <c r="A119" s="170" t="s">
        <v>323</v>
      </c>
      <c r="B119" s="35" t="s">
        <v>617</v>
      </c>
      <c r="C119" s="35" t="s">
        <v>368</v>
      </c>
      <c r="D119" s="35" t="s">
        <v>381</v>
      </c>
      <c r="E119" s="43" t="s">
        <v>622</v>
      </c>
      <c r="F119" s="35" t="s">
        <v>383</v>
      </c>
      <c r="G119" s="43" t="s">
        <v>384</v>
      </c>
      <c r="H119" s="35" t="s">
        <v>377</v>
      </c>
      <c r="I119" s="35" t="s">
        <v>374</v>
      </c>
      <c r="J119" s="43" t="s">
        <v>623</v>
      </c>
    </row>
    <row r="120" ht="42" customHeight="1" spans="1:10">
      <c r="A120" s="170" t="s">
        <v>323</v>
      </c>
      <c r="B120" s="35" t="s">
        <v>617</v>
      </c>
      <c r="C120" s="35" t="s">
        <v>368</v>
      </c>
      <c r="D120" s="35" t="s">
        <v>381</v>
      </c>
      <c r="E120" s="43" t="s">
        <v>624</v>
      </c>
      <c r="F120" s="35" t="s">
        <v>371</v>
      </c>
      <c r="G120" s="43" t="s">
        <v>376</v>
      </c>
      <c r="H120" s="35" t="s">
        <v>377</v>
      </c>
      <c r="I120" s="35" t="s">
        <v>374</v>
      </c>
      <c r="J120" s="43" t="s">
        <v>625</v>
      </c>
    </row>
    <row r="121" ht="42" customHeight="1" spans="1:10">
      <c r="A121" s="170" t="s">
        <v>323</v>
      </c>
      <c r="B121" s="35" t="s">
        <v>617</v>
      </c>
      <c r="C121" s="35" t="s">
        <v>368</v>
      </c>
      <c r="D121" s="35" t="s">
        <v>381</v>
      </c>
      <c r="E121" s="43" t="s">
        <v>626</v>
      </c>
      <c r="F121" s="35" t="s">
        <v>371</v>
      </c>
      <c r="G121" s="43" t="s">
        <v>389</v>
      </c>
      <c r="H121" s="35" t="s">
        <v>377</v>
      </c>
      <c r="I121" s="35" t="s">
        <v>374</v>
      </c>
      <c r="J121" s="43" t="s">
        <v>627</v>
      </c>
    </row>
    <row r="122" ht="42" customHeight="1" spans="1:10">
      <c r="A122" s="170" t="s">
        <v>323</v>
      </c>
      <c r="B122" s="35" t="s">
        <v>617</v>
      </c>
      <c r="C122" s="35" t="s">
        <v>368</v>
      </c>
      <c r="D122" s="35" t="s">
        <v>381</v>
      </c>
      <c r="E122" s="43" t="s">
        <v>628</v>
      </c>
      <c r="F122" s="35" t="s">
        <v>371</v>
      </c>
      <c r="G122" s="43" t="s">
        <v>629</v>
      </c>
      <c r="H122" s="35" t="s">
        <v>377</v>
      </c>
      <c r="I122" s="35" t="s">
        <v>374</v>
      </c>
      <c r="J122" s="43" t="s">
        <v>630</v>
      </c>
    </row>
    <row r="123" ht="42" customHeight="1" spans="1:10">
      <c r="A123" s="170" t="s">
        <v>323</v>
      </c>
      <c r="B123" s="35" t="s">
        <v>617</v>
      </c>
      <c r="C123" s="35" t="s">
        <v>368</v>
      </c>
      <c r="D123" s="35" t="s">
        <v>381</v>
      </c>
      <c r="E123" s="43" t="s">
        <v>631</v>
      </c>
      <c r="F123" s="35" t="s">
        <v>371</v>
      </c>
      <c r="G123" s="43" t="s">
        <v>376</v>
      </c>
      <c r="H123" s="35" t="s">
        <v>377</v>
      </c>
      <c r="I123" s="35" t="s">
        <v>374</v>
      </c>
      <c r="J123" s="43" t="s">
        <v>632</v>
      </c>
    </row>
    <row r="124" ht="42" customHeight="1" spans="1:10">
      <c r="A124" s="170" t="s">
        <v>323</v>
      </c>
      <c r="B124" s="35" t="s">
        <v>617</v>
      </c>
      <c r="C124" s="35" t="s">
        <v>368</v>
      </c>
      <c r="D124" s="35" t="s">
        <v>381</v>
      </c>
      <c r="E124" s="43" t="s">
        <v>633</v>
      </c>
      <c r="F124" s="35" t="s">
        <v>383</v>
      </c>
      <c r="G124" s="43" t="s">
        <v>384</v>
      </c>
      <c r="H124" s="35" t="s">
        <v>377</v>
      </c>
      <c r="I124" s="35" t="s">
        <v>374</v>
      </c>
      <c r="J124" s="43" t="s">
        <v>634</v>
      </c>
    </row>
    <row r="125" ht="42" customHeight="1" spans="1:10">
      <c r="A125" s="170" t="s">
        <v>323</v>
      </c>
      <c r="B125" s="35" t="s">
        <v>617</v>
      </c>
      <c r="C125" s="35" t="s">
        <v>368</v>
      </c>
      <c r="D125" s="35" t="s">
        <v>391</v>
      </c>
      <c r="E125" s="43" t="s">
        <v>392</v>
      </c>
      <c r="F125" s="35" t="s">
        <v>383</v>
      </c>
      <c r="G125" s="43" t="s">
        <v>393</v>
      </c>
      <c r="H125" s="35"/>
      <c r="I125" s="35" t="s">
        <v>421</v>
      </c>
      <c r="J125" s="43" t="s">
        <v>635</v>
      </c>
    </row>
    <row r="126" ht="42" customHeight="1" spans="1:10">
      <c r="A126" s="170" t="s">
        <v>323</v>
      </c>
      <c r="B126" s="35" t="s">
        <v>617</v>
      </c>
      <c r="C126" s="35" t="s">
        <v>368</v>
      </c>
      <c r="D126" s="35" t="s">
        <v>414</v>
      </c>
      <c r="E126" s="43" t="s">
        <v>415</v>
      </c>
      <c r="F126" s="35" t="s">
        <v>383</v>
      </c>
      <c r="G126" s="43" t="s">
        <v>636</v>
      </c>
      <c r="H126" s="35" t="s">
        <v>637</v>
      </c>
      <c r="I126" s="35" t="s">
        <v>374</v>
      </c>
      <c r="J126" s="43" t="s">
        <v>638</v>
      </c>
    </row>
    <row r="127" ht="42" customHeight="1" spans="1:10">
      <c r="A127" s="170" t="s">
        <v>323</v>
      </c>
      <c r="B127" s="35" t="s">
        <v>617</v>
      </c>
      <c r="C127" s="35" t="s">
        <v>395</v>
      </c>
      <c r="D127" s="35" t="s">
        <v>396</v>
      </c>
      <c r="E127" s="43" t="s">
        <v>639</v>
      </c>
      <c r="F127" s="35" t="s">
        <v>383</v>
      </c>
      <c r="G127" s="43" t="s">
        <v>640</v>
      </c>
      <c r="H127" s="35"/>
      <c r="I127" s="35" t="s">
        <v>421</v>
      </c>
      <c r="J127" s="43" t="s">
        <v>641</v>
      </c>
    </row>
    <row r="128" ht="42" customHeight="1" spans="1:10">
      <c r="A128" s="170" t="s">
        <v>323</v>
      </c>
      <c r="B128" s="35" t="s">
        <v>617</v>
      </c>
      <c r="C128" s="35" t="s">
        <v>395</v>
      </c>
      <c r="D128" s="35" t="s">
        <v>396</v>
      </c>
      <c r="E128" s="43" t="s">
        <v>642</v>
      </c>
      <c r="F128" s="35" t="s">
        <v>383</v>
      </c>
      <c r="G128" s="43" t="s">
        <v>643</v>
      </c>
      <c r="H128" s="35"/>
      <c r="I128" s="35" t="s">
        <v>421</v>
      </c>
      <c r="J128" s="43" t="s">
        <v>644</v>
      </c>
    </row>
    <row r="129" ht="42" customHeight="1" spans="1:10">
      <c r="A129" s="170" t="s">
        <v>323</v>
      </c>
      <c r="B129" s="35" t="s">
        <v>617</v>
      </c>
      <c r="C129" s="35" t="s">
        <v>400</v>
      </c>
      <c r="D129" s="35" t="s">
        <v>401</v>
      </c>
      <c r="E129" s="43" t="s">
        <v>401</v>
      </c>
      <c r="F129" s="35" t="s">
        <v>371</v>
      </c>
      <c r="G129" s="43" t="s">
        <v>468</v>
      </c>
      <c r="H129" s="35" t="s">
        <v>377</v>
      </c>
      <c r="I129" s="35" t="s">
        <v>374</v>
      </c>
      <c r="J129" s="43" t="s">
        <v>452</v>
      </c>
    </row>
    <row r="130" ht="42" customHeight="1" spans="1:10">
      <c r="A130" s="170" t="s">
        <v>356</v>
      </c>
      <c r="B130" s="35" t="s">
        <v>645</v>
      </c>
      <c r="C130" s="35" t="s">
        <v>368</v>
      </c>
      <c r="D130" s="35" t="s">
        <v>369</v>
      </c>
      <c r="E130" s="43" t="s">
        <v>454</v>
      </c>
      <c r="F130" s="35" t="s">
        <v>371</v>
      </c>
      <c r="G130" s="43" t="s">
        <v>389</v>
      </c>
      <c r="H130" s="35" t="s">
        <v>377</v>
      </c>
      <c r="I130" s="35" t="s">
        <v>374</v>
      </c>
      <c r="J130" s="43" t="s">
        <v>454</v>
      </c>
    </row>
    <row r="131" ht="42" customHeight="1" spans="1:10">
      <c r="A131" s="170" t="s">
        <v>356</v>
      </c>
      <c r="B131" s="35" t="s">
        <v>645</v>
      </c>
      <c r="C131" s="35" t="s">
        <v>368</v>
      </c>
      <c r="D131" s="35" t="s">
        <v>369</v>
      </c>
      <c r="E131" s="43" t="s">
        <v>456</v>
      </c>
      <c r="F131" s="35" t="s">
        <v>371</v>
      </c>
      <c r="G131" s="43" t="s">
        <v>389</v>
      </c>
      <c r="H131" s="35" t="s">
        <v>377</v>
      </c>
      <c r="I131" s="35" t="s">
        <v>374</v>
      </c>
      <c r="J131" s="43" t="s">
        <v>457</v>
      </c>
    </row>
    <row r="132" ht="42" customHeight="1" spans="1:10">
      <c r="A132" s="170" t="s">
        <v>356</v>
      </c>
      <c r="B132" s="35" t="s">
        <v>645</v>
      </c>
      <c r="C132" s="35" t="s">
        <v>368</v>
      </c>
      <c r="D132" s="35" t="s">
        <v>369</v>
      </c>
      <c r="E132" s="43" t="s">
        <v>460</v>
      </c>
      <c r="F132" s="35" t="s">
        <v>371</v>
      </c>
      <c r="G132" s="43" t="s">
        <v>389</v>
      </c>
      <c r="H132" s="35" t="s">
        <v>377</v>
      </c>
      <c r="I132" s="35" t="s">
        <v>374</v>
      </c>
      <c r="J132" s="43" t="s">
        <v>461</v>
      </c>
    </row>
    <row r="133" ht="42" customHeight="1" spans="1:10">
      <c r="A133" s="170" t="s">
        <v>356</v>
      </c>
      <c r="B133" s="35" t="s">
        <v>645</v>
      </c>
      <c r="C133" s="35" t="s">
        <v>368</v>
      </c>
      <c r="D133" s="35" t="s">
        <v>369</v>
      </c>
      <c r="E133" s="43" t="s">
        <v>458</v>
      </c>
      <c r="F133" s="35" t="s">
        <v>371</v>
      </c>
      <c r="G133" s="43" t="s">
        <v>389</v>
      </c>
      <c r="H133" s="35" t="s">
        <v>377</v>
      </c>
      <c r="I133" s="35" t="s">
        <v>374</v>
      </c>
      <c r="J133" s="43" t="s">
        <v>459</v>
      </c>
    </row>
    <row r="134" ht="42" customHeight="1" spans="1:10">
      <c r="A134" s="170" t="s">
        <v>356</v>
      </c>
      <c r="B134" s="35" t="s">
        <v>645</v>
      </c>
      <c r="C134" s="35" t="s">
        <v>368</v>
      </c>
      <c r="D134" s="35" t="s">
        <v>369</v>
      </c>
      <c r="E134" s="43" t="s">
        <v>462</v>
      </c>
      <c r="F134" s="35" t="s">
        <v>371</v>
      </c>
      <c r="G134" s="43" t="s">
        <v>398</v>
      </c>
      <c r="H134" s="35" t="s">
        <v>377</v>
      </c>
      <c r="I134" s="35" t="s">
        <v>374</v>
      </c>
      <c r="J134" s="43" t="s">
        <v>462</v>
      </c>
    </row>
    <row r="135" ht="42" customHeight="1" spans="1:10">
      <c r="A135" s="170" t="s">
        <v>356</v>
      </c>
      <c r="B135" s="35" t="s">
        <v>645</v>
      </c>
      <c r="C135" s="35" t="s">
        <v>368</v>
      </c>
      <c r="D135" s="35" t="s">
        <v>369</v>
      </c>
      <c r="E135" s="43" t="s">
        <v>496</v>
      </c>
      <c r="F135" s="35" t="s">
        <v>371</v>
      </c>
      <c r="G135" s="43" t="s">
        <v>497</v>
      </c>
      <c r="H135" s="35" t="s">
        <v>377</v>
      </c>
      <c r="I135" s="35" t="s">
        <v>374</v>
      </c>
      <c r="J135" s="43" t="s">
        <v>498</v>
      </c>
    </row>
    <row r="136" ht="42" customHeight="1" spans="1:10">
      <c r="A136" s="170" t="s">
        <v>356</v>
      </c>
      <c r="B136" s="35" t="s">
        <v>645</v>
      </c>
      <c r="C136" s="35" t="s">
        <v>368</v>
      </c>
      <c r="D136" s="35" t="s">
        <v>369</v>
      </c>
      <c r="E136" s="43" t="s">
        <v>646</v>
      </c>
      <c r="F136" s="35" t="s">
        <v>383</v>
      </c>
      <c r="G136" s="43" t="s">
        <v>492</v>
      </c>
      <c r="H136" s="35" t="s">
        <v>373</v>
      </c>
      <c r="I136" s="35" t="s">
        <v>374</v>
      </c>
      <c r="J136" s="43" t="s">
        <v>647</v>
      </c>
    </row>
    <row r="137" ht="42" customHeight="1" spans="1:10">
      <c r="A137" s="170" t="s">
        <v>356</v>
      </c>
      <c r="B137" s="35" t="s">
        <v>645</v>
      </c>
      <c r="C137" s="35" t="s">
        <v>368</v>
      </c>
      <c r="D137" s="35" t="s">
        <v>369</v>
      </c>
      <c r="E137" s="43" t="s">
        <v>648</v>
      </c>
      <c r="F137" s="35" t="s">
        <v>383</v>
      </c>
      <c r="G137" s="43" t="s">
        <v>494</v>
      </c>
      <c r="H137" s="35" t="s">
        <v>373</v>
      </c>
      <c r="I137" s="35" t="s">
        <v>374</v>
      </c>
      <c r="J137" s="43" t="s">
        <v>649</v>
      </c>
    </row>
    <row r="138" ht="42" customHeight="1" spans="1:10">
      <c r="A138" s="170" t="s">
        <v>356</v>
      </c>
      <c r="B138" s="35" t="s">
        <v>645</v>
      </c>
      <c r="C138" s="35" t="s">
        <v>368</v>
      </c>
      <c r="D138" s="35" t="s">
        <v>369</v>
      </c>
      <c r="E138" s="43" t="s">
        <v>499</v>
      </c>
      <c r="F138" s="35" t="s">
        <v>371</v>
      </c>
      <c r="G138" s="43" t="s">
        <v>389</v>
      </c>
      <c r="H138" s="35" t="s">
        <v>377</v>
      </c>
      <c r="I138" s="35" t="s">
        <v>374</v>
      </c>
      <c r="J138" s="43" t="s">
        <v>500</v>
      </c>
    </row>
    <row r="139" ht="42" customHeight="1" spans="1:10">
      <c r="A139" s="170" t="s">
        <v>356</v>
      </c>
      <c r="B139" s="35" t="s">
        <v>645</v>
      </c>
      <c r="C139" s="35" t="s">
        <v>368</v>
      </c>
      <c r="D139" s="35" t="s">
        <v>369</v>
      </c>
      <c r="E139" s="43" t="s">
        <v>501</v>
      </c>
      <c r="F139" s="35" t="s">
        <v>371</v>
      </c>
      <c r="G139" s="43" t="s">
        <v>468</v>
      </c>
      <c r="H139" s="35" t="s">
        <v>377</v>
      </c>
      <c r="I139" s="35" t="s">
        <v>374</v>
      </c>
      <c r="J139" s="43" t="s">
        <v>502</v>
      </c>
    </row>
    <row r="140" ht="42" customHeight="1" spans="1:10">
      <c r="A140" s="170" t="s">
        <v>356</v>
      </c>
      <c r="B140" s="35" t="s">
        <v>645</v>
      </c>
      <c r="C140" s="35" t="s">
        <v>368</v>
      </c>
      <c r="D140" s="35" t="s">
        <v>369</v>
      </c>
      <c r="E140" s="43" t="s">
        <v>503</v>
      </c>
      <c r="F140" s="35" t="s">
        <v>371</v>
      </c>
      <c r="G140" s="43" t="s">
        <v>468</v>
      </c>
      <c r="H140" s="35" t="s">
        <v>377</v>
      </c>
      <c r="I140" s="35" t="s">
        <v>374</v>
      </c>
      <c r="J140" s="43" t="s">
        <v>505</v>
      </c>
    </row>
    <row r="141" ht="42" customHeight="1" spans="1:10">
      <c r="A141" s="170" t="s">
        <v>356</v>
      </c>
      <c r="B141" s="35" t="s">
        <v>645</v>
      </c>
      <c r="C141" s="35" t="s">
        <v>368</v>
      </c>
      <c r="D141" s="35" t="s">
        <v>369</v>
      </c>
      <c r="E141" s="43" t="s">
        <v>650</v>
      </c>
      <c r="F141" s="35" t="s">
        <v>371</v>
      </c>
      <c r="G141" s="43" t="s">
        <v>389</v>
      </c>
      <c r="H141" s="35" t="s">
        <v>377</v>
      </c>
      <c r="I141" s="35" t="s">
        <v>374</v>
      </c>
      <c r="J141" s="43" t="s">
        <v>651</v>
      </c>
    </row>
    <row r="142" ht="42" customHeight="1" spans="1:10">
      <c r="A142" s="170" t="s">
        <v>356</v>
      </c>
      <c r="B142" s="35" t="s">
        <v>645</v>
      </c>
      <c r="C142" s="35" t="s">
        <v>368</v>
      </c>
      <c r="D142" s="35" t="s">
        <v>369</v>
      </c>
      <c r="E142" s="43" t="s">
        <v>652</v>
      </c>
      <c r="F142" s="35" t="s">
        <v>371</v>
      </c>
      <c r="G142" s="43" t="s">
        <v>547</v>
      </c>
      <c r="H142" s="35" t="s">
        <v>377</v>
      </c>
      <c r="I142" s="35" t="s">
        <v>374</v>
      </c>
      <c r="J142" s="43" t="s">
        <v>653</v>
      </c>
    </row>
    <row r="143" ht="42" customHeight="1" spans="1:10">
      <c r="A143" s="170" t="s">
        <v>356</v>
      </c>
      <c r="B143" s="35" t="s">
        <v>645</v>
      </c>
      <c r="C143" s="35" t="s">
        <v>368</v>
      </c>
      <c r="D143" s="35" t="s">
        <v>381</v>
      </c>
      <c r="E143" s="43" t="s">
        <v>546</v>
      </c>
      <c r="F143" s="35" t="s">
        <v>371</v>
      </c>
      <c r="G143" s="43" t="s">
        <v>547</v>
      </c>
      <c r="H143" s="35" t="s">
        <v>377</v>
      </c>
      <c r="I143" s="35" t="s">
        <v>374</v>
      </c>
      <c r="J143" s="43" t="s">
        <v>548</v>
      </c>
    </row>
    <row r="144" ht="42" customHeight="1" spans="1:10">
      <c r="A144" s="170" t="s">
        <v>356</v>
      </c>
      <c r="B144" s="35" t="s">
        <v>645</v>
      </c>
      <c r="C144" s="35" t="s">
        <v>368</v>
      </c>
      <c r="D144" s="35" t="s">
        <v>381</v>
      </c>
      <c r="E144" s="43" t="s">
        <v>549</v>
      </c>
      <c r="F144" s="35" t="s">
        <v>371</v>
      </c>
      <c r="G144" s="43" t="s">
        <v>468</v>
      </c>
      <c r="H144" s="35" t="s">
        <v>377</v>
      </c>
      <c r="I144" s="35" t="s">
        <v>374</v>
      </c>
      <c r="J144" s="43" t="s">
        <v>550</v>
      </c>
    </row>
    <row r="145" ht="42" customHeight="1" spans="1:10">
      <c r="A145" s="170" t="s">
        <v>356</v>
      </c>
      <c r="B145" s="35" t="s">
        <v>645</v>
      </c>
      <c r="C145" s="35" t="s">
        <v>368</v>
      </c>
      <c r="D145" s="35" t="s">
        <v>381</v>
      </c>
      <c r="E145" s="43" t="s">
        <v>551</v>
      </c>
      <c r="F145" s="35" t="s">
        <v>371</v>
      </c>
      <c r="G145" s="43" t="s">
        <v>468</v>
      </c>
      <c r="H145" s="35" t="s">
        <v>377</v>
      </c>
      <c r="I145" s="35" t="s">
        <v>374</v>
      </c>
      <c r="J145" s="43" t="s">
        <v>552</v>
      </c>
    </row>
    <row r="146" ht="42" customHeight="1" spans="1:10">
      <c r="A146" s="170" t="s">
        <v>356</v>
      </c>
      <c r="B146" s="35" t="s">
        <v>645</v>
      </c>
      <c r="C146" s="35" t="s">
        <v>368</v>
      </c>
      <c r="D146" s="35" t="s">
        <v>381</v>
      </c>
      <c r="E146" s="43" t="s">
        <v>553</v>
      </c>
      <c r="F146" s="35" t="s">
        <v>371</v>
      </c>
      <c r="G146" s="43" t="s">
        <v>547</v>
      </c>
      <c r="H146" s="35" t="s">
        <v>377</v>
      </c>
      <c r="I146" s="35" t="s">
        <v>374</v>
      </c>
      <c r="J146" s="43" t="s">
        <v>554</v>
      </c>
    </row>
    <row r="147" ht="42" customHeight="1" spans="1:10">
      <c r="A147" s="170" t="s">
        <v>356</v>
      </c>
      <c r="B147" s="35" t="s">
        <v>645</v>
      </c>
      <c r="C147" s="35" t="s">
        <v>368</v>
      </c>
      <c r="D147" s="35" t="s">
        <v>381</v>
      </c>
      <c r="E147" s="43" t="s">
        <v>555</v>
      </c>
      <c r="F147" s="35" t="s">
        <v>371</v>
      </c>
      <c r="G147" s="43" t="s">
        <v>376</v>
      </c>
      <c r="H147" s="35" t="s">
        <v>377</v>
      </c>
      <c r="I147" s="35" t="s">
        <v>374</v>
      </c>
      <c r="J147" s="43" t="s">
        <v>556</v>
      </c>
    </row>
    <row r="148" ht="42" customHeight="1" spans="1:10">
      <c r="A148" s="170" t="s">
        <v>356</v>
      </c>
      <c r="B148" s="35" t="s">
        <v>645</v>
      </c>
      <c r="C148" s="35" t="s">
        <v>395</v>
      </c>
      <c r="D148" s="35" t="s">
        <v>396</v>
      </c>
      <c r="E148" s="43" t="s">
        <v>567</v>
      </c>
      <c r="F148" s="35" t="s">
        <v>383</v>
      </c>
      <c r="G148" s="43" t="s">
        <v>568</v>
      </c>
      <c r="H148" s="35"/>
      <c r="I148" s="35" t="s">
        <v>421</v>
      </c>
      <c r="J148" s="43" t="s">
        <v>569</v>
      </c>
    </row>
    <row r="149" ht="42" customHeight="1" spans="1:10">
      <c r="A149" s="170" t="s">
        <v>356</v>
      </c>
      <c r="B149" s="35" t="s">
        <v>645</v>
      </c>
      <c r="C149" s="35" t="s">
        <v>395</v>
      </c>
      <c r="D149" s="35" t="s">
        <v>396</v>
      </c>
      <c r="E149" s="43" t="s">
        <v>573</v>
      </c>
      <c r="F149" s="35" t="s">
        <v>383</v>
      </c>
      <c r="G149" s="43" t="s">
        <v>654</v>
      </c>
      <c r="H149" s="35"/>
      <c r="I149" s="35" t="s">
        <v>421</v>
      </c>
      <c r="J149" s="43" t="s">
        <v>574</v>
      </c>
    </row>
    <row r="150" ht="42" customHeight="1" spans="1:10">
      <c r="A150" s="170" t="s">
        <v>356</v>
      </c>
      <c r="B150" s="35" t="s">
        <v>645</v>
      </c>
      <c r="C150" s="35" t="s">
        <v>395</v>
      </c>
      <c r="D150" s="35" t="s">
        <v>580</v>
      </c>
      <c r="E150" s="43" t="s">
        <v>570</v>
      </c>
      <c r="F150" s="35" t="s">
        <v>383</v>
      </c>
      <c r="G150" s="43" t="s">
        <v>654</v>
      </c>
      <c r="H150" s="35"/>
      <c r="I150" s="35" t="s">
        <v>421</v>
      </c>
      <c r="J150" s="43" t="s">
        <v>572</v>
      </c>
    </row>
    <row r="151" ht="42" customHeight="1" spans="1:10">
      <c r="A151" s="170" t="s">
        <v>356</v>
      </c>
      <c r="B151" s="35" t="s">
        <v>645</v>
      </c>
      <c r="C151" s="35" t="s">
        <v>400</v>
      </c>
      <c r="D151" s="35" t="s">
        <v>401</v>
      </c>
      <c r="E151" s="43" t="s">
        <v>401</v>
      </c>
      <c r="F151" s="35" t="s">
        <v>371</v>
      </c>
      <c r="G151" s="43" t="s">
        <v>468</v>
      </c>
      <c r="H151" s="35" t="s">
        <v>377</v>
      </c>
      <c r="I151" s="35" t="s">
        <v>374</v>
      </c>
      <c r="J151" s="43" t="s">
        <v>452</v>
      </c>
    </row>
    <row r="152" ht="42" customHeight="1" spans="1:10">
      <c r="A152" s="170" t="s">
        <v>337</v>
      </c>
      <c r="B152" s="35" t="s">
        <v>404</v>
      </c>
      <c r="C152" s="35" t="s">
        <v>368</v>
      </c>
      <c r="D152" s="35" t="s">
        <v>369</v>
      </c>
      <c r="E152" s="43" t="s">
        <v>587</v>
      </c>
      <c r="F152" s="35" t="s">
        <v>383</v>
      </c>
      <c r="G152" s="43" t="s">
        <v>655</v>
      </c>
      <c r="H152" s="35" t="s">
        <v>373</v>
      </c>
      <c r="I152" s="35" t="s">
        <v>374</v>
      </c>
      <c r="J152" s="43" t="s">
        <v>587</v>
      </c>
    </row>
    <row r="153" ht="42" customHeight="1" spans="1:10">
      <c r="A153" s="170" t="s">
        <v>337</v>
      </c>
      <c r="B153" s="35" t="s">
        <v>404</v>
      </c>
      <c r="C153" s="35" t="s">
        <v>368</v>
      </c>
      <c r="D153" s="35" t="s">
        <v>381</v>
      </c>
      <c r="E153" s="43" t="s">
        <v>410</v>
      </c>
      <c r="F153" s="35" t="s">
        <v>383</v>
      </c>
      <c r="G153" s="43" t="s">
        <v>384</v>
      </c>
      <c r="H153" s="35" t="s">
        <v>377</v>
      </c>
      <c r="I153" s="35" t="s">
        <v>374</v>
      </c>
      <c r="J153" s="43" t="s">
        <v>411</v>
      </c>
    </row>
    <row r="154" ht="42" customHeight="1" spans="1:10">
      <c r="A154" s="170" t="s">
        <v>337</v>
      </c>
      <c r="B154" s="35" t="s">
        <v>404</v>
      </c>
      <c r="C154" s="35" t="s">
        <v>368</v>
      </c>
      <c r="D154" s="35" t="s">
        <v>391</v>
      </c>
      <c r="E154" s="43" t="s">
        <v>412</v>
      </c>
      <c r="F154" s="35" t="s">
        <v>383</v>
      </c>
      <c r="G154" s="43" t="s">
        <v>384</v>
      </c>
      <c r="H154" s="35" t="s">
        <v>377</v>
      </c>
      <c r="I154" s="35" t="s">
        <v>374</v>
      </c>
      <c r="J154" s="43" t="s">
        <v>413</v>
      </c>
    </row>
    <row r="155" ht="42" customHeight="1" spans="1:10">
      <c r="A155" s="170" t="s">
        <v>337</v>
      </c>
      <c r="B155" s="35" t="s">
        <v>404</v>
      </c>
      <c r="C155" s="35" t="s">
        <v>368</v>
      </c>
      <c r="D155" s="35" t="s">
        <v>414</v>
      </c>
      <c r="E155" s="43" t="s">
        <v>415</v>
      </c>
      <c r="F155" s="35" t="s">
        <v>383</v>
      </c>
      <c r="G155" s="43" t="s">
        <v>656</v>
      </c>
      <c r="H155" s="35"/>
      <c r="I155" s="35" t="s">
        <v>421</v>
      </c>
      <c r="J155" s="43" t="s">
        <v>657</v>
      </c>
    </row>
    <row r="156" ht="42" customHeight="1" spans="1:10">
      <c r="A156" s="170" t="s">
        <v>337</v>
      </c>
      <c r="B156" s="35" t="s">
        <v>404</v>
      </c>
      <c r="C156" s="35" t="s">
        <v>395</v>
      </c>
      <c r="D156" s="35" t="s">
        <v>396</v>
      </c>
      <c r="E156" s="43" t="s">
        <v>419</v>
      </c>
      <c r="F156" s="35" t="s">
        <v>383</v>
      </c>
      <c r="G156" s="43" t="s">
        <v>420</v>
      </c>
      <c r="H156" s="35"/>
      <c r="I156" s="35" t="s">
        <v>421</v>
      </c>
      <c r="J156" s="43" t="s">
        <v>658</v>
      </c>
    </row>
    <row r="157" ht="42" customHeight="1" spans="1:10">
      <c r="A157" s="170" t="s">
        <v>337</v>
      </c>
      <c r="B157" s="35" t="s">
        <v>404</v>
      </c>
      <c r="C157" s="35" t="s">
        <v>395</v>
      </c>
      <c r="D157" s="35" t="s">
        <v>396</v>
      </c>
      <c r="E157" s="43" t="s">
        <v>423</v>
      </c>
      <c r="F157" s="35" t="s">
        <v>383</v>
      </c>
      <c r="G157" s="43" t="s">
        <v>420</v>
      </c>
      <c r="H157" s="35"/>
      <c r="I157" s="35" t="s">
        <v>421</v>
      </c>
      <c r="J157" s="43" t="s">
        <v>423</v>
      </c>
    </row>
    <row r="158" ht="42" customHeight="1" spans="1:10">
      <c r="A158" s="170" t="s">
        <v>337</v>
      </c>
      <c r="B158" s="35" t="s">
        <v>404</v>
      </c>
      <c r="C158" s="35" t="s">
        <v>400</v>
      </c>
      <c r="D158" s="35" t="s">
        <v>401</v>
      </c>
      <c r="E158" s="43" t="s">
        <v>425</v>
      </c>
      <c r="F158" s="35" t="s">
        <v>371</v>
      </c>
      <c r="G158" s="43" t="s">
        <v>398</v>
      </c>
      <c r="H158" s="35" t="s">
        <v>377</v>
      </c>
      <c r="I158" s="35" t="s">
        <v>374</v>
      </c>
      <c r="J158" s="43" t="s">
        <v>426</v>
      </c>
    </row>
    <row r="159" ht="42" customHeight="1" spans="1:10">
      <c r="A159" s="170" t="s">
        <v>321</v>
      </c>
      <c r="B159" s="35" t="s">
        <v>659</v>
      </c>
      <c r="C159" s="35" t="s">
        <v>368</v>
      </c>
      <c r="D159" s="35" t="s">
        <v>369</v>
      </c>
      <c r="E159" s="43" t="s">
        <v>660</v>
      </c>
      <c r="F159" s="35" t="s">
        <v>383</v>
      </c>
      <c r="G159" s="43" t="s">
        <v>384</v>
      </c>
      <c r="H159" s="35" t="s">
        <v>377</v>
      </c>
      <c r="I159" s="35" t="s">
        <v>374</v>
      </c>
      <c r="J159" s="43" t="s">
        <v>661</v>
      </c>
    </row>
    <row r="160" ht="42" customHeight="1" spans="1:10">
      <c r="A160" s="170" t="s">
        <v>321</v>
      </c>
      <c r="B160" s="35" t="s">
        <v>659</v>
      </c>
      <c r="C160" s="35" t="s">
        <v>368</v>
      </c>
      <c r="D160" s="35" t="s">
        <v>381</v>
      </c>
      <c r="E160" s="43" t="s">
        <v>662</v>
      </c>
      <c r="F160" s="35" t="s">
        <v>383</v>
      </c>
      <c r="G160" s="43" t="s">
        <v>384</v>
      </c>
      <c r="H160" s="35" t="s">
        <v>377</v>
      </c>
      <c r="I160" s="35" t="s">
        <v>374</v>
      </c>
      <c r="J160" s="43" t="s">
        <v>663</v>
      </c>
    </row>
    <row r="161" ht="42" customHeight="1" spans="1:10">
      <c r="A161" s="170" t="s">
        <v>321</v>
      </c>
      <c r="B161" s="35" t="s">
        <v>659</v>
      </c>
      <c r="C161" s="35" t="s">
        <v>368</v>
      </c>
      <c r="D161" s="35" t="s">
        <v>391</v>
      </c>
      <c r="E161" s="43" t="s">
        <v>664</v>
      </c>
      <c r="F161" s="35" t="s">
        <v>371</v>
      </c>
      <c r="G161" s="43" t="s">
        <v>389</v>
      </c>
      <c r="H161" s="35" t="s">
        <v>377</v>
      </c>
      <c r="I161" s="35" t="s">
        <v>374</v>
      </c>
      <c r="J161" s="43" t="s">
        <v>665</v>
      </c>
    </row>
    <row r="162" ht="42" customHeight="1" spans="1:10">
      <c r="A162" s="170" t="s">
        <v>321</v>
      </c>
      <c r="B162" s="35" t="s">
        <v>659</v>
      </c>
      <c r="C162" s="35" t="s">
        <v>368</v>
      </c>
      <c r="D162" s="35" t="s">
        <v>414</v>
      </c>
      <c r="E162" s="43" t="s">
        <v>415</v>
      </c>
      <c r="F162" s="35" t="s">
        <v>383</v>
      </c>
      <c r="G162" s="43" t="s">
        <v>666</v>
      </c>
      <c r="H162" s="35" t="s">
        <v>602</v>
      </c>
      <c r="I162" s="35" t="s">
        <v>374</v>
      </c>
      <c r="J162" s="43" t="s">
        <v>667</v>
      </c>
    </row>
    <row r="163" ht="42" customHeight="1" spans="1:10">
      <c r="A163" s="170" t="s">
        <v>321</v>
      </c>
      <c r="B163" s="35" t="s">
        <v>659</v>
      </c>
      <c r="C163" s="35" t="s">
        <v>395</v>
      </c>
      <c r="D163" s="35" t="s">
        <v>396</v>
      </c>
      <c r="E163" s="43" t="s">
        <v>410</v>
      </c>
      <c r="F163" s="35" t="s">
        <v>383</v>
      </c>
      <c r="G163" s="43" t="s">
        <v>384</v>
      </c>
      <c r="H163" s="35" t="s">
        <v>377</v>
      </c>
      <c r="I163" s="35" t="s">
        <v>374</v>
      </c>
      <c r="J163" s="43" t="s">
        <v>411</v>
      </c>
    </row>
    <row r="164" ht="42" customHeight="1" spans="1:10">
      <c r="A164" s="170" t="s">
        <v>321</v>
      </c>
      <c r="B164" s="35" t="s">
        <v>659</v>
      </c>
      <c r="C164" s="35" t="s">
        <v>400</v>
      </c>
      <c r="D164" s="35" t="s">
        <v>401</v>
      </c>
      <c r="E164" s="43" t="s">
        <v>606</v>
      </c>
      <c r="F164" s="35" t="s">
        <v>371</v>
      </c>
      <c r="G164" s="43" t="s">
        <v>398</v>
      </c>
      <c r="H164" s="35" t="s">
        <v>377</v>
      </c>
      <c r="I164" s="35" t="s">
        <v>374</v>
      </c>
      <c r="J164" s="43" t="s">
        <v>607</v>
      </c>
    </row>
    <row r="165" ht="42" customHeight="1" spans="1:10">
      <c r="A165" s="170" t="s">
        <v>335</v>
      </c>
      <c r="B165" s="35" t="s">
        <v>404</v>
      </c>
      <c r="C165" s="35" t="s">
        <v>368</v>
      </c>
      <c r="D165" s="35" t="s">
        <v>369</v>
      </c>
      <c r="E165" s="43" t="s">
        <v>587</v>
      </c>
      <c r="F165" s="35" t="s">
        <v>383</v>
      </c>
      <c r="G165" s="43" t="s">
        <v>655</v>
      </c>
      <c r="H165" s="35" t="s">
        <v>373</v>
      </c>
      <c r="I165" s="35" t="s">
        <v>374</v>
      </c>
      <c r="J165" s="43" t="s">
        <v>668</v>
      </c>
    </row>
    <row r="166" ht="42" customHeight="1" spans="1:10">
      <c r="A166" s="170" t="s">
        <v>335</v>
      </c>
      <c r="B166" s="35" t="s">
        <v>404</v>
      </c>
      <c r="C166" s="35" t="s">
        <v>368</v>
      </c>
      <c r="D166" s="35" t="s">
        <v>381</v>
      </c>
      <c r="E166" s="43" t="s">
        <v>410</v>
      </c>
      <c r="F166" s="35" t="s">
        <v>383</v>
      </c>
      <c r="G166" s="43" t="s">
        <v>384</v>
      </c>
      <c r="H166" s="35" t="s">
        <v>377</v>
      </c>
      <c r="I166" s="35" t="s">
        <v>374</v>
      </c>
      <c r="J166" s="43" t="s">
        <v>411</v>
      </c>
    </row>
    <row r="167" ht="42" customHeight="1" spans="1:10">
      <c r="A167" s="170" t="s">
        <v>335</v>
      </c>
      <c r="B167" s="35" t="s">
        <v>404</v>
      </c>
      <c r="C167" s="35" t="s">
        <v>368</v>
      </c>
      <c r="D167" s="35" t="s">
        <v>391</v>
      </c>
      <c r="E167" s="43" t="s">
        <v>412</v>
      </c>
      <c r="F167" s="35" t="s">
        <v>383</v>
      </c>
      <c r="G167" s="43" t="s">
        <v>384</v>
      </c>
      <c r="H167" s="35" t="s">
        <v>377</v>
      </c>
      <c r="I167" s="35" t="s">
        <v>374</v>
      </c>
      <c r="J167" s="43" t="s">
        <v>413</v>
      </c>
    </row>
    <row r="168" ht="42" customHeight="1" spans="1:10">
      <c r="A168" s="170" t="s">
        <v>335</v>
      </c>
      <c r="B168" s="35" t="s">
        <v>404</v>
      </c>
      <c r="C168" s="35" t="s">
        <v>368</v>
      </c>
      <c r="D168" s="35" t="s">
        <v>414</v>
      </c>
      <c r="E168" s="43" t="s">
        <v>415</v>
      </c>
      <c r="F168" s="35" t="s">
        <v>383</v>
      </c>
      <c r="G168" s="43" t="s">
        <v>669</v>
      </c>
      <c r="H168" s="35"/>
      <c r="I168" s="35" t="s">
        <v>421</v>
      </c>
      <c r="J168" s="43" t="s">
        <v>670</v>
      </c>
    </row>
    <row r="169" ht="42" customHeight="1" spans="1:10">
      <c r="A169" s="170" t="s">
        <v>335</v>
      </c>
      <c r="B169" s="35" t="s">
        <v>404</v>
      </c>
      <c r="C169" s="35" t="s">
        <v>395</v>
      </c>
      <c r="D169" s="35" t="s">
        <v>396</v>
      </c>
      <c r="E169" s="43" t="s">
        <v>419</v>
      </c>
      <c r="F169" s="35" t="s">
        <v>383</v>
      </c>
      <c r="G169" s="43" t="s">
        <v>420</v>
      </c>
      <c r="H169" s="35"/>
      <c r="I169" s="35" t="s">
        <v>421</v>
      </c>
      <c r="J169" s="43" t="s">
        <v>671</v>
      </c>
    </row>
    <row r="170" ht="42" customHeight="1" spans="1:10">
      <c r="A170" s="170" t="s">
        <v>335</v>
      </c>
      <c r="B170" s="35" t="s">
        <v>404</v>
      </c>
      <c r="C170" s="35" t="s">
        <v>395</v>
      </c>
      <c r="D170" s="35" t="s">
        <v>396</v>
      </c>
      <c r="E170" s="43" t="s">
        <v>423</v>
      </c>
      <c r="F170" s="35" t="s">
        <v>383</v>
      </c>
      <c r="G170" s="43" t="s">
        <v>420</v>
      </c>
      <c r="H170" s="35"/>
      <c r="I170" s="35" t="s">
        <v>421</v>
      </c>
      <c r="J170" s="43" t="s">
        <v>672</v>
      </c>
    </row>
    <row r="171" ht="42" customHeight="1" spans="1:10">
      <c r="A171" s="170" t="s">
        <v>335</v>
      </c>
      <c r="B171" s="35" t="s">
        <v>404</v>
      </c>
      <c r="C171" s="35" t="s">
        <v>400</v>
      </c>
      <c r="D171" s="35" t="s">
        <v>401</v>
      </c>
      <c r="E171" s="43" t="s">
        <v>425</v>
      </c>
      <c r="F171" s="35" t="s">
        <v>371</v>
      </c>
      <c r="G171" s="43" t="s">
        <v>398</v>
      </c>
      <c r="H171" s="35" t="s">
        <v>377</v>
      </c>
      <c r="I171" s="35" t="s">
        <v>374</v>
      </c>
      <c r="J171" s="43" t="s">
        <v>426</v>
      </c>
    </row>
    <row r="172" ht="42" customHeight="1" spans="1:10">
      <c r="A172" s="170" t="s">
        <v>319</v>
      </c>
      <c r="B172" s="35" t="s">
        <v>673</v>
      </c>
      <c r="C172" s="35" t="s">
        <v>368</v>
      </c>
      <c r="D172" s="35" t="s">
        <v>369</v>
      </c>
      <c r="E172" s="43" t="s">
        <v>674</v>
      </c>
      <c r="F172" s="35" t="s">
        <v>371</v>
      </c>
      <c r="G172" s="43" t="s">
        <v>542</v>
      </c>
      <c r="H172" s="35" t="s">
        <v>377</v>
      </c>
      <c r="I172" s="35" t="s">
        <v>374</v>
      </c>
      <c r="J172" s="43" t="s">
        <v>675</v>
      </c>
    </row>
    <row r="173" ht="42" customHeight="1" spans="1:10">
      <c r="A173" s="170" t="s">
        <v>319</v>
      </c>
      <c r="B173" s="35" t="s">
        <v>673</v>
      </c>
      <c r="C173" s="35" t="s">
        <v>368</v>
      </c>
      <c r="D173" s="35" t="s">
        <v>381</v>
      </c>
      <c r="E173" s="43" t="s">
        <v>597</v>
      </c>
      <c r="F173" s="35" t="s">
        <v>383</v>
      </c>
      <c r="G173" s="43" t="s">
        <v>384</v>
      </c>
      <c r="H173" s="35" t="s">
        <v>377</v>
      </c>
      <c r="I173" s="35" t="s">
        <v>374</v>
      </c>
      <c r="J173" s="43" t="s">
        <v>598</v>
      </c>
    </row>
    <row r="174" ht="42" customHeight="1" spans="1:10">
      <c r="A174" s="170" t="s">
        <v>319</v>
      </c>
      <c r="B174" s="35" t="s">
        <v>673</v>
      </c>
      <c r="C174" s="35" t="s">
        <v>368</v>
      </c>
      <c r="D174" s="35" t="s">
        <v>391</v>
      </c>
      <c r="E174" s="43" t="s">
        <v>412</v>
      </c>
      <c r="F174" s="35" t="s">
        <v>383</v>
      </c>
      <c r="G174" s="43" t="s">
        <v>384</v>
      </c>
      <c r="H174" s="35" t="s">
        <v>377</v>
      </c>
      <c r="I174" s="35" t="s">
        <v>374</v>
      </c>
      <c r="J174" s="43" t="s">
        <v>413</v>
      </c>
    </row>
    <row r="175" ht="42" customHeight="1" spans="1:10">
      <c r="A175" s="170" t="s">
        <v>319</v>
      </c>
      <c r="B175" s="35" t="s">
        <v>673</v>
      </c>
      <c r="C175" s="35" t="s">
        <v>368</v>
      </c>
      <c r="D175" s="35" t="s">
        <v>414</v>
      </c>
      <c r="E175" s="43" t="s">
        <v>415</v>
      </c>
      <c r="F175" s="35" t="s">
        <v>383</v>
      </c>
      <c r="G175" s="43" t="s">
        <v>676</v>
      </c>
      <c r="H175" s="35" t="s">
        <v>677</v>
      </c>
      <c r="I175" s="35" t="s">
        <v>374</v>
      </c>
      <c r="J175" s="43" t="s">
        <v>678</v>
      </c>
    </row>
    <row r="176" ht="42" customHeight="1" spans="1:10">
      <c r="A176" s="170" t="s">
        <v>319</v>
      </c>
      <c r="B176" s="35" t="s">
        <v>673</v>
      </c>
      <c r="C176" s="35" t="s">
        <v>395</v>
      </c>
      <c r="D176" s="35" t="s">
        <v>396</v>
      </c>
      <c r="E176" s="43" t="s">
        <v>410</v>
      </c>
      <c r="F176" s="35" t="s">
        <v>371</v>
      </c>
      <c r="G176" s="43" t="s">
        <v>542</v>
      </c>
      <c r="H176" s="35" t="s">
        <v>377</v>
      </c>
      <c r="I176" s="35" t="s">
        <v>374</v>
      </c>
      <c r="J176" s="43" t="s">
        <v>411</v>
      </c>
    </row>
    <row r="177" ht="42" customHeight="1" spans="1:10">
      <c r="A177" s="170" t="s">
        <v>319</v>
      </c>
      <c r="B177" s="35" t="s">
        <v>673</v>
      </c>
      <c r="C177" s="35" t="s">
        <v>400</v>
      </c>
      <c r="D177" s="35" t="s">
        <v>401</v>
      </c>
      <c r="E177" s="43" t="s">
        <v>679</v>
      </c>
      <c r="F177" s="35" t="s">
        <v>371</v>
      </c>
      <c r="G177" s="43" t="s">
        <v>542</v>
      </c>
      <c r="H177" s="35" t="s">
        <v>377</v>
      </c>
      <c r="I177" s="35" t="s">
        <v>374</v>
      </c>
      <c r="J177" s="43" t="s">
        <v>680</v>
      </c>
    </row>
    <row r="178" ht="42" customHeight="1" spans="1:10">
      <c r="A178" s="170" t="s">
        <v>352</v>
      </c>
      <c r="B178" s="35" t="s">
        <v>681</v>
      </c>
      <c r="C178" s="35" t="s">
        <v>368</v>
      </c>
      <c r="D178" s="35" t="s">
        <v>369</v>
      </c>
      <c r="E178" s="43" t="s">
        <v>682</v>
      </c>
      <c r="F178" s="35" t="s">
        <v>371</v>
      </c>
      <c r="G178" s="43" t="s">
        <v>436</v>
      </c>
      <c r="H178" s="35" t="s">
        <v>447</v>
      </c>
      <c r="I178" s="35" t="s">
        <v>374</v>
      </c>
      <c r="J178" s="43" t="s">
        <v>682</v>
      </c>
    </row>
    <row r="179" ht="42" customHeight="1" spans="1:10">
      <c r="A179" s="170" t="s">
        <v>352</v>
      </c>
      <c r="B179" s="35" t="s">
        <v>681</v>
      </c>
      <c r="C179" s="35" t="s">
        <v>368</v>
      </c>
      <c r="D179" s="35" t="s">
        <v>369</v>
      </c>
      <c r="E179" s="43" t="s">
        <v>683</v>
      </c>
      <c r="F179" s="35" t="s">
        <v>371</v>
      </c>
      <c r="G179" s="43" t="s">
        <v>85</v>
      </c>
      <c r="H179" s="35" t="s">
        <v>684</v>
      </c>
      <c r="I179" s="35" t="s">
        <v>374</v>
      </c>
      <c r="J179" s="43" t="s">
        <v>685</v>
      </c>
    </row>
    <row r="180" ht="42" customHeight="1" spans="1:10">
      <c r="A180" s="170" t="s">
        <v>352</v>
      </c>
      <c r="B180" s="35" t="s">
        <v>681</v>
      </c>
      <c r="C180" s="35" t="s">
        <v>368</v>
      </c>
      <c r="D180" s="35" t="s">
        <v>381</v>
      </c>
      <c r="E180" s="43" t="s">
        <v>686</v>
      </c>
      <c r="F180" s="35" t="s">
        <v>383</v>
      </c>
      <c r="G180" s="43" t="s">
        <v>384</v>
      </c>
      <c r="H180" s="35" t="s">
        <v>377</v>
      </c>
      <c r="I180" s="35" t="s">
        <v>374</v>
      </c>
      <c r="J180" s="43" t="s">
        <v>686</v>
      </c>
    </row>
    <row r="181" ht="42" customHeight="1" spans="1:10">
      <c r="A181" s="170" t="s">
        <v>352</v>
      </c>
      <c r="B181" s="35" t="s">
        <v>681</v>
      </c>
      <c r="C181" s="35" t="s">
        <v>368</v>
      </c>
      <c r="D181" s="35" t="s">
        <v>391</v>
      </c>
      <c r="E181" s="43" t="s">
        <v>392</v>
      </c>
      <c r="F181" s="35" t="s">
        <v>383</v>
      </c>
      <c r="G181" s="43" t="s">
        <v>687</v>
      </c>
      <c r="H181" s="35" t="s">
        <v>394</v>
      </c>
      <c r="I181" s="35" t="s">
        <v>374</v>
      </c>
      <c r="J181" s="43" t="s">
        <v>688</v>
      </c>
    </row>
    <row r="182" ht="42" customHeight="1" spans="1:10">
      <c r="A182" s="170" t="s">
        <v>352</v>
      </c>
      <c r="B182" s="35" t="s">
        <v>681</v>
      </c>
      <c r="C182" s="35" t="s">
        <v>395</v>
      </c>
      <c r="D182" s="35" t="s">
        <v>396</v>
      </c>
      <c r="E182" s="43" t="s">
        <v>689</v>
      </c>
      <c r="F182" s="35" t="s">
        <v>383</v>
      </c>
      <c r="G182" s="43" t="s">
        <v>384</v>
      </c>
      <c r="H182" s="35" t="s">
        <v>377</v>
      </c>
      <c r="I182" s="35" t="s">
        <v>374</v>
      </c>
      <c r="J182" s="43" t="s">
        <v>690</v>
      </c>
    </row>
    <row r="183" ht="42" customHeight="1" spans="1:10">
      <c r="A183" s="170" t="s">
        <v>352</v>
      </c>
      <c r="B183" s="35" t="s">
        <v>681</v>
      </c>
      <c r="C183" s="35" t="s">
        <v>400</v>
      </c>
      <c r="D183" s="35" t="s">
        <v>401</v>
      </c>
      <c r="E183" s="43" t="s">
        <v>615</v>
      </c>
      <c r="F183" s="35" t="s">
        <v>371</v>
      </c>
      <c r="G183" s="43" t="s">
        <v>398</v>
      </c>
      <c r="H183" s="35" t="s">
        <v>377</v>
      </c>
      <c r="I183" s="35" t="s">
        <v>374</v>
      </c>
      <c r="J183" s="43" t="s">
        <v>616</v>
      </c>
    </row>
    <row r="184" ht="42" customHeight="1" spans="1:10">
      <c r="A184" s="170" t="s">
        <v>297</v>
      </c>
      <c r="B184" s="35" t="s">
        <v>691</v>
      </c>
      <c r="C184" s="35" t="s">
        <v>368</v>
      </c>
      <c r="D184" s="35" t="s">
        <v>369</v>
      </c>
      <c r="E184" s="43" t="s">
        <v>692</v>
      </c>
      <c r="F184" s="35" t="s">
        <v>383</v>
      </c>
      <c r="G184" s="43" t="s">
        <v>384</v>
      </c>
      <c r="H184" s="35" t="s">
        <v>377</v>
      </c>
      <c r="I184" s="35" t="s">
        <v>374</v>
      </c>
      <c r="J184" s="43" t="s">
        <v>692</v>
      </c>
    </row>
    <row r="185" ht="42" customHeight="1" spans="1:10">
      <c r="A185" s="170" t="s">
        <v>297</v>
      </c>
      <c r="B185" s="35" t="s">
        <v>691</v>
      </c>
      <c r="C185" s="35" t="s">
        <v>368</v>
      </c>
      <c r="D185" s="35" t="s">
        <v>381</v>
      </c>
      <c r="E185" s="43" t="s">
        <v>597</v>
      </c>
      <c r="F185" s="35" t="s">
        <v>383</v>
      </c>
      <c r="G185" s="43" t="s">
        <v>384</v>
      </c>
      <c r="H185" s="35" t="s">
        <v>377</v>
      </c>
      <c r="I185" s="35" t="s">
        <v>374</v>
      </c>
      <c r="J185" s="43" t="s">
        <v>598</v>
      </c>
    </row>
    <row r="186" ht="42" customHeight="1" spans="1:10">
      <c r="A186" s="170" t="s">
        <v>297</v>
      </c>
      <c r="B186" s="35" t="s">
        <v>691</v>
      </c>
      <c r="C186" s="35" t="s">
        <v>368</v>
      </c>
      <c r="D186" s="35" t="s">
        <v>391</v>
      </c>
      <c r="E186" s="43" t="s">
        <v>412</v>
      </c>
      <c r="F186" s="35" t="s">
        <v>383</v>
      </c>
      <c r="G186" s="43" t="s">
        <v>384</v>
      </c>
      <c r="H186" s="35" t="s">
        <v>377</v>
      </c>
      <c r="I186" s="35" t="s">
        <v>374</v>
      </c>
      <c r="J186" s="43" t="s">
        <v>413</v>
      </c>
    </row>
    <row r="187" ht="42" customHeight="1" spans="1:10">
      <c r="A187" s="170" t="s">
        <v>297</v>
      </c>
      <c r="B187" s="35" t="s">
        <v>691</v>
      </c>
      <c r="C187" s="35" t="s">
        <v>368</v>
      </c>
      <c r="D187" s="35" t="s">
        <v>414</v>
      </c>
      <c r="E187" s="43" t="s">
        <v>415</v>
      </c>
      <c r="F187" s="35" t="s">
        <v>383</v>
      </c>
      <c r="G187" s="43" t="s">
        <v>693</v>
      </c>
      <c r="H187" s="35" t="s">
        <v>602</v>
      </c>
      <c r="I187" s="35" t="s">
        <v>374</v>
      </c>
      <c r="J187" s="43" t="s">
        <v>694</v>
      </c>
    </row>
    <row r="188" ht="42" customHeight="1" spans="1:10">
      <c r="A188" s="170" t="s">
        <v>297</v>
      </c>
      <c r="B188" s="35" t="s">
        <v>691</v>
      </c>
      <c r="C188" s="35" t="s">
        <v>395</v>
      </c>
      <c r="D188" s="35" t="s">
        <v>396</v>
      </c>
      <c r="E188" s="43" t="s">
        <v>604</v>
      </c>
      <c r="F188" s="35" t="s">
        <v>383</v>
      </c>
      <c r="G188" s="43" t="s">
        <v>420</v>
      </c>
      <c r="H188" s="35"/>
      <c r="I188" s="35" t="s">
        <v>421</v>
      </c>
      <c r="J188" s="43" t="s">
        <v>695</v>
      </c>
    </row>
    <row r="189" ht="42" customHeight="1" spans="1:10">
      <c r="A189" s="170" t="s">
        <v>297</v>
      </c>
      <c r="B189" s="35" t="s">
        <v>691</v>
      </c>
      <c r="C189" s="35" t="s">
        <v>400</v>
      </c>
      <c r="D189" s="35" t="s">
        <v>401</v>
      </c>
      <c r="E189" s="43" t="s">
        <v>679</v>
      </c>
      <c r="F189" s="35" t="s">
        <v>371</v>
      </c>
      <c r="G189" s="43" t="s">
        <v>398</v>
      </c>
      <c r="H189" s="35" t="s">
        <v>377</v>
      </c>
      <c r="I189" s="35" t="s">
        <v>374</v>
      </c>
      <c r="J189" s="43" t="s">
        <v>680</v>
      </c>
    </row>
    <row r="190" ht="42" customHeight="1" spans="1:10">
      <c r="A190" s="170" t="s">
        <v>317</v>
      </c>
      <c r="B190" s="35" t="s">
        <v>696</v>
      </c>
      <c r="C190" s="35" t="s">
        <v>368</v>
      </c>
      <c r="D190" s="35" t="s">
        <v>369</v>
      </c>
      <c r="E190" s="43" t="s">
        <v>595</v>
      </c>
      <c r="F190" s="35" t="s">
        <v>383</v>
      </c>
      <c r="G190" s="43" t="s">
        <v>384</v>
      </c>
      <c r="H190" s="35" t="s">
        <v>377</v>
      </c>
      <c r="I190" s="35" t="s">
        <v>374</v>
      </c>
      <c r="J190" s="43" t="s">
        <v>596</v>
      </c>
    </row>
    <row r="191" ht="42" customHeight="1" spans="1:10">
      <c r="A191" s="170" t="s">
        <v>317</v>
      </c>
      <c r="B191" s="35" t="s">
        <v>696</v>
      </c>
      <c r="C191" s="35" t="s">
        <v>368</v>
      </c>
      <c r="D191" s="35" t="s">
        <v>381</v>
      </c>
      <c r="E191" s="43" t="s">
        <v>597</v>
      </c>
      <c r="F191" s="35" t="s">
        <v>383</v>
      </c>
      <c r="G191" s="43" t="s">
        <v>384</v>
      </c>
      <c r="H191" s="35" t="s">
        <v>377</v>
      </c>
      <c r="I191" s="35" t="s">
        <v>374</v>
      </c>
      <c r="J191" s="43" t="s">
        <v>598</v>
      </c>
    </row>
    <row r="192" ht="42" customHeight="1" spans="1:10">
      <c r="A192" s="170" t="s">
        <v>317</v>
      </c>
      <c r="B192" s="35" t="s">
        <v>696</v>
      </c>
      <c r="C192" s="35" t="s">
        <v>368</v>
      </c>
      <c r="D192" s="35" t="s">
        <v>391</v>
      </c>
      <c r="E192" s="43" t="s">
        <v>412</v>
      </c>
      <c r="F192" s="35" t="s">
        <v>383</v>
      </c>
      <c r="G192" s="43" t="s">
        <v>384</v>
      </c>
      <c r="H192" s="35" t="s">
        <v>377</v>
      </c>
      <c r="I192" s="35" t="s">
        <v>374</v>
      </c>
      <c r="J192" s="43" t="s">
        <v>413</v>
      </c>
    </row>
    <row r="193" ht="42" customHeight="1" spans="1:10">
      <c r="A193" s="170" t="s">
        <v>317</v>
      </c>
      <c r="B193" s="35" t="s">
        <v>696</v>
      </c>
      <c r="C193" s="35" t="s">
        <v>368</v>
      </c>
      <c r="D193" s="35" t="s">
        <v>414</v>
      </c>
      <c r="E193" s="43" t="s">
        <v>415</v>
      </c>
      <c r="F193" s="35" t="s">
        <v>383</v>
      </c>
      <c r="G193" s="43" t="s">
        <v>697</v>
      </c>
      <c r="H193" s="35" t="s">
        <v>417</v>
      </c>
      <c r="I193" s="35" t="s">
        <v>374</v>
      </c>
      <c r="J193" s="43" t="s">
        <v>698</v>
      </c>
    </row>
    <row r="194" ht="42" customHeight="1" spans="1:10">
      <c r="A194" s="170" t="s">
        <v>317</v>
      </c>
      <c r="B194" s="35" t="s">
        <v>696</v>
      </c>
      <c r="C194" s="35" t="s">
        <v>395</v>
      </c>
      <c r="D194" s="35" t="s">
        <v>396</v>
      </c>
      <c r="E194" s="43" t="s">
        <v>419</v>
      </c>
      <c r="F194" s="35" t="s">
        <v>383</v>
      </c>
      <c r="G194" s="43" t="s">
        <v>420</v>
      </c>
      <c r="H194" s="35"/>
      <c r="I194" s="35" t="s">
        <v>421</v>
      </c>
      <c r="J194" s="43" t="s">
        <v>658</v>
      </c>
    </row>
    <row r="195" ht="42" customHeight="1" spans="1:10">
      <c r="A195" s="170" t="s">
        <v>317</v>
      </c>
      <c r="B195" s="35" t="s">
        <v>696</v>
      </c>
      <c r="C195" s="35" t="s">
        <v>400</v>
      </c>
      <c r="D195" s="35" t="s">
        <v>401</v>
      </c>
      <c r="E195" s="43" t="s">
        <v>606</v>
      </c>
      <c r="F195" s="35" t="s">
        <v>371</v>
      </c>
      <c r="G195" s="43" t="s">
        <v>398</v>
      </c>
      <c r="H195" s="35" t="s">
        <v>377</v>
      </c>
      <c r="I195" s="35" t="s">
        <v>374</v>
      </c>
      <c r="J195" s="43" t="s">
        <v>607</v>
      </c>
    </row>
    <row r="196" ht="42" customHeight="1" spans="1:10">
      <c r="A196" s="170" t="s">
        <v>301</v>
      </c>
      <c r="B196" s="35" t="s">
        <v>699</v>
      </c>
      <c r="C196" s="35" t="s">
        <v>368</v>
      </c>
      <c r="D196" s="35" t="s">
        <v>369</v>
      </c>
      <c r="E196" s="43" t="s">
        <v>700</v>
      </c>
      <c r="F196" s="35" t="s">
        <v>383</v>
      </c>
      <c r="G196" s="43" t="s">
        <v>384</v>
      </c>
      <c r="H196" s="35" t="s">
        <v>377</v>
      </c>
      <c r="I196" s="35" t="s">
        <v>374</v>
      </c>
      <c r="J196" s="43" t="s">
        <v>701</v>
      </c>
    </row>
    <row r="197" ht="42" customHeight="1" spans="1:10">
      <c r="A197" s="170" t="s">
        <v>301</v>
      </c>
      <c r="B197" s="35" t="s">
        <v>699</v>
      </c>
      <c r="C197" s="35" t="s">
        <v>368</v>
      </c>
      <c r="D197" s="35" t="s">
        <v>381</v>
      </c>
      <c r="E197" s="43" t="s">
        <v>597</v>
      </c>
      <c r="F197" s="35" t="s">
        <v>383</v>
      </c>
      <c r="G197" s="43" t="s">
        <v>384</v>
      </c>
      <c r="H197" s="35" t="s">
        <v>377</v>
      </c>
      <c r="I197" s="35" t="s">
        <v>374</v>
      </c>
      <c r="J197" s="43" t="s">
        <v>598</v>
      </c>
    </row>
    <row r="198" ht="42" customHeight="1" spans="1:10">
      <c r="A198" s="170" t="s">
        <v>301</v>
      </c>
      <c r="B198" s="35" t="s">
        <v>699</v>
      </c>
      <c r="C198" s="35" t="s">
        <v>368</v>
      </c>
      <c r="D198" s="35" t="s">
        <v>391</v>
      </c>
      <c r="E198" s="43" t="s">
        <v>412</v>
      </c>
      <c r="F198" s="35" t="s">
        <v>383</v>
      </c>
      <c r="G198" s="43" t="s">
        <v>384</v>
      </c>
      <c r="H198" s="35" t="s">
        <v>377</v>
      </c>
      <c r="I198" s="35" t="s">
        <v>374</v>
      </c>
      <c r="J198" s="43" t="s">
        <v>413</v>
      </c>
    </row>
    <row r="199" ht="42" customHeight="1" spans="1:10">
      <c r="A199" s="170" t="s">
        <v>301</v>
      </c>
      <c r="B199" s="35" t="s">
        <v>699</v>
      </c>
      <c r="C199" s="35" t="s">
        <v>368</v>
      </c>
      <c r="D199" s="35" t="s">
        <v>414</v>
      </c>
      <c r="E199" s="43" t="s">
        <v>415</v>
      </c>
      <c r="F199" s="35" t="s">
        <v>383</v>
      </c>
      <c r="G199" s="43" t="s">
        <v>702</v>
      </c>
      <c r="H199" s="35" t="s">
        <v>677</v>
      </c>
      <c r="I199" s="35" t="s">
        <v>374</v>
      </c>
      <c r="J199" s="43" t="s">
        <v>703</v>
      </c>
    </row>
    <row r="200" ht="42" customHeight="1" spans="1:10">
      <c r="A200" s="170" t="s">
        <v>301</v>
      </c>
      <c r="B200" s="35" t="s">
        <v>699</v>
      </c>
      <c r="C200" s="35" t="s">
        <v>395</v>
      </c>
      <c r="D200" s="35" t="s">
        <v>396</v>
      </c>
      <c r="E200" s="43" t="s">
        <v>604</v>
      </c>
      <c r="F200" s="35" t="s">
        <v>383</v>
      </c>
      <c r="G200" s="43" t="s">
        <v>420</v>
      </c>
      <c r="H200" s="35"/>
      <c r="I200" s="35" t="s">
        <v>421</v>
      </c>
      <c r="J200" s="43" t="s">
        <v>695</v>
      </c>
    </row>
    <row r="201" ht="42" customHeight="1" spans="1:10">
      <c r="A201" s="170" t="s">
        <v>301</v>
      </c>
      <c r="B201" s="35" t="s">
        <v>699</v>
      </c>
      <c r="C201" s="35" t="s">
        <v>400</v>
      </c>
      <c r="D201" s="35" t="s">
        <v>401</v>
      </c>
      <c r="E201" s="43" t="s">
        <v>704</v>
      </c>
      <c r="F201" s="35" t="s">
        <v>371</v>
      </c>
      <c r="G201" s="43" t="s">
        <v>398</v>
      </c>
      <c r="H201" s="35" t="s">
        <v>377</v>
      </c>
      <c r="I201" s="35" t="s">
        <v>374</v>
      </c>
      <c r="J201" s="43" t="s">
        <v>705</v>
      </c>
    </row>
    <row r="202" ht="42" customHeight="1" spans="1:10">
      <c r="A202" s="170" t="s">
        <v>305</v>
      </c>
      <c r="B202" s="35" t="s">
        <v>706</v>
      </c>
      <c r="C202" s="35" t="s">
        <v>368</v>
      </c>
      <c r="D202" s="35" t="s">
        <v>369</v>
      </c>
      <c r="E202" s="43" t="s">
        <v>595</v>
      </c>
      <c r="F202" s="35" t="s">
        <v>383</v>
      </c>
      <c r="G202" s="43" t="s">
        <v>384</v>
      </c>
      <c r="H202" s="35" t="s">
        <v>377</v>
      </c>
      <c r="I202" s="35" t="s">
        <v>374</v>
      </c>
      <c r="J202" s="43" t="s">
        <v>596</v>
      </c>
    </row>
    <row r="203" ht="42" customHeight="1" spans="1:10">
      <c r="A203" s="170" t="s">
        <v>305</v>
      </c>
      <c r="B203" s="35" t="s">
        <v>706</v>
      </c>
      <c r="C203" s="35" t="s">
        <v>368</v>
      </c>
      <c r="D203" s="35" t="s">
        <v>381</v>
      </c>
      <c r="E203" s="43" t="s">
        <v>597</v>
      </c>
      <c r="F203" s="35" t="s">
        <v>383</v>
      </c>
      <c r="G203" s="43" t="s">
        <v>384</v>
      </c>
      <c r="H203" s="35" t="s">
        <v>377</v>
      </c>
      <c r="I203" s="35" t="s">
        <v>374</v>
      </c>
      <c r="J203" s="43" t="s">
        <v>598</v>
      </c>
    </row>
    <row r="204" ht="42" customHeight="1" spans="1:10">
      <c r="A204" s="170" t="s">
        <v>305</v>
      </c>
      <c r="B204" s="35" t="s">
        <v>706</v>
      </c>
      <c r="C204" s="35" t="s">
        <v>368</v>
      </c>
      <c r="D204" s="35" t="s">
        <v>391</v>
      </c>
      <c r="E204" s="43" t="s">
        <v>412</v>
      </c>
      <c r="F204" s="35" t="s">
        <v>383</v>
      </c>
      <c r="G204" s="43" t="s">
        <v>384</v>
      </c>
      <c r="H204" s="35" t="s">
        <v>377</v>
      </c>
      <c r="I204" s="35" t="s">
        <v>374</v>
      </c>
      <c r="J204" s="43" t="s">
        <v>413</v>
      </c>
    </row>
    <row r="205" ht="42" customHeight="1" spans="1:10">
      <c r="A205" s="170" t="s">
        <v>305</v>
      </c>
      <c r="B205" s="35" t="s">
        <v>706</v>
      </c>
      <c r="C205" s="35" t="s">
        <v>368</v>
      </c>
      <c r="D205" s="35" t="s">
        <v>414</v>
      </c>
      <c r="E205" s="43" t="s">
        <v>415</v>
      </c>
      <c r="F205" s="35" t="s">
        <v>383</v>
      </c>
      <c r="G205" s="43" t="s">
        <v>707</v>
      </c>
      <c r="H205" s="35" t="s">
        <v>602</v>
      </c>
      <c r="I205" s="35" t="s">
        <v>374</v>
      </c>
      <c r="J205" s="43" t="s">
        <v>708</v>
      </c>
    </row>
    <row r="206" ht="42" customHeight="1" spans="1:10">
      <c r="A206" s="170" t="s">
        <v>305</v>
      </c>
      <c r="B206" s="35" t="s">
        <v>706</v>
      </c>
      <c r="C206" s="35" t="s">
        <v>395</v>
      </c>
      <c r="D206" s="35" t="s">
        <v>396</v>
      </c>
      <c r="E206" s="43" t="s">
        <v>604</v>
      </c>
      <c r="F206" s="35" t="s">
        <v>383</v>
      </c>
      <c r="G206" s="43" t="s">
        <v>420</v>
      </c>
      <c r="H206" s="35"/>
      <c r="I206" s="35" t="s">
        <v>421</v>
      </c>
      <c r="J206" s="43" t="s">
        <v>695</v>
      </c>
    </row>
    <row r="207" ht="42" customHeight="1" spans="1:10">
      <c r="A207" s="170" t="s">
        <v>305</v>
      </c>
      <c r="B207" s="35" t="s">
        <v>706</v>
      </c>
      <c r="C207" s="35" t="s">
        <v>400</v>
      </c>
      <c r="D207" s="35" t="s">
        <v>401</v>
      </c>
      <c r="E207" s="43" t="s">
        <v>606</v>
      </c>
      <c r="F207" s="35" t="s">
        <v>371</v>
      </c>
      <c r="G207" s="43" t="s">
        <v>398</v>
      </c>
      <c r="H207" s="35" t="s">
        <v>377</v>
      </c>
      <c r="I207" s="35" t="s">
        <v>374</v>
      </c>
      <c r="J207" s="43" t="s">
        <v>607</v>
      </c>
    </row>
    <row r="208" ht="42" customHeight="1" spans="1:10">
      <c r="A208" s="170" t="s">
        <v>311</v>
      </c>
      <c r="B208" s="35" t="s">
        <v>709</v>
      </c>
      <c r="C208" s="35" t="s">
        <v>368</v>
      </c>
      <c r="D208" s="35" t="s">
        <v>369</v>
      </c>
      <c r="E208" s="43" t="s">
        <v>710</v>
      </c>
      <c r="F208" s="35" t="s">
        <v>383</v>
      </c>
      <c r="G208" s="43" t="s">
        <v>384</v>
      </c>
      <c r="H208" s="35" t="s">
        <v>377</v>
      </c>
      <c r="I208" s="35" t="s">
        <v>374</v>
      </c>
      <c r="J208" s="43" t="s">
        <v>711</v>
      </c>
    </row>
    <row r="209" ht="42" customHeight="1" spans="1:10">
      <c r="A209" s="170" t="s">
        <v>311</v>
      </c>
      <c r="B209" s="35" t="s">
        <v>709</v>
      </c>
      <c r="C209" s="35" t="s">
        <v>368</v>
      </c>
      <c r="D209" s="35" t="s">
        <v>381</v>
      </c>
      <c r="E209" s="43" t="s">
        <v>597</v>
      </c>
      <c r="F209" s="35" t="s">
        <v>383</v>
      </c>
      <c r="G209" s="43" t="s">
        <v>384</v>
      </c>
      <c r="H209" s="35" t="s">
        <v>377</v>
      </c>
      <c r="I209" s="35" t="s">
        <v>374</v>
      </c>
      <c r="J209" s="43" t="s">
        <v>598</v>
      </c>
    </row>
    <row r="210" ht="42" customHeight="1" spans="1:10">
      <c r="A210" s="170" t="s">
        <v>311</v>
      </c>
      <c r="B210" s="35" t="s">
        <v>709</v>
      </c>
      <c r="C210" s="35" t="s">
        <v>368</v>
      </c>
      <c r="D210" s="35" t="s">
        <v>391</v>
      </c>
      <c r="E210" s="43" t="s">
        <v>412</v>
      </c>
      <c r="F210" s="35" t="s">
        <v>383</v>
      </c>
      <c r="G210" s="43" t="s">
        <v>384</v>
      </c>
      <c r="H210" s="35" t="s">
        <v>377</v>
      </c>
      <c r="I210" s="35" t="s">
        <v>374</v>
      </c>
      <c r="J210" s="43" t="s">
        <v>413</v>
      </c>
    </row>
    <row r="211" ht="42" customHeight="1" spans="1:10">
      <c r="A211" s="170" t="s">
        <v>311</v>
      </c>
      <c r="B211" s="35" t="s">
        <v>709</v>
      </c>
      <c r="C211" s="35" t="s">
        <v>368</v>
      </c>
      <c r="D211" s="35" t="s">
        <v>414</v>
      </c>
      <c r="E211" s="43" t="s">
        <v>415</v>
      </c>
      <c r="F211" s="35" t="s">
        <v>383</v>
      </c>
      <c r="G211" s="43" t="s">
        <v>712</v>
      </c>
      <c r="H211" s="35" t="s">
        <v>713</v>
      </c>
      <c r="I211" s="35" t="s">
        <v>374</v>
      </c>
      <c r="J211" s="43" t="s">
        <v>714</v>
      </c>
    </row>
    <row r="212" ht="42" customHeight="1" spans="1:10">
      <c r="A212" s="170" t="s">
        <v>311</v>
      </c>
      <c r="B212" s="35" t="s">
        <v>709</v>
      </c>
      <c r="C212" s="35" t="s">
        <v>395</v>
      </c>
      <c r="D212" s="35" t="s">
        <v>396</v>
      </c>
      <c r="E212" s="43" t="s">
        <v>604</v>
      </c>
      <c r="F212" s="35" t="s">
        <v>383</v>
      </c>
      <c r="G212" s="43" t="s">
        <v>420</v>
      </c>
      <c r="H212" s="35"/>
      <c r="I212" s="35" t="s">
        <v>421</v>
      </c>
      <c r="J212" s="43" t="s">
        <v>695</v>
      </c>
    </row>
    <row r="213" ht="42" customHeight="1" spans="1:10">
      <c r="A213" s="170" t="s">
        <v>311</v>
      </c>
      <c r="B213" s="35" t="s">
        <v>709</v>
      </c>
      <c r="C213" s="35" t="s">
        <v>400</v>
      </c>
      <c r="D213" s="35" t="s">
        <v>401</v>
      </c>
      <c r="E213" s="43" t="s">
        <v>715</v>
      </c>
      <c r="F213" s="35" t="s">
        <v>371</v>
      </c>
      <c r="G213" s="43" t="s">
        <v>398</v>
      </c>
      <c r="H213" s="35" t="s">
        <v>377</v>
      </c>
      <c r="I213" s="35" t="s">
        <v>374</v>
      </c>
      <c r="J213" s="43" t="s">
        <v>716</v>
      </c>
    </row>
    <row r="214" ht="42" customHeight="1" spans="1:10">
      <c r="A214" s="170" t="s">
        <v>329</v>
      </c>
      <c r="B214" s="35" t="s">
        <v>717</v>
      </c>
      <c r="C214" s="35" t="s">
        <v>368</v>
      </c>
      <c r="D214" s="35" t="s">
        <v>369</v>
      </c>
      <c r="E214" s="43" t="s">
        <v>435</v>
      </c>
      <c r="F214" s="35" t="s">
        <v>371</v>
      </c>
      <c r="G214" s="43" t="s">
        <v>436</v>
      </c>
      <c r="H214" s="35" t="s">
        <v>373</v>
      </c>
      <c r="I214" s="35" t="s">
        <v>374</v>
      </c>
      <c r="J214" s="43" t="s">
        <v>718</v>
      </c>
    </row>
    <row r="215" ht="42" customHeight="1" spans="1:10">
      <c r="A215" s="170" t="s">
        <v>329</v>
      </c>
      <c r="B215" s="35" t="s">
        <v>717</v>
      </c>
      <c r="C215" s="35" t="s">
        <v>368</v>
      </c>
      <c r="D215" s="35" t="s">
        <v>369</v>
      </c>
      <c r="E215" s="43" t="s">
        <v>719</v>
      </c>
      <c r="F215" s="35" t="s">
        <v>371</v>
      </c>
      <c r="G215" s="43" t="s">
        <v>438</v>
      </c>
      <c r="H215" s="35" t="s">
        <v>439</v>
      </c>
      <c r="I215" s="35" t="s">
        <v>374</v>
      </c>
      <c r="J215" s="43" t="s">
        <v>720</v>
      </c>
    </row>
    <row r="216" ht="42" customHeight="1" spans="1:10">
      <c r="A216" s="170" t="s">
        <v>329</v>
      </c>
      <c r="B216" s="35" t="s">
        <v>717</v>
      </c>
      <c r="C216" s="35" t="s">
        <v>368</v>
      </c>
      <c r="D216" s="35" t="s">
        <v>369</v>
      </c>
      <c r="E216" s="43" t="s">
        <v>721</v>
      </c>
      <c r="F216" s="35" t="s">
        <v>383</v>
      </c>
      <c r="G216" s="43" t="s">
        <v>722</v>
      </c>
      <c r="H216" s="35"/>
      <c r="I216" s="35" t="s">
        <v>421</v>
      </c>
      <c r="J216" s="43" t="s">
        <v>723</v>
      </c>
    </row>
    <row r="217" ht="42" customHeight="1" spans="1:10">
      <c r="A217" s="170" t="s">
        <v>329</v>
      </c>
      <c r="B217" s="35" t="s">
        <v>717</v>
      </c>
      <c r="C217" s="35" t="s">
        <v>368</v>
      </c>
      <c r="D217" s="35" t="s">
        <v>381</v>
      </c>
      <c r="E217" s="43" t="s">
        <v>724</v>
      </c>
      <c r="F217" s="35" t="s">
        <v>383</v>
      </c>
      <c r="G217" s="43" t="s">
        <v>384</v>
      </c>
      <c r="H217" s="35" t="s">
        <v>377</v>
      </c>
      <c r="I217" s="35" t="s">
        <v>374</v>
      </c>
      <c r="J217" s="43" t="s">
        <v>725</v>
      </c>
    </row>
    <row r="218" ht="42" customHeight="1" spans="1:10">
      <c r="A218" s="170" t="s">
        <v>329</v>
      </c>
      <c r="B218" s="35" t="s">
        <v>717</v>
      </c>
      <c r="C218" s="35" t="s">
        <v>368</v>
      </c>
      <c r="D218" s="35" t="s">
        <v>391</v>
      </c>
      <c r="E218" s="43" t="s">
        <v>392</v>
      </c>
      <c r="F218" s="35" t="s">
        <v>383</v>
      </c>
      <c r="G218" s="43" t="s">
        <v>393</v>
      </c>
      <c r="H218" s="35" t="s">
        <v>394</v>
      </c>
      <c r="I218" s="35" t="s">
        <v>374</v>
      </c>
      <c r="J218" s="43" t="s">
        <v>726</v>
      </c>
    </row>
    <row r="219" ht="42" customHeight="1" spans="1:10">
      <c r="A219" s="170" t="s">
        <v>329</v>
      </c>
      <c r="B219" s="35" t="s">
        <v>717</v>
      </c>
      <c r="C219" s="35" t="s">
        <v>368</v>
      </c>
      <c r="D219" s="35" t="s">
        <v>414</v>
      </c>
      <c r="E219" s="43" t="s">
        <v>415</v>
      </c>
      <c r="F219" s="35" t="s">
        <v>383</v>
      </c>
      <c r="G219" s="43" t="s">
        <v>436</v>
      </c>
      <c r="H219" s="35" t="s">
        <v>447</v>
      </c>
      <c r="I219" s="35" t="s">
        <v>374</v>
      </c>
      <c r="J219" s="43" t="s">
        <v>448</v>
      </c>
    </row>
    <row r="220" ht="42" customHeight="1" spans="1:10">
      <c r="A220" s="170" t="s">
        <v>329</v>
      </c>
      <c r="B220" s="35" t="s">
        <v>717</v>
      </c>
      <c r="C220" s="35" t="s">
        <v>395</v>
      </c>
      <c r="D220" s="35" t="s">
        <v>396</v>
      </c>
      <c r="E220" s="43" t="s">
        <v>727</v>
      </c>
      <c r="F220" s="35" t="s">
        <v>383</v>
      </c>
      <c r="G220" s="43" t="s">
        <v>384</v>
      </c>
      <c r="H220" s="35" t="s">
        <v>377</v>
      </c>
      <c r="I220" s="35" t="s">
        <v>374</v>
      </c>
      <c r="J220" s="43" t="s">
        <v>728</v>
      </c>
    </row>
    <row r="221" ht="42" customHeight="1" spans="1:10">
      <c r="A221" s="170" t="s">
        <v>329</v>
      </c>
      <c r="B221" s="35" t="s">
        <v>717</v>
      </c>
      <c r="C221" s="35" t="s">
        <v>400</v>
      </c>
      <c r="D221" s="35" t="s">
        <v>401</v>
      </c>
      <c r="E221" s="43" t="s">
        <v>401</v>
      </c>
      <c r="F221" s="35" t="s">
        <v>371</v>
      </c>
      <c r="G221" s="43" t="s">
        <v>451</v>
      </c>
      <c r="H221" s="35" t="s">
        <v>377</v>
      </c>
      <c r="I221" s="35" t="s">
        <v>374</v>
      </c>
      <c r="J221" s="43" t="s">
        <v>452</v>
      </c>
    </row>
    <row r="222" ht="42" customHeight="1" spans="1:10">
      <c r="A222" s="170" t="s">
        <v>342</v>
      </c>
      <c r="B222" s="35" t="s">
        <v>729</v>
      </c>
      <c r="C222" s="35" t="s">
        <v>368</v>
      </c>
      <c r="D222" s="35" t="s">
        <v>369</v>
      </c>
      <c r="E222" s="43" t="s">
        <v>730</v>
      </c>
      <c r="F222" s="35" t="s">
        <v>371</v>
      </c>
      <c r="G222" s="43" t="s">
        <v>85</v>
      </c>
      <c r="H222" s="35" t="s">
        <v>487</v>
      </c>
      <c r="I222" s="35" t="s">
        <v>374</v>
      </c>
      <c r="J222" s="43" t="s">
        <v>731</v>
      </c>
    </row>
    <row r="223" ht="42" customHeight="1" spans="1:10">
      <c r="A223" s="170" t="s">
        <v>342</v>
      </c>
      <c r="B223" s="35" t="s">
        <v>729</v>
      </c>
      <c r="C223" s="35" t="s">
        <v>368</v>
      </c>
      <c r="D223" s="35" t="s">
        <v>381</v>
      </c>
      <c r="E223" s="43" t="s">
        <v>732</v>
      </c>
      <c r="F223" s="35" t="s">
        <v>371</v>
      </c>
      <c r="G223" s="43" t="s">
        <v>468</v>
      </c>
      <c r="H223" s="35" t="s">
        <v>377</v>
      </c>
      <c r="I223" s="35" t="s">
        <v>374</v>
      </c>
      <c r="J223" s="43" t="s">
        <v>733</v>
      </c>
    </row>
    <row r="224" ht="42" customHeight="1" spans="1:10">
      <c r="A224" s="170" t="s">
        <v>342</v>
      </c>
      <c r="B224" s="35" t="s">
        <v>729</v>
      </c>
      <c r="C224" s="35" t="s">
        <v>368</v>
      </c>
      <c r="D224" s="35" t="s">
        <v>391</v>
      </c>
      <c r="E224" s="43" t="s">
        <v>392</v>
      </c>
      <c r="F224" s="35" t="s">
        <v>383</v>
      </c>
      <c r="G224" s="43" t="s">
        <v>393</v>
      </c>
      <c r="H224" s="35"/>
      <c r="I224" s="35" t="s">
        <v>421</v>
      </c>
      <c r="J224" s="43" t="s">
        <v>635</v>
      </c>
    </row>
    <row r="225" ht="42" customHeight="1" spans="1:10">
      <c r="A225" s="170" t="s">
        <v>342</v>
      </c>
      <c r="B225" s="35" t="s">
        <v>729</v>
      </c>
      <c r="C225" s="35" t="s">
        <v>368</v>
      </c>
      <c r="D225" s="35" t="s">
        <v>414</v>
      </c>
      <c r="E225" s="43" t="s">
        <v>415</v>
      </c>
      <c r="F225" s="35" t="s">
        <v>383</v>
      </c>
      <c r="G225" s="43" t="s">
        <v>734</v>
      </c>
      <c r="H225" s="35" t="s">
        <v>447</v>
      </c>
      <c r="I225" s="35" t="s">
        <v>374</v>
      </c>
      <c r="J225" s="43" t="s">
        <v>735</v>
      </c>
    </row>
    <row r="226" ht="42" customHeight="1" spans="1:10">
      <c r="A226" s="170" t="s">
        <v>342</v>
      </c>
      <c r="B226" s="35" t="s">
        <v>729</v>
      </c>
      <c r="C226" s="35" t="s">
        <v>395</v>
      </c>
      <c r="D226" s="35" t="s">
        <v>396</v>
      </c>
      <c r="E226" s="43" t="s">
        <v>736</v>
      </c>
      <c r="F226" s="35" t="s">
        <v>383</v>
      </c>
      <c r="G226" s="43" t="s">
        <v>384</v>
      </c>
      <c r="H226" s="35" t="s">
        <v>377</v>
      </c>
      <c r="I226" s="35" t="s">
        <v>374</v>
      </c>
      <c r="J226" s="43" t="s">
        <v>737</v>
      </c>
    </row>
    <row r="227" ht="42" customHeight="1" spans="1:10">
      <c r="A227" s="170" t="s">
        <v>342</v>
      </c>
      <c r="B227" s="35" t="s">
        <v>729</v>
      </c>
      <c r="C227" s="35" t="s">
        <v>400</v>
      </c>
      <c r="D227" s="35" t="s">
        <v>401</v>
      </c>
      <c r="E227" s="43" t="s">
        <v>738</v>
      </c>
      <c r="F227" s="35" t="s">
        <v>371</v>
      </c>
      <c r="G227" s="43" t="s">
        <v>451</v>
      </c>
      <c r="H227" s="35" t="s">
        <v>377</v>
      </c>
      <c r="I227" s="35" t="s">
        <v>374</v>
      </c>
      <c r="J227" s="43" t="s">
        <v>739</v>
      </c>
    </row>
    <row r="228" ht="42" customHeight="1" spans="1:10">
      <c r="A228" s="170" t="s">
        <v>309</v>
      </c>
      <c r="B228" s="35" t="s">
        <v>740</v>
      </c>
      <c r="C228" s="35" t="s">
        <v>368</v>
      </c>
      <c r="D228" s="35" t="s">
        <v>369</v>
      </c>
      <c r="E228" s="43" t="s">
        <v>710</v>
      </c>
      <c r="F228" s="35" t="s">
        <v>383</v>
      </c>
      <c r="G228" s="43" t="s">
        <v>384</v>
      </c>
      <c r="H228" s="35" t="s">
        <v>377</v>
      </c>
      <c r="I228" s="35" t="s">
        <v>374</v>
      </c>
      <c r="J228" s="43" t="s">
        <v>711</v>
      </c>
    </row>
    <row r="229" ht="42" customHeight="1" spans="1:10">
      <c r="A229" s="170" t="s">
        <v>309</v>
      </c>
      <c r="B229" s="35" t="s">
        <v>740</v>
      </c>
      <c r="C229" s="35" t="s">
        <v>368</v>
      </c>
      <c r="D229" s="35" t="s">
        <v>381</v>
      </c>
      <c r="E229" s="43" t="s">
        <v>597</v>
      </c>
      <c r="F229" s="35" t="s">
        <v>383</v>
      </c>
      <c r="G229" s="43" t="s">
        <v>384</v>
      </c>
      <c r="H229" s="35" t="s">
        <v>377</v>
      </c>
      <c r="I229" s="35" t="s">
        <v>374</v>
      </c>
      <c r="J229" s="43" t="s">
        <v>598</v>
      </c>
    </row>
    <row r="230" ht="42" customHeight="1" spans="1:10">
      <c r="A230" s="170" t="s">
        <v>309</v>
      </c>
      <c r="B230" s="35" t="s">
        <v>740</v>
      </c>
      <c r="C230" s="35" t="s">
        <v>368</v>
      </c>
      <c r="D230" s="35" t="s">
        <v>391</v>
      </c>
      <c r="E230" s="43" t="s">
        <v>412</v>
      </c>
      <c r="F230" s="35" t="s">
        <v>383</v>
      </c>
      <c r="G230" s="43" t="s">
        <v>384</v>
      </c>
      <c r="H230" s="35" t="s">
        <v>377</v>
      </c>
      <c r="I230" s="35" t="s">
        <v>374</v>
      </c>
      <c r="J230" s="43" t="s">
        <v>413</v>
      </c>
    </row>
    <row r="231" ht="42" customHeight="1" spans="1:10">
      <c r="A231" s="170" t="s">
        <v>309</v>
      </c>
      <c r="B231" s="35" t="s">
        <v>740</v>
      </c>
      <c r="C231" s="35" t="s">
        <v>368</v>
      </c>
      <c r="D231" s="35" t="s">
        <v>414</v>
      </c>
      <c r="E231" s="43" t="s">
        <v>415</v>
      </c>
      <c r="F231" s="35" t="s">
        <v>383</v>
      </c>
      <c r="G231" s="43" t="s">
        <v>741</v>
      </c>
      <c r="H231" s="35" t="s">
        <v>713</v>
      </c>
      <c r="I231" s="35" t="s">
        <v>374</v>
      </c>
      <c r="J231" s="43" t="s">
        <v>742</v>
      </c>
    </row>
    <row r="232" ht="42" customHeight="1" spans="1:10">
      <c r="A232" s="170" t="s">
        <v>309</v>
      </c>
      <c r="B232" s="35" t="s">
        <v>740</v>
      </c>
      <c r="C232" s="35" t="s">
        <v>395</v>
      </c>
      <c r="D232" s="35" t="s">
        <v>396</v>
      </c>
      <c r="E232" s="43" t="s">
        <v>604</v>
      </c>
      <c r="F232" s="35" t="s">
        <v>383</v>
      </c>
      <c r="G232" s="43" t="s">
        <v>420</v>
      </c>
      <c r="H232" s="35"/>
      <c r="I232" s="35" t="s">
        <v>421</v>
      </c>
      <c r="J232" s="43" t="s">
        <v>695</v>
      </c>
    </row>
    <row r="233" ht="42" customHeight="1" spans="1:10">
      <c r="A233" s="170" t="s">
        <v>309</v>
      </c>
      <c r="B233" s="35" t="s">
        <v>740</v>
      </c>
      <c r="C233" s="35" t="s">
        <v>400</v>
      </c>
      <c r="D233" s="35" t="s">
        <v>401</v>
      </c>
      <c r="E233" s="43" t="s">
        <v>715</v>
      </c>
      <c r="F233" s="35" t="s">
        <v>371</v>
      </c>
      <c r="G233" s="43" t="s">
        <v>398</v>
      </c>
      <c r="H233" s="35" t="s">
        <v>377</v>
      </c>
      <c r="I233" s="35" t="s">
        <v>374</v>
      </c>
      <c r="J233" s="43" t="s">
        <v>716</v>
      </c>
    </row>
    <row r="234" ht="42" customHeight="1" spans="1:10">
      <c r="A234" s="170" t="s">
        <v>348</v>
      </c>
      <c r="B234" s="35" t="s">
        <v>743</v>
      </c>
      <c r="C234" s="35" t="s">
        <v>368</v>
      </c>
      <c r="D234" s="35" t="s">
        <v>369</v>
      </c>
      <c r="E234" s="43" t="s">
        <v>744</v>
      </c>
      <c r="F234" s="35" t="s">
        <v>383</v>
      </c>
      <c r="G234" s="43" t="s">
        <v>745</v>
      </c>
      <c r="H234" s="35" t="s">
        <v>377</v>
      </c>
      <c r="I234" s="35" t="s">
        <v>374</v>
      </c>
      <c r="J234" s="43" t="s">
        <v>746</v>
      </c>
    </row>
    <row r="235" ht="42" customHeight="1" spans="1:10">
      <c r="A235" s="170" t="s">
        <v>348</v>
      </c>
      <c r="B235" s="35" t="s">
        <v>743</v>
      </c>
      <c r="C235" s="35" t="s">
        <v>368</v>
      </c>
      <c r="D235" s="35" t="s">
        <v>369</v>
      </c>
      <c r="E235" s="43" t="s">
        <v>747</v>
      </c>
      <c r="F235" s="35" t="s">
        <v>383</v>
      </c>
      <c r="G235" s="43" t="s">
        <v>748</v>
      </c>
      <c r="H235" s="35" t="s">
        <v>377</v>
      </c>
      <c r="I235" s="35" t="s">
        <v>374</v>
      </c>
      <c r="J235" s="43" t="s">
        <v>749</v>
      </c>
    </row>
    <row r="236" ht="42" customHeight="1" spans="1:10">
      <c r="A236" s="170" t="s">
        <v>348</v>
      </c>
      <c r="B236" s="35" t="s">
        <v>743</v>
      </c>
      <c r="C236" s="35" t="s">
        <v>368</v>
      </c>
      <c r="D236" s="35" t="s">
        <v>381</v>
      </c>
      <c r="E236" s="43" t="s">
        <v>747</v>
      </c>
      <c r="F236" s="35" t="s">
        <v>383</v>
      </c>
      <c r="G236" s="43" t="s">
        <v>750</v>
      </c>
      <c r="H236" s="35" t="s">
        <v>377</v>
      </c>
      <c r="I236" s="35" t="s">
        <v>374</v>
      </c>
      <c r="J236" s="43" t="s">
        <v>751</v>
      </c>
    </row>
    <row r="237" ht="42" customHeight="1" spans="1:10">
      <c r="A237" s="170" t="s">
        <v>348</v>
      </c>
      <c r="B237" s="35" t="s">
        <v>743</v>
      </c>
      <c r="C237" s="35" t="s">
        <v>368</v>
      </c>
      <c r="D237" s="35" t="s">
        <v>381</v>
      </c>
      <c r="E237" s="43" t="s">
        <v>752</v>
      </c>
      <c r="F237" s="35" t="s">
        <v>383</v>
      </c>
      <c r="G237" s="43" t="s">
        <v>753</v>
      </c>
      <c r="H237" s="35" t="s">
        <v>377</v>
      </c>
      <c r="I237" s="35" t="s">
        <v>374</v>
      </c>
      <c r="J237" s="43" t="s">
        <v>754</v>
      </c>
    </row>
    <row r="238" ht="42" customHeight="1" spans="1:10">
      <c r="A238" s="170" t="s">
        <v>348</v>
      </c>
      <c r="B238" s="35" t="s">
        <v>743</v>
      </c>
      <c r="C238" s="35" t="s">
        <v>368</v>
      </c>
      <c r="D238" s="35" t="s">
        <v>381</v>
      </c>
      <c r="E238" s="43" t="s">
        <v>755</v>
      </c>
      <c r="F238" s="35" t="s">
        <v>383</v>
      </c>
      <c r="G238" s="43" t="s">
        <v>756</v>
      </c>
      <c r="H238" s="35"/>
      <c r="I238" s="35" t="s">
        <v>421</v>
      </c>
      <c r="J238" s="43" t="s">
        <v>757</v>
      </c>
    </row>
    <row r="239" ht="42" customHeight="1" spans="1:10">
      <c r="A239" s="170" t="s">
        <v>348</v>
      </c>
      <c r="B239" s="35" t="s">
        <v>743</v>
      </c>
      <c r="C239" s="35" t="s">
        <v>368</v>
      </c>
      <c r="D239" s="35" t="s">
        <v>381</v>
      </c>
      <c r="E239" s="43" t="s">
        <v>758</v>
      </c>
      <c r="F239" s="35" t="s">
        <v>371</v>
      </c>
      <c r="G239" s="43" t="s">
        <v>389</v>
      </c>
      <c r="H239" s="35" t="s">
        <v>377</v>
      </c>
      <c r="I239" s="35" t="s">
        <v>374</v>
      </c>
      <c r="J239" s="43" t="s">
        <v>758</v>
      </c>
    </row>
    <row r="240" ht="42" customHeight="1" spans="1:10">
      <c r="A240" s="170" t="s">
        <v>348</v>
      </c>
      <c r="B240" s="35" t="s">
        <v>743</v>
      </c>
      <c r="C240" s="35" t="s">
        <v>368</v>
      </c>
      <c r="D240" s="35" t="s">
        <v>381</v>
      </c>
      <c r="E240" s="43" t="s">
        <v>759</v>
      </c>
      <c r="F240" s="35" t="s">
        <v>383</v>
      </c>
      <c r="G240" s="43" t="s">
        <v>760</v>
      </c>
      <c r="H240" s="35"/>
      <c r="I240" s="35" t="s">
        <v>421</v>
      </c>
      <c r="J240" s="43" t="s">
        <v>761</v>
      </c>
    </row>
    <row r="241" ht="42" customHeight="1" spans="1:10">
      <c r="A241" s="170" t="s">
        <v>348</v>
      </c>
      <c r="B241" s="35" t="s">
        <v>743</v>
      </c>
      <c r="C241" s="35" t="s">
        <v>368</v>
      </c>
      <c r="D241" s="35" t="s">
        <v>391</v>
      </c>
      <c r="E241" s="43" t="s">
        <v>392</v>
      </c>
      <c r="F241" s="35" t="s">
        <v>383</v>
      </c>
      <c r="G241" s="43" t="s">
        <v>393</v>
      </c>
      <c r="H241" s="35" t="s">
        <v>394</v>
      </c>
      <c r="I241" s="35" t="s">
        <v>374</v>
      </c>
      <c r="J241" s="43" t="s">
        <v>635</v>
      </c>
    </row>
    <row r="242" ht="42" customHeight="1" spans="1:10">
      <c r="A242" s="170" t="s">
        <v>348</v>
      </c>
      <c r="B242" s="35" t="s">
        <v>743</v>
      </c>
      <c r="C242" s="35" t="s">
        <v>395</v>
      </c>
      <c r="D242" s="35" t="s">
        <v>396</v>
      </c>
      <c r="E242" s="43" t="s">
        <v>762</v>
      </c>
      <c r="F242" s="35" t="s">
        <v>383</v>
      </c>
      <c r="G242" s="43" t="s">
        <v>763</v>
      </c>
      <c r="H242" s="35"/>
      <c r="I242" s="35" t="s">
        <v>421</v>
      </c>
      <c r="J242" s="43" t="s">
        <v>762</v>
      </c>
    </row>
    <row r="243" ht="42" customHeight="1" spans="1:10">
      <c r="A243" s="170" t="s">
        <v>348</v>
      </c>
      <c r="B243" s="35" t="s">
        <v>743</v>
      </c>
      <c r="C243" s="35" t="s">
        <v>395</v>
      </c>
      <c r="D243" s="35" t="s">
        <v>396</v>
      </c>
      <c r="E243" s="43" t="s">
        <v>744</v>
      </c>
      <c r="F243" s="35" t="s">
        <v>383</v>
      </c>
      <c r="G243" s="43" t="s">
        <v>764</v>
      </c>
      <c r="H243" s="35"/>
      <c r="I243" s="35" t="s">
        <v>421</v>
      </c>
      <c r="J243" s="43" t="s">
        <v>765</v>
      </c>
    </row>
    <row r="244" ht="42" customHeight="1" spans="1:10">
      <c r="A244" s="170" t="s">
        <v>348</v>
      </c>
      <c r="B244" s="35" t="s">
        <v>743</v>
      </c>
      <c r="C244" s="35" t="s">
        <v>395</v>
      </c>
      <c r="D244" s="35" t="s">
        <v>396</v>
      </c>
      <c r="E244" s="43" t="s">
        <v>747</v>
      </c>
      <c r="F244" s="35" t="s">
        <v>383</v>
      </c>
      <c r="G244" s="43" t="s">
        <v>766</v>
      </c>
      <c r="H244" s="35"/>
      <c r="I244" s="35" t="s">
        <v>421</v>
      </c>
      <c r="J244" s="43" t="s">
        <v>767</v>
      </c>
    </row>
    <row r="245" ht="42" customHeight="1" spans="1:10">
      <c r="A245" s="170" t="s">
        <v>348</v>
      </c>
      <c r="B245" s="35" t="s">
        <v>743</v>
      </c>
      <c r="C245" s="35" t="s">
        <v>395</v>
      </c>
      <c r="D245" s="35" t="s">
        <v>396</v>
      </c>
      <c r="E245" s="43" t="s">
        <v>752</v>
      </c>
      <c r="F245" s="35" t="s">
        <v>383</v>
      </c>
      <c r="G245" s="43" t="s">
        <v>768</v>
      </c>
      <c r="H245" s="35"/>
      <c r="I245" s="35" t="s">
        <v>421</v>
      </c>
      <c r="J245" s="43" t="s">
        <v>769</v>
      </c>
    </row>
    <row r="246" ht="42" customHeight="1" spans="1:10">
      <c r="A246" s="170" t="s">
        <v>348</v>
      </c>
      <c r="B246" s="35" t="s">
        <v>743</v>
      </c>
      <c r="C246" s="35" t="s">
        <v>395</v>
      </c>
      <c r="D246" s="35" t="s">
        <v>396</v>
      </c>
      <c r="E246" s="43" t="s">
        <v>770</v>
      </c>
      <c r="F246" s="35" t="s">
        <v>383</v>
      </c>
      <c r="G246" s="43" t="s">
        <v>771</v>
      </c>
      <c r="H246" s="35"/>
      <c r="I246" s="35" t="s">
        <v>421</v>
      </c>
      <c r="J246" s="43" t="s">
        <v>772</v>
      </c>
    </row>
    <row r="247" ht="42" customHeight="1" spans="1:10">
      <c r="A247" s="170" t="s">
        <v>348</v>
      </c>
      <c r="B247" s="35" t="s">
        <v>743</v>
      </c>
      <c r="C247" s="35" t="s">
        <v>400</v>
      </c>
      <c r="D247" s="35" t="s">
        <v>401</v>
      </c>
      <c r="E247" s="43" t="s">
        <v>773</v>
      </c>
      <c r="F247" s="35" t="s">
        <v>371</v>
      </c>
      <c r="G247" s="43" t="s">
        <v>389</v>
      </c>
      <c r="H247" s="35" t="s">
        <v>377</v>
      </c>
      <c r="I247" s="35" t="s">
        <v>374</v>
      </c>
      <c r="J247" s="43" t="s">
        <v>774</v>
      </c>
    </row>
    <row r="248" ht="42" customHeight="1" spans="1:10">
      <c r="A248" s="170" t="s">
        <v>350</v>
      </c>
      <c r="B248" s="35" t="s">
        <v>775</v>
      </c>
      <c r="C248" s="35" t="s">
        <v>368</v>
      </c>
      <c r="D248" s="35" t="s">
        <v>369</v>
      </c>
      <c r="E248" s="43" t="s">
        <v>682</v>
      </c>
      <c r="F248" s="35" t="s">
        <v>371</v>
      </c>
      <c r="G248" s="43" t="s">
        <v>436</v>
      </c>
      <c r="H248" s="35" t="s">
        <v>447</v>
      </c>
      <c r="I248" s="35" t="s">
        <v>374</v>
      </c>
      <c r="J248" s="43" t="s">
        <v>776</v>
      </c>
    </row>
    <row r="249" ht="42" customHeight="1" spans="1:10">
      <c r="A249" s="170" t="s">
        <v>350</v>
      </c>
      <c r="B249" s="35" t="s">
        <v>775</v>
      </c>
      <c r="C249" s="35" t="s">
        <v>368</v>
      </c>
      <c r="D249" s="35" t="s">
        <v>369</v>
      </c>
      <c r="E249" s="43" t="s">
        <v>683</v>
      </c>
      <c r="F249" s="35" t="s">
        <v>371</v>
      </c>
      <c r="G249" s="43" t="s">
        <v>85</v>
      </c>
      <c r="H249" s="35" t="s">
        <v>684</v>
      </c>
      <c r="I249" s="35" t="s">
        <v>374</v>
      </c>
      <c r="J249" s="43" t="s">
        <v>777</v>
      </c>
    </row>
    <row r="250" ht="42" customHeight="1" spans="1:10">
      <c r="A250" s="170" t="s">
        <v>350</v>
      </c>
      <c r="B250" s="35" t="s">
        <v>775</v>
      </c>
      <c r="C250" s="35" t="s">
        <v>368</v>
      </c>
      <c r="D250" s="35" t="s">
        <v>381</v>
      </c>
      <c r="E250" s="43" t="s">
        <v>778</v>
      </c>
      <c r="F250" s="35" t="s">
        <v>383</v>
      </c>
      <c r="G250" s="43" t="s">
        <v>384</v>
      </c>
      <c r="H250" s="35" t="s">
        <v>377</v>
      </c>
      <c r="I250" s="35" t="s">
        <v>374</v>
      </c>
      <c r="J250" s="43" t="s">
        <v>779</v>
      </c>
    </row>
    <row r="251" ht="42" customHeight="1" spans="1:10">
      <c r="A251" s="170" t="s">
        <v>350</v>
      </c>
      <c r="B251" s="35" t="s">
        <v>775</v>
      </c>
      <c r="C251" s="35" t="s">
        <v>368</v>
      </c>
      <c r="D251" s="35" t="s">
        <v>391</v>
      </c>
      <c r="E251" s="43" t="s">
        <v>392</v>
      </c>
      <c r="F251" s="35" t="s">
        <v>383</v>
      </c>
      <c r="G251" s="43" t="s">
        <v>780</v>
      </c>
      <c r="H251" s="35" t="s">
        <v>394</v>
      </c>
      <c r="I251" s="35" t="s">
        <v>374</v>
      </c>
      <c r="J251" s="43" t="s">
        <v>612</v>
      </c>
    </row>
    <row r="252" ht="42" customHeight="1" spans="1:10">
      <c r="A252" s="170" t="s">
        <v>350</v>
      </c>
      <c r="B252" s="35" t="s">
        <v>775</v>
      </c>
      <c r="C252" s="35" t="s">
        <v>395</v>
      </c>
      <c r="D252" s="35" t="s">
        <v>396</v>
      </c>
      <c r="E252" s="43" t="s">
        <v>781</v>
      </c>
      <c r="F252" s="35" t="s">
        <v>383</v>
      </c>
      <c r="G252" s="43" t="s">
        <v>384</v>
      </c>
      <c r="H252" s="35" t="s">
        <v>377</v>
      </c>
      <c r="I252" s="35" t="s">
        <v>374</v>
      </c>
      <c r="J252" s="43" t="s">
        <v>782</v>
      </c>
    </row>
    <row r="253" ht="42" customHeight="1" spans="1:10">
      <c r="A253" s="170" t="s">
        <v>350</v>
      </c>
      <c r="B253" s="35" t="s">
        <v>775</v>
      </c>
      <c r="C253" s="35" t="s">
        <v>400</v>
      </c>
      <c r="D253" s="35" t="s">
        <v>401</v>
      </c>
      <c r="E253" s="43" t="s">
        <v>615</v>
      </c>
      <c r="F253" s="35" t="s">
        <v>371</v>
      </c>
      <c r="G253" s="43" t="s">
        <v>398</v>
      </c>
      <c r="H253" s="35" t="s">
        <v>377</v>
      </c>
      <c r="I253" s="35" t="s">
        <v>374</v>
      </c>
      <c r="J253" s="43" t="s">
        <v>615</v>
      </c>
    </row>
    <row r="254" ht="42" customHeight="1" spans="1:10">
      <c r="A254" s="170" t="s">
        <v>315</v>
      </c>
      <c r="B254" s="35" t="s">
        <v>783</v>
      </c>
      <c r="C254" s="35" t="s">
        <v>368</v>
      </c>
      <c r="D254" s="35" t="s">
        <v>369</v>
      </c>
      <c r="E254" s="43" t="s">
        <v>595</v>
      </c>
      <c r="F254" s="35" t="s">
        <v>383</v>
      </c>
      <c r="G254" s="43" t="s">
        <v>384</v>
      </c>
      <c r="H254" s="35" t="s">
        <v>377</v>
      </c>
      <c r="I254" s="35" t="s">
        <v>374</v>
      </c>
      <c r="J254" s="43" t="s">
        <v>596</v>
      </c>
    </row>
    <row r="255" ht="42" customHeight="1" spans="1:10">
      <c r="A255" s="170" t="s">
        <v>315</v>
      </c>
      <c r="B255" s="35" t="s">
        <v>783</v>
      </c>
      <c r="C255" s="35" t="s">
        <v>368</v>
      </c>
      <c r="D255" s="35" t="s">
        <v>381</v>
      </c>
      <c r="E255" s="43" t="s">
        <v>597</v>
      </c>
      <c r="F255" s="35" t="s">
        <v>383</v>
      </c>
      <c r="G255" s="43" t="s">
        <v>384</v>
      </c>
      <c r="H255" s="35" t="s">
        <v>377</v>
      </c>
      <c r="I255" s="35" t="s">
        <v>374</v>
      </c>
      <c r="J255" s="43" t="s">
        <v>598</v>
      </c>
    </row>
    <row r="256" ht="42" customHeight="1" spans="1:10">
      <c r="A256" s="170" t="s">
        <v>315</v>
      </c>
      <c r="B256" s="35" t="s">
        <v>783</v>
      </c>
      <c r="C256" s="35" t="s">
        <v>368</v>
      </c>
      <c r="D256" s="35" t="s">
        <v>391</v>
      </c>
      <c r="E256" s="43" t="s">
        <v>412</v>
      </c>
      <c r="F256" s="35" t="s">
        <v>383</v>
      </c>
      <c r="G256" s="43" t="s">
        <v>384</v>
      </c>
      <c r="H256" s="35" t="s">
        <v>377</v>
      </c>
      <c r="I256" s="35" t="s">
        <v>374</v>
      </c>
      <c r="J256" s="43" t="s">
        <v>413</v>
      </c>
    </row>
    <row r="257" ht="42" customHeight="1" spans="1:10">
      <c r="A257" s="170" t="s">
        <v>315</v>
      </c>
      <c r="B257" s="35" t="s">
        <v>783</v>
      </c>
      <c r="C257" s="35" t="s">
        <v>368</v>
      </c>
      <c r="D257" s="35" t="s">
        <v>414</v>
      </c>
      <c r="E257" s="43" t="s">
        <v>415</v>
      </c>
      <c r="F257" s="35" t="s">
        <v>383</v>
      </c>
      <c r="G257" s="43" t="s">
        <v>784</v>
      </c>
      <c r="H257" s="35" t="s">
        <v>602</v>
      </c>
      <c r="I257" s="35" t="s">
        <v>374</v>
      </c>
      <c r="J257" s="43" t="s">
        <v>785</v>
      </c>
    </row>
    <row r="258" ht="42" customHeight="1" spans="1:10">
      <c r="A258" s="170" t="s">
        <v>315</v>
      </c>
      <c r="B258" s="35" t="s">
        <v>783</v>
      </c>
      <c r="C258" s="35" t="s">
        <v>395</v>
      </c>
      <c r="D258" s="35" t="s">
        <v>396</v>
      </c>
      <c r="E258" s="43" t="s">
        <v>604</v>
      </c>
      <c r="F258" s="35" t="s">
        <v>383</v>
      </c>
      <c r="G258" s="43" t="s">
        <v>420</v>
      </c>
      <c r="H258" s="35"/>
      <c r="I258" s="35" t="s">
        <v>421</v>
      </c>
      <c r="J258" s="43" t="s">
        <v>695</v>
      </c>
    </row>
    <row r="259" ht="42" customHeight="1" spans="1:10">
      <c r="A259" s="170" t="s">
        <v>315</v>
      </c>
      <c r="B259" s="35" t="s">
        <v>783</v>
      </c>
      <c r="C259" s="35" t="s">
        <v>400</v>
      </c>
      <c r="D259" s="35" t="s">
        <v>401</v>
      </c>
      <c r="E259" s="43" t="s">
        <v>606</v>
      </c>
      <c r="F259" s="35" t="s">
        <v>371</v>
      </c>
      <c r="G259" s="43" t="s">
        <v>398</v>
      </c>
      <c r="H259" s="35" t="s">
        <v>377</v>
      </c>
      <c r="I259" s="35" t="s">
        <v>374</v>
      </c>
      <c r="J259" s="43" t="s">
        <v>607</v>
      </c>
    </row>
    <row r="260" ht="42" customHeight="1" spans="1:10">
      <c r="A260" s="170" t="s">
        <v>307</v>
      </c>
      <c r="B260" s="35" t="s">
        <v>786</v>
      </c>
      <c r="C260" s="35" t="s">
        <v>368</v>
      </c>
      <c r="D260" s="35" t="s">
        <v>369</v>
      </c>
      <c r="E260" s="43" t="s">
        <v>710</v>
      </c>
      <c r="F260" s="35" t="s">
        <v>383</v>
      </c>
      <c r="G260" s="43" t="s">
        <v>384</v>
      </c>
      <c r="H260" s="35" t="s">
        <v>377</v>
      </c>
      <c r="I260" s="35" t="s">
        <v>374</v>
      </c>
      <c r="J260" s="43" t="s">
        <v>711</v>
      </c>
    </row>
    <row r="261" ht="42" customHeight="1" spans="1:10">
      <c r="A261" s="170" t="s">
        <v>307</v>
      </c>
      <c r="B261" s="35" t="s">
        <v>786</v>
      </c>
      <c r="C261" s="35" t="s">
        <v>368</v>
      </c>
      <c r="D261" s="35" t="s">
        <v>381</v>
      </c>
      <c r="E261" s="43" t="s">
        <v>597</v>
      </c>
      <c r="F261" s="35" t="s">
        <v>383</v>
      </c>
      <c r="G261" s="43" t="s">
        <v>384</v>
      </c>
      <c r="H261" s="35" t="s">
        <v>377</v>
      </c>
      <c r="I261" s="35" t="s">
        <v>374</v>
      </c>
      <c r="J261" s="43" t="s">
        <v>598</v>
      </c>
    </row>
    <row r="262" ht="42" customHeight="1" spans="1:10">
      <c r="A262" s="170" t="s">
        <v>307</v>
      </c>
      <c r="B262" s="35" t="s">
        <v>786</v>
      </c>
      <c r="C262" s="35" t="s">
        <v>368</v>
      </c>
      <c r="D262" s="35" t="s">
        <v>391</v>
      </c>
      <c r="E262" s="43" t="s">
        <v>412</v>
      </c>
      <c r="F262" s="35" t="s">
        <v>383</v>
      </c>
      <c r="G262" s="43" t="s">
        <v>384</v>
      </c>
      <c r="H262" s="35" t="s">
        <v>377</v>
      </c>
      <c r="I262" s="35" t="s">
        <v>374</v>
      </c>
      <c r="J262" s="43" t="s">
        <v>413</v>
      </c>
    </row>
    <row r="263" ht="42" customHeight="1" spans="1:10">
      <c r="A263" s="170" t="s">
        <v>307</v>
      </c>
      <c r="B263" s="35" t="s">
        <v>786</v>
      </c>
      <c r="C263" s="35" t="s">
        <v>368</v>
      </c>
      <c r="D263" s="35" t="s">
        <v>414</v>
      </c>
      <c r="E263" s="43" t="s">
        <v>415</v>
      </c>
      <c r="F263" s="35" t="s">
        <v>383</v>
      </c>
      <c r="G263" s="43" t="s">
        <v>787</v>
      </c>
      <c r="H263" s="35" t="s">
        <v>602</v>
      </c>
      <c r="I263" s="35" t="s">
        <v>374</v>
      </c>
      <c r="J263" s="43" t="s">
        <v>788</v>
      </c>
    </row>
    <row r="264" ht="42" customHeight="1" spans="1:10">
      <c r="A264" s="170" t="s">
        <v>307</v>
      </c>
      <c r="B264" s="35" t="s">
        <v>786</v>
      </c>
      <c r="C264" s="35" t="s">
        <v>395</v>
      </c>
      <c r="D264" s="35" t="s">
        <v>396</v>
      </c>
      <c r="E264" s="43" t="s">
        <v>604</v>
      </c>
      <c r="F264" s="35" t="s">
        <v>383</v>
      </c>
      <c r="G264" s="43" t="s">
        <v>420</v>
      </c>
      <c r="H264" s="35"/>
      <c r="I264" s="35" t="s">
        <v>421</v>
      </c>
      <c r="J264" s="43" t="s">
        <v>695</v>
      </c>
    </row>
    <row r="265" ht="42" customHeight="1" spans="1:10">
      <c r="A265" s="170" t="s">
        <v>307</v>
      </c>
      <c r="B265" s="35" t="s">
        <v>786</v>
      </c>
      <c r="C265" s="35" t="s">
        <v>400</v>
      </c>
      <c r="D265" s="35" t="s">
        <v>401</v>
      </c>
      <c r="E265" s="43" t="s">
        <v>715</v>
      </c>
      <c r="F265" s="35" t="s">
        <v>371</v>
      </c>
      <c r="G265" s="43" t="s">
        <v>398</v>
      </c>
      <c r="H265" s="35" t="s">
        <v>377</v>
      </c>
      <c r="I265" s="35" t="s">
        <v>374</v>
      </c>
      <c r="J265" s="43" t="s">
        <v>716</v>
      </c>
    </row>
  </sheetData>
  <mergeCells count="56">
    <mergeCell ref="A2:J2"/>
    <mergeCell ref="A3:H3"/>
    <mergeCell ref="A7:A15"/>
    <mergeCell ref="A16:A23"/>
    <mergeCell ref="A24:A31"/>
    <mergeCell ref="A32:A39"/>
    <mergeCell ref="A40:A99"/>
    <mergeCell ref="A100:A106"/>
    <mergeCell ref="A107:A112"/>
    <mergeCell ref="A113:A116"/>
    <mergeCell ref="A117:A129"/>
    <mergeCell ref="A130:A151"/>
    <mergeCell ref="A152:A158"/>
    <mergeCell ref="A159:A164"/>
    <mergeCell ref="A165:A171"/>
    <mergeCell ref="A172:A177"/>
    <mergeCell ref="A178:A183"/>
    <mergeCell ref="A184:A189"/>
    <mergeCell ref="A190:A195"/>
    <mergeCell ref="A196:A201"/>
    <mergeCell ref="A202:A207"/>
    <mergeCell ref="A208:A213"/>
    <mergeCell ref="A214:A221"/>
    <mergeCell ref="A222:A227"/>
    <mergeCell ref="A228:A233"/>
    <mergeCell ref="A234:A247"/>
    <mergeCell ref="A248:A253"/>
    <mergeCell ref="A254:A259"/>
    <mergeCell ref="A260:A265"/>
    <mergeCell ref="B7:B15"/>
    <mergeCell ref="B16:B23"/>
    <mergeCell ref="B24:B31"/>
    <mergeCell ref="B32:B39"/>
    <mergeCell ref="B40:B99"/>
    <mergeCell ref="B100:B106"/>
    <mergeCell ref="B107:B112"/>
    <mergeCell ref="B113:B116"/>
    <mergeCell ref="B117:B129"/>
    <mergeCell ref="B130:B151"/>
    <mergeCell ref="B152:B158"/>
    <mergeCell ref="B159:B164"/>
    <mergeCell ref="B165:B171"/>
    <mergeCell ref="B172:B177"/>
    <mergeCell ref="B178:B183"/>
    <mergeCell ref="B184:B189"/>
    <mergeCell ref="B190:B195"/>
    <mergeCell ref="B196:B201"/>
    <mergeCell ref="B202:B207"/>
    <mergeCell ref="B208:B213"/>
    <mergeCell ref="B214:B221"/>
    <mergeCell ref="B222:B227"/>
    <mergeCell ref="B228:B233"/>
    <mergeCell ref="B234:B247"/>
    <mergeCell ref="B248:B253"/>
    <mergeCell ref="B254:B259"/>
    <mergeCell ref="B260:B26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2025-03-04T02:01:00Z</dcterms:created>
  <dcterms:modified xsi:type="dcterms:W3CDTF">2025-03-11T06:37:34Z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