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<sst xmlns="http://schemas.openxmlformats.org/spreadsheetml/2006/main" count="992" uniqueCount="441">
  <si>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</si>
  <si>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</si>
  <si>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</si>
  <si>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</si>
  <si>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</si>
  <si>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</si>
  <si>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</si>
  <si>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</si>
  <si>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</si>
  <si>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</si>
  <si>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</si>
  <si>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</si>
  <si>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</si>
  <si>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</si>
  <si>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</si>
  <si>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</si>
  <si>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</si>
  <si>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</si>
  <si>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</si>
  <si>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</si>
  <si>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</si>
  <si>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</si>
  <si>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</si>
  <si>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</si>
  <si>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</si>
  <si>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</si>
  <si>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</si>
  <si>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</si>
  <si>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</si>
  <si>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</si>
  <si>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</si>
  <si>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</si>
  <si>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</si>
  <si>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</si>
  <si>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</si>
  <si>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</si>
  <si>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</si>
  <si>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</si>
  <si>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</si>
  <si>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</si>
  <si>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</si>
  <si>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</si>
  <si>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</si>
  <si>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</si>
  <si>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</si>
  <si>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</si>
  <si>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</si>
  <si>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</si>
  <si>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</si>
  <si>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</si>
  <si>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</si>
  <si>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</si>
  <si>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</si>
  <si>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</si>
  <si>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</si>
  <si>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</si>
  <si>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</si>
  <si>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</si>
  <si>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</si>
  <si>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</si>
  <si>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</si>
  <si>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</si>
  <si>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</si>
  <si>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</si>
  <si>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</si>
  <si>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</si>
  <si>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</si>
  <si>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</si>
  <si>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</si>
  <si>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</si>
  <si>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石林彝族自治县卫生健康综合监督执法局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</si>
  <si>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</si>
  <si>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</si>
  <si>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</si>
  <si>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</si>
  <si>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</si>
  <si>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</si>
  <si>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</si>
  <si>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</si>
  <si>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</si>
  <si>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</si>
  <si>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</si>
  <si>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</si>
  <si>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</si>
  <si>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</si>
  <si>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</si>
  <si>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</si>
  <si>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</si>
  <si>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</si>
  <si>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</si>
  <si>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</si>
  <si>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</si>
  <si>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</si>
  <si>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</si>
  <si>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</si>
  <si>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</si>
  <si>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</si>
  <si>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</si>
  <si>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</si>
  <si>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</si>
  <si>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</si>
  <si>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</si>
  <si>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</si>
  <si>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</si>
  <si>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</si>
  <si>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</si>
  <si>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</si>
  <si>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</si>
  <si>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</si>
  <si>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</si>
  <si>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</si>
  <si>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2100402</t>
  </si>
  <si>
    <t>卫生监督机构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</si>
  <si>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</si>
  <si>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</si>
  <si>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</si>
  <si>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</si>
  <si>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</si>
  <si>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</si>
  <si>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</si>
  <si>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</si>
  <si>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</si>
  <si>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</si>
  <si>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</si>
  <si>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</si>
  <si>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</si>
  <si>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</si>
  <si>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</si>
  <si>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</si>
  <si>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</si>
  <si>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</si>
  <si>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</si>
  <si>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</si>
  <si>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</si>
  <si>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</si>
  <si>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</si>
  <si>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</si>
  <si>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</si>
  <si>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</si>
  <si>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</si>
  <si>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</si>
  <si>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</si>
  <si>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</si>
  <si>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</si>
  <si>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</si>
  <si>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</si>
  <si>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</si>
  <si>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</si>
  <si>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</si>
  <si>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</si>
  <si>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</si>
  <si>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</si>
  <si>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</si>
  <si>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</si>
  <si>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</si>
  <si>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</si>
  <si>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</si>
  <si>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</si>
  <si>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</si>
  <si>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</si>
  <si>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</si>
  <si>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</si>
  <si>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</si>
  <si>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</si>
  <si>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</si>
  <si>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</si>
  <si>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</si>
  <si>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</si>
  <si>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</si>
  <si>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</si>
  <si>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</si>
  <si>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</si>
  <si>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</si>
  <si>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</si>
  <si>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</si>
  <si>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</si>
  <si>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</si>
  <si>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</si>
  <si>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</si>
  <si>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</si>
  <si>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</si>
  <si>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</si>
  <si>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</si>
  <si>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</si>
  <si>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</si>
  <si>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</si>
  <si>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</si>
  <si>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</si>
  <si>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</si>
  <si>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</si>
  <si>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</si>
  <si>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</si>
  <si>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石林彝族自治县卫生健康局</t>
  </si>
  <si>
    <t>530126210000000002245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</si>
  <si>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</si>
  <si>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</si>
  <si>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</si>
  <si>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</si>
  <si>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</si>
  <si>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</si>
  <si>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</si>
  <si>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530126210000000002246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</si>
  <si>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</si>
  <si>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</si>
  <si>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</si>
  <si>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</si>
  <si>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</si>
  <si>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</si>
  <si>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</si>
  <si>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</si>
  <si>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</si>
  <si>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</si>
  <si>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</si>
  <si>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530126210000000002247</t>
  </si>
  <si>
    <t>30113</t>
  </si>
  <si>
    <t>530126210000000002249</t>
  </si>
  <si>
    <t>公车购置及运维费</t>
  </si>
  <si>
    <t>30231</t>
  </si>
  <si>
    <t>公务用车运行维护费</t>
  </si>
  <si>
    <t>530126210000000002250</t>
  </si>
  <si>
    <t>30217</t>
  </si>
  <si>
    <t>530126210000000002251</t>
  </si>
  <si>
    <t>行政人员公务交通补贴</t>
  </si>
  <si>
    <t>30239</t>
  </si>
  <si>
    <t>其他交通费用</t>
  </si>
  <si>
    <t>530126210000000002252</t>
  </si>
  <si>
    <t>工会经费</t>
  </si>
  <si>
    <t>30228</t>
  </si>
  <si>
    <t>530126210000000002253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</si>
  <si>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</si>
  <si>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</si>
  <si>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</si>
  <si>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</si>
  <si>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</si>
  <si>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</si>
  <si>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</si>
  <si>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</si>
  <si>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</si>
  <si>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</si>
  <si>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</si>
  <si>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</si>
  <si>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</si>
  <si>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</si>
  <si>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</si>
  <si>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530126231100001586170</t>
  </si>
  <si>
    <t>离退休人员支出</t>
  </si>
  <si>
    <t>30305</t>
  </si>
  <si>
    <t>生活补助</t>
  </si>
  <si>
    <t>530126231100001586191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</si>
  <si>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</si>
  <si>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</si>
  <si>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</si>
  <si>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</si>
  <si>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</si>
  <si>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</si>
  <si>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</si>
  <si>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</si>
  <si>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</si>
  <si>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530126251100003880135</t>
  </si>
  <si>
    <t>（F)卫生监督执法工作经费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</si>
  <si>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</si>
  <si>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</si>
  <si>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</si>
  <si>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</si>
  <si>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</si>
  <si>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</si>
  <si>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</si>
  <si>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</si>
  <si>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</si>
  <si>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</si>
  <si>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专项工作开展有助于社会经济发展，维护全县人民群众健康权益，促进和谐社会建设，完成年度非税收入征管任务目标。</t>
  </si>
  <si>
    <t>产出指标</t>
  </si>
  <si>
    <t>数量指标</t>
  </si>
  <si>
    <t>非税收入征管任务目标</t>
  </si>
  <si>
    <t>&gt;=</t>
  </si>
  <si>
    <t>30</t>
  </si>
  <si>
    <t>万元</t>
  </si>
  <si>
    <t>定量指标</t>
  </si>
  <si>
    <t>非税收入征管任务目标30万元</t>
  </si>
  <si>
    <t>质量指标</t>
  </si>
  <si>
    <t>非税收入征管任务目标完成率</t>
  </si>
  <si>
    <t>=</t>
  </si>
  <si>
    <t>88</t>
  </si>
  <si>
    <t>%</t>
  </si>
  <si>
    <t>时效指标</t>
  </si>
  <si>
    <t>年内完成</t>
  </si>
  <si>
    <t>100</t>
  </si>
  <si>
    <t>效益指标</t>
  </si>
  <si>
    <t>社会效益</t>
  </si>
  <si>
    <t>规范职责范围内的公共卫生行为和医疗服务行为及职业卫生行为</t>
  </si>
  <si>
    <t>满意度指标</t>
  </si>
  <si>
    <t>服务对象满意度</t>
  </si>
  <si>
    <t>80</t>
  </si>
  <si>
    <t>预算06表</t>
  </si>
  <si>
    <t>政府性基金预算支出预算表</t>
  </si>
  <si>
    <t>单位名称：昆明市发展和改革委员会</t>
  </si>
  <si>
    <t>政府性基金预算支出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</si>
  <si>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</si>
  <si>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</si>
  <si>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</si>
  <si>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</si>
  <si>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</si>
  <si>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</si>
  <si>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</si>
  <si>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</si>
  <si>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</si>
  <si>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</si>
  <si>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</si>
  <si>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</si>
  <si>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</si>
  <si>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</si>
  <si>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元</t>
  </si>
  <si>
    <t>车辆维修和保养服务</t>
  </si>
  <si>
    <t>机动车保险服务</t>
  </si>
  <si>
    <t>办公复印纸</t>
  </si>
  <si>
    <t>复印纸</t>
  </si>
  <si>
    <t>彩色打印机</t>
  </si>
  <si>
    <t>A4彩色打印机</t>
  </si>
  <si>
    <t>台式计算机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</si>
  <si>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</si>
  <si>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</si>
  <si>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</si>
  <si>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</si>
  <si>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</si>
  <si>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</si>
  <si>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</si>
  <si>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</si>
  <si>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</si>
  <si>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</si>
  <si>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</si>
  <si>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</si>
  <si>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</si>
  <si>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</si>
  <si>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</si>
  <si>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</si>
  <si>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</si>
  <si>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</si>
  <si>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</si>
  <si>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</si>
  <si>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</si>
  <si>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</si>
  <si>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</si>
  <si>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</si>
  <si>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</si>
  <si>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</si>
  <si>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</si>
  <si>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</si>
  <si>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</si>
  <si>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</si>
  <si>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</si>
  <si>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</si>
  <si>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</si>
  <si>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</si>
  <si>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</si>
  <si>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</si>
  <si>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</si>
  <si>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</si>
  <si>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</si>
  <si>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</si>
  <si>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</si>
  <si>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</si>
  <si>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</si>
  <si>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</si>
  <si>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</si>
  <si>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</si>
  <si>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</si>
  <si>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</si>
  <si>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</si>
  <si>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</si>
  <si>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</si>
  <si>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</si>
  <si>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</si>
  <si>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</si>
  <si>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</si>
  <si>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</si>
  <si>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1.宣传贯彻执行卫生健康领域法律法规和规章，贯彻落实党中央、省委、市委、县委关于卫生健康综合监督执法工作的方针政策和决策部署；
2.受县卫生健康局委托，在全县范围内以县卫生健康局的名义行使监督检查权和行政处罚权；
3.负责组织实施卫生健康综合监督工作规划，负责对卫生健康综合监督机构监督执法人员业务指导、督导和培训工作；
4.负责开展医疗卫生、公共场所卫生、饮用水卫生、学校卫生、职业卫生、放射卫生、消毒产品卫生、传染病防治、采供血、母婴保健、打击非法行医及非法采供血、计划生育等监督执法工作；
5.承担卫生健康领域投诉举报的查处；负责对乡镇（街道）卫生计生综合监督执法进行指导和督查，开展卫生计生法律法规宣传教育和执法检查；
6.负责对被监督单位相关人员的卫生健康法律法规进行培训，开展卫生健康法律法规的宣传咨询；
7.完成县委、县政府和上级部门交办的其他工作任务。</t>
  </si>
  <si>
    <t>根据三定方案归纳</t>
  </si>
  <si>
    <t>按照县卫生健康局安排的各项工作任务，提高财政资金的使用率。做好本部门人员、公用经费保障，按规定落实干部职工各项待遇，支持部门正常履职。1.组织开展打击非法行医及专项检查，查处医疗机构的各种非法行医行为，对县（市）、区监管医疗机构监督覆盖率达100％；2.认真受理并查处群众举报、投诉案件并按照时限回复、上报。积极配合县（市）区卫生计生委做好辖区内医疗纠纷和重大群体性事件的处置。加强传染病防治执法检查，规范县（市）、区监管医疗机构的传染病疫情报告管理，监督覆盖率100％；3.开展中医医疗机构依法执业、中医医疗技术、中医养生保健服务监督检查，对不良执业行为实行记分管理。中医药卫生监督检查覆盖率99%。4.开展消毒产品专项监督检查开展公共场所日常和专项监督检查，覆盖率100%；五类公共场所量化分级管理覆盖率达95%；全面推行动态贴标工作，动态贴标率达100%；完成各级下达的公共场所卫生监督监测任务。5.依照《艾滋病防治条例》的相关规定，对公共场所服务人员健康合格证明定期进行监督检查，防艾监督覆盖率100%。卫生监督监测资料规范齐全。6.开展《职业病防治法》的宣传；对辖区职业健康体检机构的监督检查；对医疗机构放射防护的监督检查,监督覆盖率达100％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</si>
  <si>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</si>
  <si>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</si>
  <si>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</si>
  <si>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</si>
  <si>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</si>
  <si>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</si>
  <si>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</si>
  <si>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</si>
  <si>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</si>
  <si>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</si>
  <si>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</si>
  <si>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机构运行</t>
  </si>
  <si>
    <t>保障部门正常运转，履行好部门职能职责。完成卫生健康事业各项工作任务；贯彻落实党委、县政府的决策部署。</t>
  </si>
  <si>
    <t>非税征管经费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</si>
  <si>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</si>
  <si>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</si>
  <si>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</si>
  <si>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</si>
  <si>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</si>
  <si>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工作福利发放行政人数</t>
  </si>
  <si>
    <t>人</t>
  </si>
  <si>
    <t>实际发放人数/应发放人数×指标分值</t>
  </si>
  <si>
    <t>反映部门（单位）实际发放工资人员数量。工资福利包括：行政人员工资、社会保险、住房公积金、职业年金等。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</si>
  <si>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</si>
  <si>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公用经费保障人数</t>
  </si>
  <si>
    <t>实际保障人数/应保障人数×指标分值</t>
  </si>
  <si>
    <t>反映公用经费保障部门（单位）正常运转的在职人数情况。在职人数主要指办公、会议、培训、差旅、水费、电费等公用经费中服务保障的人数。</t>
  </si>
  <si>
    <t>公务用车数量</t>
  </si>
  <si>
    <t>辆</t>
  </si>
  <si>
    <t>实际保障公车数/应保障公车数×指标分值</t>
  </si>
  <si>
    <t>反映公用经费保障部门（单位）正常运转的公务用车数量。公务用车包括编制内公务用车数量及年度新购置公务用车数量。</t>
  </si>
  <si>
    <t>物业管理面积</t>
  </si>
  <si>
    <t>平方米</t>
  </si>
  <si>
    <t>实际保障面积/应保障面积×指标分值</t>
  </si>
  <si>
    <t>反映公用经费保障部门（单位）实际物业管理面积。物业管理的面积数包括工作人员办公室面积、单位负责管理的公共物业面积、电梯及办公设备等。</t>
  </si>
  <si>
    <t>供养离（退）休人员数</t>
  </si>
  <si>
    <t>反映财政供养部门（单位）离（退）休人员数量。</t>
  </si>
  <si>
    <t>未完成征管任务扣分</t>
  </si>
  <si>
    <t>2025年预算县级专项支出（非税收入）</t>
  </si>
  <si>
    <t>目标完成率大于88%不扣分</t>
  </si>
  <si>
    <t>2025年1月-12月</t>
  </si>
  <si>
    <t>月</t>
  </si>
  <si>
    <t>年内完成则不扣分</t>
  </si>
  <si>
    <t>部门运转</t>
  </si>
  <si>
    <t>正常运转</t>
  </si>
  <si>
    <t>定性指标</t>
  </si>
  <si>
    <t>部门全年正常运转，得分，反之，不得分。</t>
  </si>
  <si>
    <t>反映部门（单位）运转情况。</t>
  </si>
  <si>
    <t>指标值数据来源：部门年度工作总结及相关考核情况</t>
  </si>
  <si>
    <t>“三公经费”控制情况</t>
  </si>
  <si>
    <t>只减不增</t>
  </si>
  <si>
    <t>三公经费较上年减少，得满分；每超1%扣一定分值，扣完为止。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</si>
  <si>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</si>
  <si>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指标值数据来源：决算报表</t>
  </si>
  <si>
    <t>规范职责范围内的工作，则不扣分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</si>
  <si>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</si>
  <si>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</si>
  <si>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</si>
  <si>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指标值数据来源：调查问卷</t>
  </si>
  <si>
    <t>社会公众满意度</t>
  </si>
  <si>
    <t>① 满意度≥90%，得满分；② 满意度介于60%（含）至90%（不含）之间，满意度×指标分值；之间，满意度×指标分值；③ 满意度＜60%，不得分。</t>
  </si>
  <si>
    <t>反映社会公众对部门（单位）履职情况的满意程度。</t>
  </si>
  <si>
    <t>反映服务对象对部门（单位）履职情况的满意程度。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</si>
</sst>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0"/>
      <c r="B1" s="80"/>
      <c r="C1" s="80"/>
      <c r="D1" s="94" t="s">
        <v>0</v>
      </c>
    </row>
    <row r="2" ht="41.25" customHeight="1" spans="1:1">
      <c r="A2" s="75" t="str">
        <f>"2025"&amp;"年部门财务收支预算总表"</f>
        <v>2025年部门财务收支预算总表</v>
      </c>
    </row>
    <row r="3" ht="17.25" customHeight="1" spans="1:4">
      <c r="A3" s="78" t="str">
        <f>"单位名称："&amp;"石林彝族自治县卫生健康综合监督执法局"</f>
        <v>单位名称：石林彝族自治县卫生健康综合监督执法局</v>
      </c>
      <c r="B3" s="189"/>
      <c r="D3" s="16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8">
        <v>3065790</v>
      </c>
      <c r="C6" s="192" t="s">
        <v>8</v>
      </c>
      <c r="D6" s="108"/>
    </row>
    <row r="7" ht="17.25" customHeight="1" spans="1:4">
      <c r="A7" s="192" t="s">
        <v>9</v>
      </c>
      <c r="B7" s="108"/>
      <c r="C7" s="192" t="s">
        <v>10</v>
      </c>
      <c r="D7" s="108"/>
    </row>
    <row r="8" ht="17.25" customHeight="1" spans="1:4">
      <c r="A8" s="192" t="s">
        <v>11</v>
      </c>
      <c r="B8" s="108"/>
      <c r="C8" s="223" t="s">
        <v>12</v>
      </c>
      <c r="D8" s="108"/>
    </row>
    <row r="9" ht="17.25" customHeight="1" spans="1:4">
      <c r="A9" s="192" t="s">
        <v>13</v>
      </c>
      <c r="B9" s="108"/>
      <c r="C9" s="223" t="s">
        <v>14</v>
      </c>
      <c r="D9" s="108"/>
    </row>
    <row r="10" ht="17.25" customHeight="1" spans="1:4">
      <c r="A10" s="192" t="s">
        <v>15</v>
      </c>
      <c r="B10" s="108"/>
      <c r="C10" s="223" t="s">
        <v>16</v>
      </c>
      <c r="D10" s="108"/>
    </row>
    <row r="11" ht="17.25" customHeight="1" spans="1:4">
      <c r="A11" s="192" t="s">
        <v>17</v>
      </c>
      <c r="B11" s="108"/>
      <c r="C11" s="223" t="s">
        <v>18</v>
      </c>
      <c r="D11" s="108"/>
    </row>
    <row r="12" ht="17.25" customHeight="1" spans="1:4">
      <c r="A12" s="192" t="s">
        <v>19</v>
      </c>
      <c r="B12" s="108"/>
      <c r="C12" s="66" t="s">
        <v>20</v>
      </c>
      <c r="D12" s="108"/>
    </row>
    <row r="13" ht="17.25" customHeight="1" spans="1:4">
      <c r="A13" s="192" t="s">
        <v>21</v>
      </c>
      <c r="B13" s="108"/>
      <c r="C13" s="66" t="s">
        <v>22</v>
      </c>
      <c r="D13" s="108">
        <v>433630</v>
      </c>
    </row>
    <row r="14" ht="17.25" customHeight="1" spans="1:4">
      <c r="A14" s="192" t="s">
        <v>23</v>
      </c>
      <c r="B14" s="108"/>
      <c r="C14" s="66" t="s">
        <v>24</v>
      </c>
      <c r="D14" s="108">
        <v>2409518</v>
      </c>
    </row>
    <row r="15" ht="17.25" customHeight="1" spans="1:4">
      <c r="A15" s="192" t="s">
        <v>25</v>
      </c>
      <c r="B15" s="108"/>
      <c r="C15" s="66" t="s">
        <v>26</v>
      </c>
      <c r="D15" s="108"/>
    </row>
    <row r="16" ht="17.25" customHeight="1" spans="1:4">
      <c r="A16" s="21"/>
      <c r="B16" s="108"/>
      <c r="C16" s="66" t="s">
        <v>27</v>
      </c>
      <c r="D16" s="108"/>
    </row>
    <row r="17" ht="17.25" customHeight="1" spans="1:4">
      <c r="A17" s="193"/>
      <c r="B17" s="108"/>
      <c r="C17" s="66" t="s">
        <v>28</v>
      </c>
      <c r="D17" s="108"/>
    </row>
    <row r="18" ht="17.25" customHeight="1" spans="1:4">
      <c r="A18" s="193"/>
      <c r="B18" s="108"/>
      <c r="C18" s="66" t="s">
        <v>29</v>
      </c>
      <c r="D18" s="108"/>
    </row>
    <row r="19" ht="17.25" customHeight="1" spans="1:4">
      <c r="A19" s="193"/>
      <c r="B19" s="108"/>
      <c r="C19" s="66" t="s">
        <v>30</v>
      </c>
      <c r="D19" s="108"/>
    </row>
    <row r="20" ht="17.25" customHeight="1" spans="1:4">
      <c r="A20" s="193"/>
      <c r="B20" s="108"/>
      <c r="C20" s="66" t="s">
        <v>31</v>
      </c>
      <c r="D20" s="108"/>
    </row>
    <row r="21" ht="17.25" customHeight="1" spans="1:4">
      <c r="A21" s="193"/>
      <c r="B21" s="108"/>
      <c r="C21" s="66" t="s">
        <v>32</v>
      </c>
      <c r="D21" s="108"/>
    </row>
    <row r="22" ht="17.25" customHeight="1" spans="1:4">
      <c r="A22" s="193"/>
      <c r="B22" s="108"/>
      <c r="C22" s="66" t="s">
        <v>33</v>
      </c>
      <c r="D22" s="108"/>
    </row>
    <row r="23" ht="17.25" customHeight="1" spans="1:4">
      <c r="A23" s="193"/>
      <c r="B23" s="108"/>
      <c r="C23" s="66" t="s">
        <v>34</v>
      </c>
      <c r="D23" s="108"/>
    </row>
    <row r="24" ht="17.25" customHeight="1" spans="1:4">
      <c r="A24" s="193"/>
      <c r="B24" s="108"/>
      <c r="C24" s="66" t="s">
        <v>35</v>
      </c>
      <c r="D24" s="108">
        <v>222642</v>
      </c>
    </row>
    <row r="25" ht="17.25" customHeight="1" spans="1:4">
      <c r="A25" s="193"/>
      <c r="B25" s="108"/>
      <c r="C25" s="66" t="s">
        <v>36</v>
      </c>
      <c r="D25" s="108"/>
    </row>
    <row r="26" ht="17.25" customHeight="1" spans="1:4">
      <c r="A26" s="193"/>
      <c r="B26" s="108"/>
      <c r="C26" s="21" t="s">
        <v>37</v>
      </c>
      <c r="D26" s="108"/>
    </row>
    <row r="27" ht="17.25" customHeight="1" spans="1:4">
      <c r="A27" s="193"/>
      <c r="B27" s="108"/>
      <c r="C27" s="66" t="s">
        <v>38</v>
      </c>
      <c r="D27" s="108"/>
    </row>
    <row r="28" ht="16.5" customHeight="1" spans="1:4">
      <c r="A28" s="193"/>
      <c r="B28" s="108"/>
      <c r="C28" s="66" t="s">
        <v>39</v>
      </c>
      <c r="D28" s="108"/>
    </row>
    <row r="29" ht="16.5" customHeight="1" spans="1:4">
      <c r="A29" s="193"/>
      <c r="B29" s="108"/>
      <c r="C29" s="21" t="s">
        <v>40</v>
      </c>
      <c r="D29" s="108"/>
    </row>
    <row r="30" ht="17.25" customHeight="1" spans="1:4">
      <c r="A30" s="193"/>
      <c r="B30" s="108"/>
      <c r="C30" s="21" t="s">
        <v>41</v>
      </c>
      <c r="D30" s="108"/>
    </row>
    <row r="31" ht="17.25" customHeight="1" spans="1:4">
      <c r="A31" s="193"/>
      <c r="B31" s="108"/>
      <c r="C31" s="66" t="s">
        <v>42</v>
      </c>
      <c r="D31" s="108"/>
    </row>
    <row r="32" ht="16.5" customHeight="1" spans="1:4">
      <c r="A32" s="193" t="s">
        <v>43</v>
      </c>
      <c r="B32" s="108">
        <v>3065790</v>
      </c>
      <c r="C32" s="193" t="s">
        <v>44</v>
      </c>
      <c r="D32" s="108">
        <v>3065790</v>
      </c>
    </row>
    <row r="33" ht="16.5" customHeight="1" spans="1:4">
      <c r="A33" s="21" t="s">
        <v>45</v>
      </c>
      <c r="B33" s="108"/>
      <c r="C33" s="21" t="s">
        <v>46</v>
      </c>
      <c r="D33" s="108"/>
    </row>
    <row r="34" ht="16.5" customHeight="1" spans="1:4">
      <c r="A34" s="66" t="s">
        <v>47</v>
      </c>
      <c r="B34" s="108"/>
      <c r="C34" s="66" t="s">
        <v>47</v>
      </c>
      <c r="D34" s="108"/>
    </row>
    <row r="35" ht="16.5" customHeight="1" spans="1:4">
      <c r="A35" s="66" t="s">
        <v>48</v>
      </c>
      <c r="B35" s="108"/>
      <c r="C35" s="66" t="s">
        <v>49</v>
      </c>
      <c r="D35" s="108"/>
    </row>
    <row r="36" ht="16.5" customHeight="1" spans="1:4">
      <c r="A36" s="194" t="s">
        <v>50</v>
      </c>
      <c r="B36" s="108">
        <v>3065790</v>
      </c>
      <c r="C36" s="194" t="s">
        <v>51</v>
      </c>
      <c r="D36" s="108">
        <v>3065790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6" t="s">
        <v>293</v>
      </c>
    </row>
    <row r="2" ht="42" customHeight="1" spans="1:6">
      <c r="A2" s="150" t="str">
        <f>"2025"&amp;"年部门政府性基金预算支出预算表"</f>
        <v>2025年部门政府性基金预算支出预算表</v>
      </c>
      <c r="B2" s="150" t="s">
        <v>294</v>
      </c>
      <c r="C2" s="151"/>
      <c r="D2" s="152"/>
      <c r="E2" s="152"/>
      <c r="F2" s="152"/>
    </row>
    <row r="3" ht="13.5" customHeight="1" spans="1:6">
      <c r="A3" s="45" t="str">
        <f>"单位名称："&amp;"石林彝族自治县卫生健康综合监督执法局"</f>
        <v>单位名称：石林彝族自治县卫生健康综合监督执法局</v>
      </c>
      <c r="B3" s="45" t="s">
        <v>295</v>
      </c>
      <c r="C3" s="147"/>
      <c r="D3" s="149"/>
      <c r="E3" s="149"/>
      <c r="F3" s="146" t="s">
        <v>1</v>
      </c>
    </row>
    <row r="4" ht="19.5" customHeight="1" spans="1:6">
      <c r="A4" s="153" t="s">
        <v>175</v>
      </c>
      <c r="B4" s="154" t="s">
        <v>72</v>
      </c>
      <c r="C4" s="153" t="s">
        <v>73</v>
      </c>
      <c r="D4" s="12" t="s">
        <v>296</v>
      </c>
      <c r="E4" s="13"/>
      <c r="F4" s="36"/>
    </row>
    <row r="5" ht="18.75" customHeight="1" spans="1:6">
      <c r="A5" s="155"/>
      <c r="B5" s="156"/>
      <c r="C5" s="155"/>
      <c r="D5" s="53" t="s">
        <v>55</v>
      </c>
      <c r="E5" s="12" t="s">
        <v>75</v>
      </c>
      <c r="F5" s="53" t="s">
        <v>76</v>
      </c>
    </row>
    <row r="6" ht="18.75" customHeight="1" spans="1:6">
      <c r="A6" s="97">
        <v>1</v>
      </c>
      <c r="B6" s="157" t="s">
        <v>83</v>
      </c>
      <c r="C6" s="97">
        <v>3</v>
      </c>
      <c r="D6" s="14">
        <v>4</v>
      </c>
      <c r="E6" s="14">
        <v>5</v>
      </c>
      <c r="F6" s="14">
        <v>6</v>
      </c>
    </row>
    <row r="7" ht="21" customHeight="1" spans="1:6">
      <c r="A7" s="33"/>
      <c r="B7" s="33"/>
      <c r="C7" s="33"/>
      <c r="D7" s="108"/>
      <c r="E7" s="108"/>
      <c r="F7" s="108"/>
    </row>
    <row r="8" ht="21" customHeight="1" spans="1:6">
      <c r="A8" s="33"/>
      <c r="B8" s="33"/>
      <c r="C8" s="33"/>
      <c r="D8" s="108"/>
      <c r="E8" s="108"/>
      <c r="F8" s="108"/>
    </row>
    <row r="9" ht="18.75" customHeight="1" spans="1:6">
      <c r="A9" s="158" t="s">
        <v>165</v>
      </c>
      <c r="B9" s="158" t="s">
        <v>165</v>
      </c>
      <c r="C9" s="159" t="s">
        <v>165</v>
      </c>
      <c r="D9" s="108"/>
      <c r="E9" s="108"/>
      <c r="F9" s="108"/>
    </row>
    <row r="10" customHeight="1" spans="1:2">
      <c r="A10" s="160" t="s">
        <v>297</v>
      </c>
      <c r="B10" s="160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workbookViewId="0">
      <selection activeCell="D9" sqref="D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3"/>
      <c r="S1" s="43" t="s">
        <v>298</v>
      </c>
    </row>
    <row r="2" ht="41.25" customHeight="1" spans="1:19">
      <c r="A2" s="101" t="str">
        <f>"2025"&amp;"年部门政府采购预算表"</f>
        <v>2025年部门政府采购预算表</v>
      </c>
      <c r="B2" s="96"/>
      <c r="C2" s="96"/>
      <c r="D2" s="44"/>
      <c r="E2" s="44"/>
      <c r="F2" s="44"/>
      <c r="G2" s="44"/>
      <c r="H2" s="44"/>
      <c r="I2" s="44"/>
      <c r="J2" s="44"/>
      <c r="K2" s="44"/>
      <c r="L2" s="44"/>
      <c r="M2" s="96"/>
      <c r="N2" s="44"/>
      <c r="O2" s="44"/>
      <c r="P2" s="96"/>
      <c r="Q2" s="44"/>
      <c r="R2" s="96"/>
      <c r="S2" s="96"/>
    </row>
    <row r="3" ht="18.75" customHeight="1" spans="1:19">
      <c r="A3" s="139" t="str">
        <f>"单位名称："&amp;"石林彝族自治县卫生健康综合监督执法局"</f>
        <v>单位名称：石林彝族自治县卫生健康综合监督执法局</v>
      </c>
      <c r="B3" s="114"/>
      <c r="C3" s="114"/>
      <c r="D3" s="47"/>
      <c r="E3" s="47"/>
      <c r="F3" s="47"/>
      <c r="G3" s="47"/>
      <c r="H3" s="47"/>
      <c r="I3" s="47"/>
      <c r="J3" s="47"/>
      <c r="K3" s="47"/>
      <c r="L3" s="47"/>
      <c r="R3" s="48"/>
      <c r="S3" s="146" t="s">
        <v>1</v>
      </c>
    </row>
    <row r="4" ht="15.75" customHeight="1" spans="1:19">
      <c r="A4" s="50" t="s">
        <v>174</v>
      </c>
      <c r="B4" s="115" t="s">
        <v>175</v>
      </c>
      <c r="C4" s="115" t="s">
        <v>299</v>
      </c>
      <c r="D4" s="116" t="s">
        <v>300</v>
      </c>
      <c r="E4" s="116" t="s">
        <v>301</v>
      </c>
      <c r="F4" s="116" t="s">
        <v>302</v>
      </c>
      <c r="G4" s="116" t="s">
        <v>303</v>
      </c>
      <c r="H4" s="116" t="s">
        <v>304</v>
      </c>
      <c r="I4" s="129" t="s">
        <v>182</v>
      </c>
      <c r="J4" s="129"/>
      <c r="K4" s="129"/>
      <c r="L4" s="129"/>
      <c r="M4" s="130"/>
      <c r="N4" s="129"/>
      <c r="O4" s="129"/>
      <c r="P4" s="109"/>
      <c r="Q4" s="129"/>
      <c r="R4" s="130"/>
      <c r="S4" s="110"/>
    </row>
    <row r="5" ht="17.25" customHeight="1" spans="1:19">
      <c r="A5" s="52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305</v>
      </c>
      <c r="L5" s="118" t="s">
        <v>306</v>
      </c>
      <c r="M5" s="131" t="s">
        <v>307</v>
      </c>
      <c r="N5" s="132" t="s">
        <v>308</v>
      </c>
      <c r="O5" s="132"/>
      <c r="P5" s="137"/>
      <c r="Q5" s="132"/>
      <c r="R5" s="138"/>
      <c r="S5" s="119"/>
    </row>
    <row r="6" ht="54" customHeight="1" spans="1:19">
      <c r="A6" s="55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0">
        <v>1</v>
      </c>
      <c r="B7" s="140" t="s">
        <v>83</v>
      </c>
      <c r="C7" s="141">
        <v>3</v>
      </c>
      <c r="D7" s="141">
        <v>4</v>
      </c>
      <c r="E7" s="140">
        <v>5</v>
      </c>
      <c r="F7" s="140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  <c r="R7" s="140">
        <v>18</v>
      </c>
      <c r="S7" s="140">
        <v>19</v>
      </c>
    </row>
    <row r="8" ht="21" customHeight="1" spans="1:19">
      <c r="A8" s="121" t="s">
        <v>192</v>
      </c>
      <c r="B8" s="122" t="s">
        <v>70</v>
      </c>
      <c r="C8" s="122" t="s">
        <v>216</v>
      </c>
      <c r="D8" s="123" t="s">
        <v>309</v>
      </c>
      <c r="E8" s="123" t="s">
        <v>310</v>
      </c>
      <c r="F8" s="123" t="s">
        <v>311</v>
      </c>
      <c r="G8" s="142">
        <v>1</v>
      </c>
      <c r="H8" s="108">
        <v>9000</v>
      </c>
      <c r="I8" s="108">
        <v>9000</v>
      </c>
      <c r="J8" s="108">
        <v>9000</v>
      </c>
      <c r="K8" s="108"/>
      <c r="L8" s="108"/>
      <c r="M8" s="108"/>
      <c r="N8" s="108"/>
      <c r="O8" s="108"/>
      <c r="P8" s="108"/>
      <c r="Q8" s="108"/>
      <c r="R8" s="108"/>
      <c r="S8" s="108"/>
    </row>
    <row r="9" ht="21" customHeight="1" spans="1:19">
      <c r="A9" s="121" t="s">
        <v>192</v>
      </c>
      <c r="B9" s="122" t="s">
        <v>70</v>
      </c>
      <c r="C9" s="122" t="s">
        <v>216</v>
      </c>
      <c r="D9" s="123" t="s">
        <v>312</v>
      </c>
      <c r="E9" s="123" t="s">
        <v>312</v>
      </c>
      <c r="F9" s="123" t="s">
        <v>311</v>
      </c>
      <c r="G9" s="142">
        <v>1</v>
      </c>
      <c r="H9" s="108">
        <v>5000</v>
      </c>
      <c r="I9" s="108">
        <v>5000</v>
      </c>
      <c r="J9" s="108">
        <v>5000</v>
      </c>
      <c r="K9" s="108"/>
      <c r="L9" s="108"/>
      <c r="M9" s="108"/>
      <c r="N9" s="108"/>
      <c r="O9" s="108"/>
      <c r="P9" s="108"/>
      <c r="Q9" s="108"/>
      <c r="R9" s="108"/>
      <c r="S9" s="108"/>
    </row>
    <row r="10" ht="21" customHeight="1" spans="1:19">
      <c r="A10" s="121" t="s">
        <v>192</v>
      </c>
      <c r="B10" s="122" t="s">
        <v>70</v>
      </c>
      <c r="C10" s="122" t="s">
        <v>216</v>
      </c>
      <c r="D10" s="123" t="s">
        <v>313</v>
      </c>
      <c r="E10" s="123" t="s">
        <v>313</v>
      </c>
      <c r="F10" s="123" t="s">
        <v>311</v>
      </c>
      <c r="G10" s="142">
        <v>1</v>
      </c>
      <c r="H10" s="108">
        <v>3500</v>
      </c>
      <c r="I10" s="108">
        <v>3500</v>
      </c>
      <c r="J10" s="108">
        <v>3500</v>
      </c>
      <c r="K10" s="108"/>
      <c r="L10" s="108"/>
      <c r="M10" s="108"/>
      <c r="N10" s="108"/>
      <c r="O10" s="108"/>
      <c r="P10" s="108"/>
      <c r="Q10" s="108"/>
      <c r="R10" s="108"/>
      <c r="S10" s="108"/>
    </row>
    <row r="11" ht="21" customHeight="1" spans="1:19">
      <c r="A11" s="121" t="s">
        <v>192</v>
      </c>
      <c r="B11" s="122" t="s">
        <v>70</v>
      </c>
      <c r="C11" s="122" t="s">
        <v>229</v>
      </c>
      <c r="D11" s="123" t="s">
        <v>314</v>
      </c>
      <c r="E11" s="123" t="s">
        <v>315</v>
      </c>
      <c r="F11" s="123" t="s">
        <v>311</v>
      </c>
      <c r="G11" s="142">
        <v>1</v>
      </c>
      <c r="H11" s="108">
        <v>3500</v>
      </c>
      <c r="I11" s="108">
        <v>3500</v>
      </c>
      <c r="J11" s="108">
        <v>3500</v>
      </c>
      <c r="K11" s="108"/>
      <c r="L11" s="108"/>
      <c r="M11" s="108"/>
      <c r="N11" s="108"/>
      <c r="O11" s="108"/>
      <c r="P11" s="108"/>
      <c r="Q11" s="108"/>
      <c r="R11" s="108"/>
      <c r="S11" s="108"/>
    </row>
    <row r="12" ht="21" customHeight="1" spans="1:19">
      <c r="A12" s="121" t="s">
        <v>192</v>
      </c>
      <c r="B12" s="122" t="s">
        <v>70</v>
      </c>
      <c r="C12" s="122" t="s">
        <v>259</v>
      </c>
      <c r="D12" s="123" t="s">
        <v>316</v>
      </c>
      <c r="E12" s="123" t="s">
        <v>317</v>
      </c>
      <c r="F12" s="123" t="s">
        <v>311</v>
      </c>
      <c r="G12" s="142">
        <v>2</v>
      </c>
      <c r="H12" s="108">
        <v>10000</v>
      </c>
      <c r="I12" s="108">
        <v>10000</v>
      </c>
      <c r="J12" s="108">
        <v>10000</v>
      </c>
      <c r="K12" s="108"/>
      <c r="L12" s="108"/>
      <c r="M12" s="108"/>
      <c r="N12" s="108"/>
      <c r="O12" s="108"/>
      <c r="P12" s="108"/>
      <c r="Q12" s="108"/>
      <c r="R12" s="108"/>
      <c r="S12" s="108"/>
    </row>
    <row r="13" ht="21" customHeight="1" spans="1:19">
      <c r="A13" s="121" t="s">
        <v>192</v>
      </c>
      <c r="B13" s="122" t="s">
        <v>70</v>
      </c>
      <c r="C13" s="122" t="s">
        <v>259</v>
      </c>
      <c r="D13" s="123" t="s">
        <v>318</v>
      </c>
      <c r="E13" s="123" t="s">
        <v>318</v>
      </c>
      <c r="F13" s="123" t="s">
        <v>311</v>
      </c>
      <c r="G13" s="142">
        <v>1</v>
      </c>
      <c r="H13" s="108">
        <v>7400</v>
      </c>
      <c r="I13" s="108">
        <v>7400</v>
      </c>
      <c r="J13" s="108">
        <v>7400</v>
      </c>
      <c r="K13" s="108"/>
      <c r="L13" s="108"/>
      <c r="M13" s="108"/>
      <c r="N13" s="108"/>
      <c r="O13" s="108"/>
      <c r="P13" s="108"/>
      <c r="Q13" s="108"/>
      <c r="R13" s="108"/>
      <c r="S13" s="108"/>
    </row>
    <row r="14" ht="21" customHeight="1" spans="1:19">
      <c r="A14" s="124" t="s">
        <v>165</v>
      </c>
      <c r="B14" s="125"/>
      <c r="C14" s="125"/>
      <c r="D14" s="126"/>
      <c r="E14" s="126"/>
      <c r="F14" s="126"/>
      <c r="G14" s="143"/>
      <c r="H14" s="108">
        <v>38400</v>
      </c>
      <c r="I14" s="108">
        <v>38400</v>
      </c>
      <c r="J14" s="108">
        <v>38400</v>
      </c>
      <c r="K14" s="108"/>
      <c r="L14" s="108"/>
      <c r="M14" s="108"/>
      <c r="N14" s="108"/>
      <c r="O14" s="108"/>
      <c r="P14" s="108"/>
      <c r="Q14" s="108"/>
      <c r="R14" s="108"/>
      <c r="S14" s="108"/>
    </row>
    <row r="15" ht="21" customHeight="1" spans="1:19">
      <c r="A15" s="139" t="s">
        <v>319</v>
      </c>
      <c r="B15" s="45"/>
      <c r="C15" s="45"/>
      <c r="D15" s="139"/>
      <c r="E15" s="139"/>
      <c r="F15" s="139"/>
      <c r="G15" s="144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5"/>
      <c r="B1" s="112"/>
      <c r="C1" s="112"/>
      <c r="D1" s="112"/>
      <c r="E1" s="112"/>
      <c r="F1" s="112"/>
      <c r="G1" s="112"/>
      <c r="H1" s="105"/>
      <c r="I1" s="105"/>
      <c r="J1" s="105"/>
      <c r="K1" s="105"/>
      <c r="L1" s="105"/>
      <c r="M1" s="105"/>
      <c r="N1" s="127"/>
      <c r="O1" s="105"/>
      <c r="P1" s="105"/>
      <c r="Q1" s="112"/>
      <c r="R1" s="105"/>
      <c r="S1" s="135"/>
      <c r="T1" s="135" t="s">
        <v>320</v>
      </c>
    </row>
    <row r="2" ht="41.25" customHeight="1" spans="1:20">
      <c r="A2" s="101" t="str">
        <f>"2025"&amp;"年部门政府购买服务预算表"</f>
        <v>2025年部门政府购买服务预算表</v>
      </c>
      <c r="B2" s="96"/>
      <c r="C2" s="96"/>
      <c r="D2" s="96"/>
      <c r="E2" s="96"/>
      <c r="F2" s="96"/>
      <c r="G2" s="96"/>
      <c r="H2" s="113"/>
      <c r="I2" s="113"/>
      <c r="J2" s="113"/>
      <c r="K2" s="113"/>
      <c r="L2" s="113"/>
      <c r="M2" s="113"/>
      <c r="N2" s="128"/>
      <c r="O2" s="113"/>
      <c r="P2" s="113"/>
      <c r="Q2" s="96"/>
      <c r="R2" s="113"/>
      <c r="S2" s="128"/>
      <c r="T2" s="96"/>
    </row>
    <row r="3" ht="22.5" customHeight="1" spans="1:20">
      <c r="A3" s="102" t="str">
        <f>"单位名称："&amp;"石林彝族自治县卫生健康综合监督执法局"</f>
        <v>单位名称：石林彝族自治县卫生健康综合监督执法局</v>
      </c>
      <c r="B3" s="114"/>
      <c r="C3" s="114"/>
      <c r="D3" s="114"/>
      <c r="E3" s="114"/>
      <c r="F3" s="114"/>
      <c r="G3" s="114"/>
      <c r="H3" s="103"/>
      <c r="I3" s="103"/>
      <c r="J3" s="103"/>
      <c r="K3" s="103"/>
      <c r="L3" s="103"/>
      <c r="M3" s="103"/>
      <c r="N3" s="127"/>
      <c r="O3" s="105"/>
      <c r="P3" s="105"/>
      <c r="Q3" s="112"/>
      <c r="R3" s="105"/>
      <c r="S3" s="136"/>
      <c r="T3" s="135" t="s">
        <v>1</v>
      </c>
    </row>
    <row r="4" ht="24" customHeight="1" spans="1:20">
      <c r="A4" s="50" t="s">
        <v>174</v>
      </c>
      <c r="B4" s="115" t="s">
        <v>175</v>
      </c>
      <c r="C4" s="115" t="s">
        <v>299</v>
      </c>
      <c r="D4" s="115" t="s">
        <v>321</v>
      </c>
      <c r="E4" s="115" t="s">
        <v>322</v>
      </c>
      <c r="F4" s="115" t="s">
        <v>323</v>
      </c>
      <c r="G4" s="115" t="s">
        <v>324</v>
      </c>
      <c r="H4" s="116" t="s">
        <v>325</v>
      </c>
      <c r="I4" s="116" t="s">
        <v>326</v>
      </c>
      <c r="J4" s="129" t="s">
        <v>182</v>
      </c>
      <c r="K4" s="129"/>
      <c r="L4" s="129"/>
      <c r="M4" s="129"/>
      <c r="N4" s="130"/>
      <c r="O4" s="129"/>
      <c r="P4" s="129"/>
      <c r="Q4" s="109"/>
      <c r="R4" s="129"/>
      <c r="S4" s="130"/>
      <c r="T4" s="110"/>
    </row>
    <row r="5" ht="24" customHeight="1" spans="1:20">
      <c r="A5" s="52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305</v>
      </c>
      <c r="M5" s="118" t="s">
        <v>306</v>
      </c>
      <c r="N5" s="131" t="s">
        <v>307</v>
      </c>
      <c r="O5" s="132" t="s">
        <v>308</v>
      </c>
      <c r="P5" s="132"/>
      <c r="Q5" s="137"/>
      <c r="R5" s="132"/>
      <c r="S5" s="138"/>
      <c r="T5" s="119"/>
    </row>
    <row r="6" ht="54" customHeight="1" spans="1:20">
      <c r="A6" s="55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6">
        <v>1</v>
      </c>
      <c r="B7" s="119">
        <v>2</v>
      </c>
      <c r="C7" s="56">
        <v>3</v>
      </c>
      <c r="D7" s="56">
        <v>4</v>
      </c>
      <c r="E7" s="119">
        <v>5</v>
      </c>
      <c r="F7" s="56">
        <v>6</v>
      </c>
      <c r="G7" s="56">
        <v>7</v>
      </c>
      <c r="H7" s="119">
        <v>8</v>
      </c>
      <c r="I7" s="56">
        <v>9</v>
      </c>
      <c r="J7" s="56">
        <v>10</v>
      </c>
      <c r="K7" s="119">
        <v>11</v>
      </c>
      <c r="L7" s="56">
        <v>12</v>
      </c>
      <c r="M7" s="56">
        <v>13</v>
      </c>
      <c r="N7" s="119">
        <v>14</v>
      </c>
      <c r="O7" s="56">
        <v>15</v>
      </c>
      <c r="P7" s="56">
        <v>16</v>
      </c>
      <c r="Q7" s="119">
        <v>17</v>
      </c>
      <c r="R7" s="56">
        <v>18</v>
      </c>
      <c r="S7" s="56">
        <v>19</v>
      </c>
      <c r="T7" s="56">
        <v>20</v>
      </c>
    </row>
    <row r="8" ht="21" customHeight="1" spans="1:20">
      <c r="A8" s="121" t="s">
        <v>192</v>
      </c>
      <c r="B8" s="122" t="s">
        <v>70</v>
      </c>
      <c r="C8" s="122" t="s">
        <v>216</v>
      </c>
      <c r="D8" s="122" t="s">
        <v>312</v>
      </c>
      <c r="E8" s="122" t="s">
        <v>327</v>
      </c>
      <c r="F8" s="122" t="s">
        <v>75</v>
      </c>
      <c r="G8" s="122" t="s">
        <v>328</v>
      </c>
      <c r="H8" s="123" t="s">
        <v>108</v>
      </c>
      <c r="I8" s="123" t="s">
        <v>312</v>
      </c>
      <c r="J8" s="108">
        <v>5000</v>
      </c>
      <c r="K8" s="108">
        <v>5000</v>
      </c>
      <c r="L8" s="108"/>
      <c r="M8" s="108"/>
      <c r="N8" s="108"/>
      <c r="O8" s="108"/>
      <c r="P8" s="108"/>
      <c r="Q8" s="108"/>
      <c r="R8" s="108"/>
      <c r="S8" s="108"/>
      <c r="T8" s="108"/>
    </row>
    <row r="9" ht="21" customHeight="1" spans="1:20">
      <c r="A9" s="124" t="s">
        <v>165</v>
      </c>
      <c r="B9" s="125"/>
      <c r="C9" s="125"/>
      <c r="D9" s="125"/>
      <c r="E9" s="125"/>
      <c r="F9" s="125"/>
      <c r="G9" s="125"/>
      <c r="H9" s="126"/>
      <c r="I9" s="134"/>
      <c r="J9" s="108">
        <v>5000</v>
      </c>
      <c r="K9" s="108">
        <v>5000</v>
      </c>
      <c r="L9" s="108"/>
      <c r="M9" s="108"/>
      <c r="N9" s="108"/>
      <c r="O9" s="108"/>
      <c r="P9" s="108"/>
      <c r="Q9" s="108"/>
      <c r="R9" s="108"/>
      <c r="S9" s="108"/>
      <c r="T9" s="10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D1" workbookViewId="0">
      <selection activeCell="K13" sqref="K1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100"/>
      <c r="W1" s="43"/>
      <c r="X1" s="43" t="s">
        <v>329</v>
      </c>
    </row>
    <row r="2" ht="41.25" customHeight="1" spans="1:24">
      <c r="A2" s="101" t="str">
        <f>"2025"&amp;"年对下转移支付预算表"</f>
        <v>2025年对下转移支付预算表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96"/>
      <c r="X2" s="96"/>
    </row>
    <row r="3" ht="18" customHeight="1" spans="1:24">
      <c r="A3" s="102" t="str">
        <f>"单位名称："&amp;"石林彝族自治县卫生健康综合监督执法局"</f>
        <v>单位名称：石林彝族自治县卫生健康综合监督执法局</v>
      </c>
      <c r="B3" s="103"/>
      <c r="C3" s="103"/>
      <c r="D3" s="104"/>
      <c r="E3" s="105"/>
      <c r="F3" s="105"/>
      <c r="G3" s="105"/>
      <c r="H3" s="105"/>
      <c r="I3" s="105"/>
      <c r="W3" s="48"/>
      <c r="X3" s="48" t="s">
        <v>1</v>
      </c>
    </row>
    <row r="4" ht="19.5" customHeight="1" spans="1:24">
      <c r="A4" s="63" t="s">
        <v>330</v>
      </c>
      <c r="B4" s="12" t="s">
        <v>182</v>
      </c>
      <c r="C4" s="13"/>
      <c r="D4" s="13"/>
      <c r="E4" s="12" t="s">
        <v>331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09"/>
      <c r="X4" s="110"/>
    </row>
    <row r="5" ht="40.5" customHeight="1" spans="1:24">
      <c r="A5" s="56"/>
      <c r="B5" s="64" t="s">
        <v>55</v>
      </c>
      <c r="C5" s="50" t="s">
        <v>58</v>
      </c>
      <c r="D5" s="106" t="s">
        <v>305</v>
      </c>
      <c r="E5" s="82" t="s">
        <v>332</v>
      </c>
      <c r="F5" s="82" t="s">
        <v>333</v>
      </c>
      <c r="G5" s="82" t="s">
        <v>334</v>
      </c>
      <c r="H5" s="82" t="s">
        <v>335</v>
      </c>
      <c r="I5" s="82" t="s">
        <v>336</v>
      </c>
      <c r="J5" s="82" t="s">
        <v>337</v>
      </c>
      <c r="K5" s="82" t="s">
        <v>338</v>
      </c>
      <c r="L5" s="82" t="s">
        <v>339</v>
      </c>
      <c r="M5" s="82" t="s">
        <v>340</v>
      </c>
      <c r="N5" s="82" t="s">
        <v>341</v>
      </c>
      <c r="O5" s="82" t="s">
        <v>342</v>
      </c>
      <c r="P5" s="82" t="s">
        <v>343</v>
      </c>
      <c r="Q5" s="82" t="s">
        <v>344</v>
      </c>
      <c r="R5" s="82" t="s">
        <v>345</v>
      </c>
      <c r="S5" s="82" t="s">
        <v>346</v>
      </c>
      <c r="T5" s="82" t="s">
        <v>347</v>
      </c>
      <c r="U5" s="82" t="s">
        <v>348</v>
      </c>
      <c r="V5" s="82" t="s">
        <v>349</v>
      </c>
      <c r="W5" s="82" t="s">
        <v>350</v>
      </c>
      <c r="X5" s="111" t="s">
        <v>351</v>
      </c>
    </row>
    <row r="6" ht="19.5" customHeight="1" spans="1:24">
      <c r="A6" s="57">
        <v>1</v>
      </c>
      <c r="B6" s="57">
        <v>2</v>
      </c>
      <c r="C6" s="57">
        <v>3</v>
      </c>
      <c r="D6" s="107">
        <v>4</v>
      </c>
      <c r="E6" s="70">
        <v>5</v>
      </c>
      <c r="F6" s="57">
        <v>6</v>
      </c>
      <c r="G6" s="57">
        <v>7</v>
      </c>
      <c r="H6" s="107">
        <v>8</v>
      </c>
      <c r="I6" s="57">
        <v>9</v>
      </c>
      <c r="J6" s="57">
        <v>10</v>
      </c>
      <c r="K6" s="57">
        <v>11</v>
      </c>
      <c r="L6" s="107">
        <v>12</v>
      </c>
      <c r="M6" s="57">
        <v>13</v>
      </c>
      <c r="N6" s="57">
        <v>14</v>
      </c>
      <c r="O6" s="57">
        <v>15</v>
      </c>
      <c r="P6" s="107">
        <v>16</v>
      </c>
      <c r="Q6" s="57">
        <v>17</v>
      </c>
      <c r="R6" s="57">
        <v>18</v>
      </c>
      <c r="S6" s="57">
        <v>19</v>
      </c>
      <c r="T6" s="107">
        <v>20</v>
      </c>
      <c r="U6" s="107">
        <v>21</v>
      </c>
      <c r="V6" s="107">
        <v>22</v>
      </c>
      <c r="W6" s="70">
        <v>23</v>
      </c>
      <c r="X6" s="70">
        <v>24</v>
      </c>
    </row>
    <row r="7" ht="19.5" customHeight="1" spans="1:24">
      <c r="A7" s="41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</row>
    <row r="8" ht="19.5" customHeight="1" spans="1:24">
      <c r="A8" s="9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customHeight="1" spans="1:1">
      <c r="A9" t="s">
        <v>297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3" t="s">
        <v>352</v>
      </c>
    </row>
    <row r="2" ht="41.25" customHeight="1" spans="1:10">
      <c r="A2" s="95" t="str">
        <f>"2025"&amp;"年对下转移支付绩效目标表"</f>
        <v>2025年对下转移支付绩效目标表</v>
      </c>
      <c r="B2" s="44"/>
      <c r="C2" s="44"/>
      <c r="D2" s="44"/>
      <c r="E2" s="44"/>
      <c r="F2" s="96"/>
      <c r="G2" s="44"/>
      <c r="H2" s="96"/>
      <c r="I2" s="96"/>
      <c r="J2" s="44"/>
    </row>
    <row r="3" ht="17.25" customHeight="1" spans="1:1">
      <c r="A3" s="45" t="str">
        <f>"单位名称："&amp;"石林彝族自治县卫生健康综合监督执法局"</f>
        <v>单位名称：石林彝族自治县卫生健康综合监督执法局</v>
      </c>
    </row>
    <row r="4" ht="44.25" customHeight="1" spans="1:10">
      <c r="A4" s="17" t="s">
        <v>330</v>
      </c>
      <c r="B4" s="17" t="s">
        <v>261</v>
      </c>
      <c r="C4" s="17" t="s">
        <v>262</v>
      </c>
      <c r="D4" s="17" t="s">
        <v>263</v>
      </c>
      <c r="E4" s="17" t="s">
        <v>264</v>
      </c>
      <c r="F4" s="97" t="s">
        <v>265</v>
      </c>
      <c r="G4" s="17" t="s">
        <v>266</v>
      </c>
      <c r="H4" s="97" t="s">
        <v>267</v>
      </c>
      <c r="I4" s="97" t="s">
        <v>268</v>
      </c>
      <c r="J4" s="17" t="s">
        <v>269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7">
        <v>6</v>
      </c>
      <c r="G5" s="17">
        <v>7</v>
      </c>
      <c r="H5" s="97">
        <v>8</v>
      </c>
      <c r="I5" s="97">
        <v>9</v>
      </c>
      <c r="J5" s="17">
        <v>10</v>
      </c>
    </row>
    <row r="6" ht="42" customHeight="1" spans="1:10">
      <c r="A6" s="41"/>
      <c r="B6" s="98"/>
      <c r="C6" s="98"/>
      <c r="D6" s="98"/>
      <c r="E6" s="34"/>
      <c r="F6" s="99"/>
      <c r="G6" s="34"/>
      <c r="H6" s="99"/>
      <c r="I6" s="99"/>
      <c r="J6" s="34"/>
    </row>
    <row r="7" ht="42" customHeight="1" spans="1:10">
      <c r="A7" s="41"/>
      <c r="B7" s="33"/>
      <c r="C7" s="33"/>
      <c r="D7" s="33"/>
      <c r="E7" s="41"/>
      <c r="F7" s="33"/>
      <c r="G7" s="41"/>
      <c r="H7" s="33"/>
      <c r="I7" s="33"/>
      <c r="J7" s="41"/>
    </row>
    <row r="8" ht="21" customHeight="1" spans="1:1">
      <c r="A8" t="s">
        <v>297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7" sqref="C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2" t="s">
        <v>353</v>
      </c>
      <c r="B1" s="73"/>
      <c r="C1" s="73"/>
      <c r="D1" s="74"/>
      <c r="E1" s="74"/>
      <c r="F1" s="74"/>
      <c r="G1" s="73"/>
      <c r="H1" s="73"/>
      <c r="I1" s="74"/>
    </row>
    <row r="2" ht="41.25" customHeight="1" spans="1:9">
      <c r="A2" s="75" t="str">
        <f>"2025"&amp;"年新增资产配置预算表"</f>
        <v>2025年新增资产配置预算表</v>
      </c>
      <c r="B2" s="76"/>
      <c r="C2" s="76"/>
      <c r="D2" s="77"/>
      <c r="E2" s="77"/>
      <c r="F2" s="77"/>
      <c r="G2" s="76"/>
      <c r="H2" s="76"/>
      <c r="I2" s="77"/>
    </row>
    <row r="3" customHeight="1" spans="1:9">
      <c r="A3" s="78" t="str">
        <f>"单位名称："&amp;"石林彝族自治县卫生健康综合监督执法局"</f>
        <v>单位名称：石林彝族自治县卫生健康综合监督执法局</v>
      </c>
      <c r="B3" s="79"/>
      <c r="C3" s="79"/>
      <c r="D3" s="80"/>
      <c r="F3" s="77"/>
      <c r="G3" s="76"/>
      <c r="H3" s="76"/>
      <c r="I3" s="94" t="s">
        <v>1</v>
      </c>
    </row>
    <row r="4" ht="28.5" customHeight="1" spans="1:9">
      <c r="A4" s="81" t="s">
        <v>174</v>
      </c>
      <c r="B4" s="82" t="s">
        <v>175</v>
      </c>
      <c r="C4" s="83" t="s">
        <v>354</v>
      </c>
      <c r="D4" s="81" t="s">
        <v>355</v>
      </c>
      <c r="E4" s="81" t="s">
        <v>356</v>
      </c>
      <c r="F4" s="81" t="s">
        <v>357</v>
      </c>
      <c r="G4" s="82" t="s">
        <v>358</v>
      </c>
      <c r="H4" s="70"/>
      <c r="I4" s="81"/>
    </row>
    <row r="5" ht="21" customHeight="1" spans="1:9">
      <c r="A5" s="83"/>
      <c r="B5" s="84"/>
      <c r="C5" s="84"/>
      <c r="D5" s="85"/>
      <c r="E5" s="84"/>
      <c r="F5" s="84"/>
      <c r="G5" s="82" t="s">
        <v>303</v>
      </c>
      <c r="H5" s="82" t="s">
        <v>359</v>
      </c>
      <c r="I5" s="82" t="s">
        <v>360</v>
      </c>
    </row>
    <row r="6" ht="17.25" customHeight="1" spans="1:9">
      <c r="A6" s="86" t="s">
        <v>82</v>
      </c>
      <c r="B6" s="32" t="s">
        <v>83</v>
      </c>
      <c r="C6" s="86" t="s">
        <v>84</v>
      </c>
      <c r="D6" s="34" t="s">
        <v>85</v>
      </c>
      <c r="E6" s="86" t="s">
        <v>86</v>
      </c>
      <c r="F6" s="32" t="s">
        <v>87</v>
      </c>
      <c r="G6" s="87" t="s">
        <v>88</v>
      </c>
      <c r="H6" s="34" t="s">
        <v>89</v>
      </c>
      <c r="I6" s="34">
        <v>9</v>
      </c>
    </row>
    <row r="7" ht="19.5" customHeight="1" spans="1:9">
      <c r="A7" s="88"/>
      <c r="B7" s="66"/>
      <c r="C7" s="66"/>
      <c r="D7" s="41"/>
      <c r="E7" s="33"/>
      <c r="F7" s="87"/>
      <c r="G7" s="89"/>
      <c r="H7" s="90"/>
      <c r="I7" s="90"/>
    </row>
    <row r="8" ht="19.5" customHeight="1" spans="1:9">
      <c r="A8" s="20" t="s">
        <v>55</v>
      </c>
      <c r="B8" s="91"/>
      <c r="C8" s="91"/>
      <c r="D8" s="92"/>
      <c r="E8" s="93"/>
      <c r="F8" s="93"/>
      <c r="G8" s="89"/>
      <c r="H8" s="90"/>
      <c r="I8" s="90"/>
    </row>
    <row r="9" ht="23" customHeight="1" spans="1:1">
      <c r="A9" t="s">
        <v>297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2"/>
      <c r="E1" s="42"/>
      <c r="F1" s="42"/>
      <c r="G1" s="42"/>
      <c r="K1" s="43" t="s">
        <v>361</v>
      </c>
    </row>
    <row r="2" ht="41.25" customHeight="1" spans="1:11">
      <c r="A2" s="44" t="str">
        <f>"2025"&amp;"年上级转移支付补助项目支出预算表"</f>
        <v>2025年上级转移支付补助项目支出预算表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"单位名称："&amp;"石林彝族自治县卫生健康综合监督执法局"</f>
        <v>单位名称：石林彝族自治县卫生健康综合监督执法局</v>
      </c>
      <c r="B3" s="46"/>
      <c r="C3" s="46"/>
      <c r="D3" s="46"/>
      <c r="E3" s="46"/>
      <c r="F3" s="46"/>
      <c r="G3" s="46"/>
      <c r="H3" s="47"/>
      <c r="I3" s="47"/>
      <c r="J3" s="47"/>
      <c r="K3" s="48" t="s">
        <v>1</v>
      </c>
    </row>
    <row r="4" ht="21.75" customHeight="1" spans="1:11">
      <c r="A4" s="49" t="s">
        <v>251</v>
      </c>
      <c r="B4" s="49" t="s">
        <v>177</v>
      </c>
      <c r="C4" s="49" t="s">
        <v>252</v>
      </c>
      <c r="D4" s="50" t="s">
        <v>178</v>
      </c>
      <c r="E4" s="50" t="s">
        <v>179</v>
      </c>
      <c r="F4" s="50" t="s">
        <v>253</v>
      </c>
      <c r="G4" s="50" t="s">
        <v>254</v>
      </c>
      <c r="H4" s="63" t="s">
        <v>55</v>
      </c>
      <c r="I4" s="12" t="s">
        <v>362</v>
      </c>
      <c r="J4" s="13"/>
      <c r="K4" s="36"/>
    </row>
    <row r="5" ht="21.75" customHeight="1" spans="1:11">
      <c r="A5" s="51"/>
      <c r="B5" s="51"/>
      <c r="C5" s="51"/>
      <c r="D5" s="52"/>
      <c r="E5" s="52"/>
      <c r="F5" s="52"/>
      <c r="G5" s="52"/>
      <c r="H5" s="64"/>
      <c r="I5" s="50" t="s">
        <v>58</v>
      </c>
      <c r="J5" s="50" t="s">
        <v>59</v>
      </c>
      <c r="K5" s="50" t="s">
        <v>60</v>
      </c>
    </row>
    <row r="6" ht="40.5" customHeight="1" spans="1:11">
      <c r="A6" s="54"/>
      <c r="B6" s="54"/>
      <c r="C6" s="54"/>
      <c r="D6" s="55"/>
      <c r="E6" s="55"/>
      <c r="F6" s="55"/>
      <c r="G6" s="55"/>
      <c r="H6" s="56"/>
      <c r="I6" s="55" t="s">
        <v>57</v>
      </c>
      <c r="J6" s="55"/>
      <c r="K6" s="55"/>
    </row>
    <row r="7" ht="15" customHeight="1" spans="1:1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70">
        <v>10</v>
      </c>
      <c r="K7" s="70">
        <v>11</v>
      </c>
    </row>
    <row r="8" ht="18.75" customHeight="1" spans="1:11">
      <c r="A8" s="41"/>
      <c r="B8" s="33"/>
      <c r="C8" s="41"/>
      <c r="D8" s="41"/>
      <c r="E8" s="41"/>
      <c r="F8" s="41"/>
      <c r="G8" s="41"/>
      <c r="H8" s="65"/>
      <c r="I8" s="71"/>
      <c r="J8" s="71"/>
      <c r="K8" s="65"/>
    </row>
    <row r="9" ht="18.75" customHeight="1" spans="1:11">
      <c r="A9" s="66"/>
      <c r="B9" s="33"/>
      <c r="C9" s="33"/>
      <c r="D9" s="33"/>
      <c r="E9" s="33"/>
      <c r="F9" s="33"/>
      <c r="G9" s="33"/>
      <c r="H9" s="59"/>
      <c r="I9" s="59"/>
      <c r="J9" s="59"/>
      <c r="K9" s="65"/>
    </row>
    <row r="10" ht="18.75" customHeight="1" spans="1:11">
      <c r="A10" s="67" t="s">
        <v>165</v>
      </c>
      <c r="B10" s="68"/>
      <c r="C10" s="68"/>
      <c r="D10" s="68"/>
      <c r="E10" s="68"/>
      <c r="F10" s="68"/>
      <c r="G10" s="69"/>
      <c r="H10" s="59"/>
      <c r="I10" s="59"/>
      <c r="J10" s="59"/>
      <c r="K10" s="65"/>
    </row>
    <row r="11" ht="23" customHeight="1" spans="1:1">
      <c r="A11" t="s">
        <v>297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25" sqref="E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2"/>
      <c r="G1" s="43" t="s">
        <v>363</v>
      </c>
    </row>
    <row r="2" ht="41.25" customHeight="1" spans="1:7">
      <c r="A2" s="44" t="str">
        <f>"2025"&amp;"年部门项目中期规划预算表"</f>
        <v>2025年部门项目中期规划预算表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"单位名称："&amp;"石林彝族自治县卫生健康综合监督执法局"</f>
        <v>单位名称：石林彝族自治县卫生健康综合监督执法局</v>
      </c>
      <c r="B3" s="46"/>
      <c r="C3" s="46"/>
      <c r="D3" s="46"/>
      <c r="E3" s="47"/>
      <c r="F3" s="47"/>
      <c r="G3" s="48" t="s">
        <v>1</v>
      </c>
    </row>
    <row r="4" ht="21.75" customHeight="1" spans="1:7">
      <c r="A4" s="49" t="s">
        <v>252</v>
      </c>
      <c r="B4" s="49" t="s">
        <v>251</v>
      </c>
      <c r="C4" s="49" t="s">
        <v>177</v>
      </c>
      <c r="D4" s="50" t="s">
        <v>364</v>
      </c>
      <c r="E4" s="12" t="s">
        <v>58</v>
      </c>
      <c r="F4" s="13"/>
      <c r="G4" s="36"/>
    </row>
    <row r="5" ht="21.75" customHeight="1" spans="1:7">
      <c r="A5" s="51"/>
      <c r="B5" s="51"/>
      <c r="C5" s="51"/>
      <c r="D5" s="52"/>
      <c r="E5" s="53" t="str">
        <f>"2025"&amp;"年"</f>
        <v>2025年</v>
      </c>
      <c r="F5" s="50" t="str">
        <f>("2025"+1)&amp;"年"</f>
        <v>2026年</v>
      </c>
      <c r="G5" s="50" t="str">
        <f>("2025"+2)&amp;"年"</f>
        <v>2027年</v>
      </c>
    </row>
    <row r="6" ht="40.5" customHeight="1" spans="1:7">
      <c r="A6" s="54"/>
      <c r="B6" s="54"/>
      <c r="C6" s="54"/>
      <c r="D6" s="55"/>
      <c r="E6" s="56"/>
      <c r="F6" s="55" t="s">
        <v>57</v>
      </c>
      <c r="G6" s="55"/>
    </row>
    <row r="7" ht="15" customHeight="1" spans="1:7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ht="17.25" customHeight="1" spans="1:7">
      <c r="A8" s="33" t="s">
        <v>70</v>
      </c>
      <c r="B8" s="58"/>
      <c r="C8" s="58"/>
      <c r="D8" s="33"/>
      <c r="E8" s="59">
        <v>180000</v>
      </c>
      <c r="F8" s="59"/>
      <c r="G8" s="59"/>
    </row>
    <row r="9" ht="18.75" customHeight="1" spans="1:7">
      <c r="A9" s="33"/>
      <c r="B9" s="33" t="s">
        <v>365</v>
      </c>
      <c r="C9" s="33" t="s">
        <v>259</v>
      </c>
      <c r="D9" s="33" t="s">
        <v>366</v>
      </c>
      <c r="E9" s="59">
        <v>180000</v>
      </c>
      <c r="F9" s="59"/>
      <c r="G9" s="59"/>
    </row>
    <row r="10" ht="18.75" customHeight="1" spans="1:7">
      <c r="A10" s="60" t="s">
        <v>55</v>
      </c>
      <c r="B10" s="61" t="s">
        <v>367</v>
      </c>
      <c r="C10" s="61"/>
      <c r="D10" s="62"/>
      <c r="E10" s="59">
        <v>180000</v>
      </c>
      <c r="F10" s="59"/>
      <c r="G10" s="5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tabSelected="1" topLeftCell="A6" workbookViewId="0">
      <selection activeCell="A13" sqref="A13:B1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368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"单位名称："&amp;"石林彝族自治县卫生健康综合监督执法局"</f>
        <v>单位名称：石林彝族自治县卫生健康综合监督执法局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369</v>
      </c>
      <c r="B4" s="7">
        <v>131004</v>
      </c>
      <c r="C4" s="8"/>
      <c r="D4" s="8"/>
      <c r="E4" s="9"/>
      <c r="F4" s="10" t="s">
        <v>370</v>
      </c>
      <c r="G4" s="9"/>
      <c r="H4" s="11" t="s">
        <v>70</v>
      </c>
      <c r="I4" s="8"/>
      <c r="J4" s="9"/>
    </row>
    <row r="5" ht="32.25" customHeight="1" spans="1:10">
      <c r="A5" s="12" t="s">
        <v>371</v>
      </c>
      <c r="B5" s="13"/>
      <c r="C5" s="13"/>
      <c r="D5" s="13"/>
      <c r="E5" s="13"/>
      <c r="F5" s="13"/>
      <c r="G5" s="13"/>
      <c r="H5" s="13"/>
      <c r="I5" s="36"/>
      <c r="J5" s="37" t="s">
        <v>372</v>
      </c>
    </row>
    <row r="6" ht="99.75" customHeight="1" spans="1:10">
      <c r="A6" s="14" t="s">
        <v>373</v>
      </c>
      <c r="B6" s="15" t="s">
        <v>374</v>
      </c>
      <c r="C6" s="16" t="s">
        <v>375</v>
      </c>
      <c r="D6" s="16"/>
      <c r="E6" s="16"/>
      <c r="F6" s="16"/>
      <c r="G6" s="16"/>
      <c r="H6" s="16"/>
      <c r="I6" s="16"/>
      <c r="J6" s="38" t="s">
        <v>376</v>
      </c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 t="s">
        <v>377</v>
      </c>
      <c r="D7" s="16"/>
      <c r="E7" s="16"/>
      <c r="F7" s="16"/>
      <c r="G7" s="16"/>
      <c r="H7" s="16"/>
      <c r="I7" s="16"/>
      <c r="J7" s="38" t="s">
        <v>378</v>
      </c>
    </row>
    <row r="8" ht="97" customHeight="1" spans="1:10">
      <c r="A8" s="15" t="s">
        <v>379</v>
      </c>
      <c r="B8" s="17" t="str">
        <f>"预算年度（"&amp;"2025"&amp;"年）绩效目标"</f>
        <v>预算年度（2025年）绩效目标</v>
      </c>
      <c r="C8" s="18" t="s">
        <v>377</v>
      </c>
      <c r="D8" s="18"/>
      <c r="E8" s="18"/>
      <c r="F8" s="18"/>
      <c r="G8" s="18"/>
      <c r="H8" s="18"/>
      <c r="I8" s="18"/>
      <c r="J8" s="39" t="s">
        <v>380</v>
      </c>
    </row>
    <row r="9" ht="32.25" customHeight="1" spans="1:10">
      <c r="A9" s="19" t="s">
        <v>381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382</v>
      </c>
      <c r="B10" s="15"/>
      <c r="C10" s="14" t="s">
        <v>383</v>
      </c>
      <c r="D10" s="14"/>
      <c r="E10" s="14"/>
      <c r="F10" s="14" t="s">
        <v>384</v>
      </c>
      <c r="G10" s="14"/>
      <c r="H10" s="14" t="s">
        <v>385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386</v>
      </c>
      <c r="I11" s="15" t="s">
        <v>387</v>
      </c>
      <c r="J11" s="15" t="s">
        <v>388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SUM(H13:H14)</f>
        <v>3065790</v>
      </c>
      <c r="I12" s="23">
        <f>SUM(I13:I14)</f>
        <v>3065790</v>
      </c>
      <c r="J12" s="23"/>
    </row>
    <row r="13" ht="34.5" customHeight="1" spans="1:10">
      <c r="A13" s="24" t="s">
        <v>389</v>
      </c>
      <c r="B13" s="25"/>
      <c r="C13" s="24" t="s">
        <v>390</v>
      </c>
      <c r="D13" s="25"/>
      <c r="E13" s="25"/>
      <c r="F13" s="25"/>
      <c r="G13" s="25"/>
      <c r="H13" s="26">
        <v>2885790</v>
      </c>
      <c r="I13" s="26">
        <v>2885790</v>
      </c>
      <c r="J13" s="26">
        <v>0</v>
      </c>
    </row>
    <row r="14" ht="32.25" customHeight="1" spans="1:10">
      <c r="A14" s="24" t="s">
        <v>391</v>
      </c>
      <c r="B14" s="25"/>
      <c r="C14" s="24" t="s">
        <v>270</v>
      </c>
      <c r="D14" s="25"/>
      <c r="E14" s="25"/>
      <c r="F14" s="25"/>
      <c r="G14" s="25"/>
      <c r="H14" s="26">
        <v>180000</v>
      </c>
      <c r="I14" s="26">
        <v>180000</v>
      </c>
      <c r="J14" s="19"/>
    </row>
    <row r="15" ht="32.25" customHeight="1" spans="1:10">
      <c r="A15" s="19" t="s">
        <v>392</v>
      </c>
      <c r="B15" s="19"/>
      <c r="C15" s="19"/>
      <c r="D15" s="19"/>
      <c r="E15" s="19"/>
      <c r="F15" s="19"/>
      <c r="G15" s="19"/>
      <c r="H15" s="19"/>
      <c r="I15" s="19"/>
      <c r="J15" s="19"/>
    </row>
    <row r="16" ht="32.25" customHeight="1" spans="1:10">
      <c r="A16" s="27" t="s">
        <v>393</v>
      </c>
      <c r="B16" s="27"/>
      <c r="C16" s="27"/>
      <c r="D16" s="27"/>
      <c r="E16" s="27"/>
      <c r="F16" s="27"/>
      <c r="G16" s="27"/>
      <c r="H16" s="28" t="s">
        <v>394</v>
      </c>
      <c r="I16" s="40" t="s">
        <v>269</v>
      </c>
      <c r="J16" s="28" t="s">
        <v>395</v>
      </c>
    </row>
    <row r="17" ht="36" customHeight="1" spans="1:10">
      <c r="A17" s="29" t="s">
        <v>262</v>
      </c>
      <c r="B17" s="29" t="s">
        <v>396</v>
      </c>
      <c r="C17" s="30" t="s">
        <v>264</v>
      </c>
      <c r="D17" s="30" t="s">
        <v>265</v>
      </c>
      <c r="E17" s="30" t="s">
        <v>266</v>
      </c>
      <c r="F17" s="30" t="s">
        <v>267</v>
      </c>
      <c r="G17" s="30" t="s">
        <v>268</v>
      </c>
      <c r="H17" s="31"/>
      <c r="I17" s="31"/>
      <c r="J17" s="31"/>
    </row>
    <row r="18" ht="32.25" customHeight="1" spans="1:10">
      <c r="A18" s="32" t="s">
        <v>271</v>
      </c>
      <c r="B18" s="32"/>
      <c r="C18" s="33"/>
      <c r="D18" s="32"/>
      <c r="E18" s="32"/>
      <c r="F18" s="32"/>
      <c r="G18" s="32"/>
      <c r="H18" s="34"/>
      <c r="I18" s="41"/>
      <c r="J18" s="34"/>
    </row>
    <row r="19" ht="32.25" customHeight="1" spans="1:10">
      <c r="A19" s="32"/>
      <c r="B19" s="32" t="s">
        <v>272</v>
      </c>
      <c r="C19" s="33"/>
      <c r="D19" s="32"/>
      <c r="E19" s="32"/>
      <c r="F19" s="32"/>
      <c r="G19" s="32"/>
      <c r="H19" s="34"/>
      <c r="I19" s="41"/>
      <c r="J19" s="34"/>
    </row>
    <row r="20" ht="48" customHeight="1" spans="1:10">
      <c r="A20" s="32"/>
      <c r="B20" s="32"/>
      <c r="C20" s="33" t="s">
        <v>397</v>
      </c>
      <c r="D20" s="32" t="s">
        <v>281</v>
      </c>
      <c r="E20" s="32">
        <v>14</v>
      </c>
      <c r="F20" s="32" t="s">
        <v>398</v>
      </c>
      <c r="G20" s="32" t="s">
        <v>277</v>
      </c>
      <c r="H20" s="34" t="s">
        <v>399</v>
      </c>
      <c r="I20" s="41" t="s">
        <v>400</v>
      </c>
      <c r="J20" s="34" t="s">
        <v>401</v>
      </c>
    </row>
    <row r="21" ht="48" customHeight="1" spans="1:10">
      <c r="A21" s="32"/>
      <c r="B21" s="32"/>
      <c r="C21" s="33" t="s">
        <v>402</v>
      </c>
      <c r="D21" s="32" t="s">
        <v>281</v>
      </c>
      <c r="E21" s="32">
        <v>14</v>
      </c>
      <c r="F21" s="32" t="s">
        <v>398</v>
      </c>
      <c r="G21" s="32" t="s">
        <v>277</v>
      </c>
      <c r="H21" s="34" t="s">
        <v>403</v>
      </c>
      <c r="I21" s="41" t="s">
        <v>404</v>
      </c>
      <c r="J21" s="34" t="s">
        <v>401</v>
      </c>
    </row>
    <row r="22" ht="48" customHeight="1" spans="1:10">
      <c r="A22" s="32"/>
      <c r="B22" s="32"/>
      <c r="C22" s="33" t="s">
        <v>405</v>
      </c>
      <c r="D22" s="32" t="s">
        <v>281</v>
      </c>
      <c r="E22" s="32">
        <v>1</v>
      </c>
      <c r="F22" s="32" t="s">
        <v>406</v>
      </c>
      <c r="G22" s="32" t="s">
        <v>277</v>
      </c>
      <c r="H22" s="34" t="s">
        <v>407</v>
      </c>
      <c r="I22" s="41" t="s">
        <v>408</v>
      </c>
      <c r="J22" s="34" t="s">
        <v>401</v>
      </c>
    </row>
    <row r="23" ht="48" customHeight="1" spans="1:10">
      <c r="A23" s="32"/>
      <c r="B23" s="32"/>
      <c r="C23" s="33" t="s">
        <v>409</v>
      </c>
      <c r="D23" s="32" t="s">
        <v>281</v>
      </c>
      <c r="E23" s="32">
        <v>1005</v>
      </c>
      <c r="F23" s="32" t="s">
        <v>410</v>
      </c>
      <c r="G23" s="32" t="s">
        <v>277</v>
      </c>
      <c r="H23" s="34" t="s">
        <v>411</v>
      </c>
      <c r="I23" s="41" t="s">
        <v>412</v>
      </c>
      <c r="J23" s="34" t="s">
        <v>401</v>
      </c>
    </row>
    <row r="24" ht="51" customHeight="1" spans="1:10">
      <c r="A24" s="32"/>
      <c r="B24" s="32"/>
      <c r="C24" s="33" t="s">
        <v>413</v>
      </c>
      <c r="D24" s="32" t="s">
        <v>281</v>
      </c>
      <c r="E24" s="32">
        <v>2</v>
      </c>
      <c r="F24" s="32" t="s">
        <v>398</v>
      </c>
      <c r="G24" s="32" t="s">
        <v>277</v>
      </c>
      <c r="H24" s="34" t="s">
        <v>399</v>
      </c>
      <c r="I24" s="41" t="s">
        <v>414</v>
      </c>
      <c r="J24" s="34" t="s">
        <v>401</v>
      </c>
    </row>
    <row r="25" ht="32.25" customHeight="1" spans="1:10">
      <c r="A25" s="32"/>
      <c r="B25" s="32"/>
      <c r="C25" s="33" t="s">
        <v>273</v>
      </c>
      <c r="D25" s="32" t="s">
        <v>274</v>
      </c>
      <c r="E25" s="32">
        <v>30</v>
      </c>
      <c r="F25" s="32" t="s">
        <v>276</v>
      </c>
      <c r="G25" s="32" t="s">
        <v>277</v>
      </c>
      <c r="H25" s="34" t="s">
        <v>415</v>
      </c>
      <c r="I25" s="41" t="s">
        <v>278</v>
      </c>
      <c r="J25" s="34" t="s">
        <v>416</v>
      </c>
    </row>
    <row r="26" ht="32.25" customHeight="1" spans="1:10">
      <c r="A26" s="32"/>
      <c r="B26" s="32" t="s">
        <v>279</v>
      </c>
      <c r="C26" s="33"/>
      <c r="D26" s="32"/>
      <c r="E26" s="32"/>
      <c r="F26" s="32"/>
      <c r="G26" s="32"/>
      <c r="H26" s="34"/>
      <c r="I26" s="41"/>
      <c r="J26" s="34"/>
    </row>
    <row r="27" ht="32.25" customHeight="1" spans="1:10">
      <c r="A27" s="32"/>
      <c r="B27" s="32"/>
      <c r="C27" s="33" t="s">
        <v>280</v>
      </c>
      <c r="D27" s="32" t="s">
        <v>281</v>
      </c>
      <c r="E27" s="32">
        <v>88</v>
      </c>
      <c r="F27" s="32" t="s">
        <v>283</v>
      </c>
      <c r="G27" s="32" t="s">
        <v>277</v>
      </c>
      <c r="H27" s="34" t="s">
        <v>417</v>
      </c>
      <c r="I27" s="41" t="s">
        <v>280</v>
      </c>
      <c r="J27" s="34" t="s">
        <v>416</v>
      </c>
    </row>
    <row r="28" ht="32.25" customHeight="1" spans="1:10">
      <c r="A28" s="32"/>
      <c r="B28" s="32" t="s">
        <v>284</v>
      </c>
      <c r="C28" s="33"/>
      <c r="D28" s="32"/>
      <c r="E28" s="32"/>
      <c r="F28" s="32"/>
      <c r="G28" s="32"/>
      <c r="H28" s="34"/>
      <c r="I28" s="41"/>
      <c r="J28" s="34"/>
    </row>
    <row r="29" ht="32.25" customHeight="1" spans="1:10">
      <c r="A29" s="32"/>
      <c r="B29" s="32"/>
      <c r="C29" s="33" t="s">
        <v>285</v>
      </c>
      <c r="D29" s="32" t="s">
        <v>281</v>
      </c>
      <c r="E29" s="32" t="s">
        <v>418</v>
      </c>
      <c r="F29" s="32" t="s">
        <v>419</v>
      </c>
      <c r="G29" s="32" t="s">
        <v>277</v>
      </c>
      <c r="H29" s="34" t="s">
        <v>420</v>
      </c>
      <c r="I29" s="41" t="s">
        <v>285</v>
      </c>
      <c r="J29" s="34" t="s">
        <v>416</v>
      </c>
    </row>
    <row r="30" ht="32.25" customHeight="1" spans="1:10">
      <c r="A30" s="32" t="s">
        <v>287</v>
      </c>
      <c r="B30" s="32"/>
      <c r="C30" s="33"/>
      <c r="D30" s="32"/>
      <c r="E30" s="32"/>
      <c r="F30" s="32"/>
      <c r="G30" s="32"/>
      <c r="H30" s="34"/>
      <c r="I30" s="41"/>
      <c r="J30" s="34"/>
    </row>
    <row r="31" ht="32.25" customHeight="1" spans="1:10">
      <c r="A31" s="32"/>
      <c r="B31" s="32" t="s">
        <v>288</v>
      </c>
      <c r="C31" s="33"/>
      <c r="D31" s="32"/>
      <c r="E31" s="32"/>
      <c r="F31" s="32"/>
      <c r="G31" s="32"/>
      <c r="H31" s="34"/>
      <c r="I31" s="41"/>
      <c r="J31" s="34"/>
    </row>
    <row r="32" ht="32.25" customHeight="1" spans="1:10">
      <c r="A32" s="32"/>
      <c r="B32" s="32"/>
      <c r="C32" s="33" t="s">
        <v>421</v>
      </c>
      <c r="D32" s="32" t="s">
        <v>281</v>
      </c>
      <c r="E32" s="32" t="s">
        <v>422</v>
      </c>
      <c r="F32" s="32"/>
      <c r="G32" s="32" t="s">
        <v>423</v>
      </c>
      <c r="H32" s="34" t="s">
        <v>424</v>
      </c>
      <c r="I32" s="41" t="s">
        <v>425</v>
      </c>
      <c r="J32" s="34" t="s">
        <v>426</v>
      </c>
    </row>
    <row r="33" ht="81" customHeight="1" spans="1:10">
      <c r="A33" s="32"/>
      <c r="B33" s="32"/>
      <c r="C33" s="33" t="s">
        <v>427</v>
      </c>
      <c r="D33" s="32" t="s">
        <v>281</v>
      </c>
      <c r="E33" s="32" t="s">
        <v>428</v>
      </c>
      <c r="F33" s="32"/>
      <c r="G33" s="32" t="s">
        <v>423</v>
      </c>
      <c r="H33" s="34" t="s">
        <v>429</v>
      </c>
      <c r="I33" s="41" t="s">
        <v>430</v>
      </c>
      <c r="J33" s="34" t="s">
        <v>431</v>
      </c>
    </row>
    <row r="34" ht="50" customHeight="1" spans="1:10">
      <c r="A34" s="32"/>
      <c r="B34" s="32"/>
      <c r="C34" s="33" t="s">
        <v>289</v>
      </c>
      <c r="D34" s="32" t="s">
        <v>281</v>
      </c>
      <c r="E34" s="32">
        <v>100</v>
      </c>
      <c r="F34" s="32" t="s">
        <v>283</v>
      </c>
      <c r="G34" s="32" t="s">
        <v>277</v>
      </c>
      <c r="H34" s="34" t="s">
        <v>432</v>
      </c>
      <c r="I34" s="41" t="s">
        <v>289</v>
      </c>
      <c r="J34" s="34" t="s">
        <v>416</v>
      </c>
    </row>
    <row r="35" ht="32.25" customHeight="1" spans="1:10">
      <c r="A35" s="32" t="s">
        <v>290</v>
      </c>
      <c r="B35" s="32"/>
      <c r="C35" s="33"/>
      <c r="D35" s="32"/>
      <c r="E35" s="32"/>
      <c r="F35" s="32"/>
      <c r="G35" s="32"/>
      <c r="H35" s="34"/>
      <c r="I35" s="41"/>
      <c r="J35" s="34"/>
    </row>
    <row r="36" ht="32.25" customHeight="1" spans="1:10">
      <c r="A36" s="32"/>
      <c r="B36" s="32" t="s">
        <v>291</v>
      </c>
      <c r="C36" s="33"/>
      <c r="D36" s="32"/>
      <c r="E36" s="32"/>
      <c r="F36" s="32"/>
      <c r="G36" s="32"/>
      <c r="H36" s="34"/>
      <c r="I36" s="41"/>
      <c r="J36" s="34"/>
    </row>
    <row r="37" ht="51" customHeight="1" spans="1:10">
      <c r="A37" s="32"/>
      <c r="B37" s="32"/>
      <c r="C37" s="33" t="s">
        <v>433</v>
      </c>
      <c r="D37" s="32" t="s">
        <v>274</v>
      </c>
      <c r="E37" s="32">
        <v>90</v>
      </c>
      <c r="F37" s="32" t="s">
        <v>283</v>
      </c>
      <c r="G37" s="32" t="s">
        <v>277</v>
      </c>
      <c r="H37" s="34" t="s">
        <v>434</v>
      </c>
      <c r="I37" s="41" t="s">
        <v>435</v>
      </c>
      <c r="J37" s="34" t="s">
        <v>436</v>
      </c>
    </row>
    <row r="38" ht="57" customHeight="1" spans="1:10">
      <c r="A38" s="32"/>
      <c r="B38" s="32"/>
      <c r="C38" s="33" t="s">
        <v>437</v>
      </c>
      <c r="D38" s="32" t="s">
        <v>274</v>
      </c>
      <c r="E38" s="32">
        <v>90</v>
      </c>
      <c r="F38" s="32" t="s">
        <v>283</v>
      </c>
      <c r="G38" s="32" t="s">
        <v>277</v>
      </c>
      <c r="H38" s="34" t="s">
        <v>438</v>
      </c>
      <c r="I38" s="41" t="s">
        <v>439</v>
      </c>
      <c r="J38" s="34" t="s">
        <v>436</v>
      </c>
    </row>
    <row r="39" ht="63" customHeight="1" spans="1:10">
      <c r="A39" s="32"/>
      <c r="B39" s="32"/>
      <c r="C39" s="33" t="s">
        <v>291</v>
      </c>
      <c r="D39" s="32" t="s">
        <v>274</v>
      </c>
      <c r="E39" s="32">
        <v>80</v>
      </c>
      <c r="F39" s="32" t="s">
        <v>283</v>
      </c>
      <c r="G39" s="32" t="s">
        <v>277</v>
      </c>
      <c r="H39" s="34" t="s">
        <v>438</v>
      </c>
      <c r="I39" s="41" t="s">
        <v>440</v>
      </c>
      <c r="J39" s="34" t="s">
        <v>416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  <ignoredErrors>
    <ignoredError sqref="H12:I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4" t="s">
        <v>52</v>
      </c>
    </row>
    <row r="2" ht="41.25" customHeight="1" spans="1:1">
      <c r="A2" s="75" t="str">
        <f>"2025"&amp;"年部门收入预算表"</f>
        <v>2025年部门收入预算表</v>
      </c>
    </row>
    <row r="3" ht="17.25" customHeight="1" spans="1:19">
      <c r="A3" s="78" t="str">
        <f>"单位名称："&amp;"石林彝族自治县卫生健康综合监督执法局"</f>
        <v>单位名称：石林彝族自治县卫生健康综合监督执法局</v>
      </c>
      <c r="S3" s="80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8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4"/>
      <c r="C6" s="143"/>
      <c r="D6" s="143"/>
      <c r="E6" s="143"/>
      <c r="F6" s="143"/>
      <c r="G6" s="143"/>
      <c r="H6" s="143"/>
      <c r="I6" s="99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3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99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08">
        <v>3065790</v>
      </c>
      <c r="D8" s="108">
        <v>3065790</v>
      </c>
      <c r="E8" s="108">
        <v>3065790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18" customHeight="1" spans="1:19">
      <c r="A9" s="83" t="s">
        <v>55</v>
      </c>
      <c r="B9" s="217"/>
      <c r="C9" s="108">
        <v>3065790</v>
      </c>
      <c r="D9" s="108">
        <v>3065790</v>
      </c>
      <c r="E9" s="108">
        <v>3065790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0" t="s">
        <v>71</v>
      </c>
    </row>
    <row r="2" ht="41.25" customHeight="1" spans="1:1">
      <c r="A2" s="75" t="str">
        <f>"2025"&amp;"年部门支出预算表"</f>
        <v>2025年部门支出预算表</v>
      </c>
    </row>
    <row r="3" ht="17.25" customHeight="1" spans="1:15">
      <c r="A3" s="78" t="str">
        <f>"单位名称："&amp;"石林彝族自治县卫生健康综合监督执法局"</f>
        <v>单位名称：石林彝族自治县卫生健康综合监督执法局</v>
      </c>
      <c r="O3" s="80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87" t="s">
        <v>85</v>
      </c>
      <c r="E6" s="87" t="s">
        <v>86</v>
      </c>
      <c r="F6" s="87" t="s">
        <v>87</v>
      </c>
      <c r="G6" s="87" t="s">
        <v>88</v>
      </c>
      <c r="H6" s="87" t="s">
        <v>89</v>
      </c>
      <c r="I6" s="87" t="s">
        <v>90</v>
      </c>
      <c r="J6" s="87" t="s">
        <v>91</v>
      </c>
      <c r="K6" s="87" t="s">
        <v>92</v>
      </c>
      <c r="L6" s="87" t="s">
        <v>93</v>
      </c>
      <c r="M6" s="87" t="s">
        <v>94</v>
      </c>
      <c r="N6" s="86" t="s">
        <v>95</v>
      </c>
      <c r="O6" s="87" t="s">
        <v>96</v>
      </c>
    </row>
    <row r="7" ht="21" customHeight="1" spans="1:15">
      <c r="A7" s="88" t="s">
        <v>97</v>
      </c>
      <c r="B7" s="88" t="s">
        <v>98</v>
      </c>
      <c r="C7" s="108">
        <v>433630</v>
      </c>
      <c r="D7" s="108">
        <v>433630</v>
      </c>
      <c r="E7" s="108">
        <v>433630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ht="21" customHeight="1" spans="1:15">
      <c r="A8" s="204" t="s">
        <v>99</v>
      </c>
      <c r="B8" s="204" t="s">
        <v>100</v>
      </c>
      <c r="C8" s="108">
        <v>433630</v>
      </c>
      <c r="D8" s="108">
        <v>433630</v>
      </c>
      <c r="E8" s="108">
        <v>433630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21" customHeight="1" spans="1:15">
      <c r="A9" s="205" t="s">
        <v>101</v>
      </c>
      <c r="B9" s="205" t="s">
        <v>102</v>
      </c>
      <c r="C9" s="108">
        <v>28800</v>
      </c>
      <c r="D9" s="108">
        <v>28800</v>
      </c>
      <c r="E9" s="108">
        <v>28800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1" customHeight="1" spans="1:15">
      <c r="A10" s="205" t="s">
        <v>103</v>
      </c>
      <c r="B10" s="205" t="s">
        <v>104</v>
      </c>
      <c r="C10" s="108">
        <v>281442</v>
      </c>
      <c r="D10" s="108">
        <v>281442</v>
      </c>
      <c r="E10" s="108">
        <v>281442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21" customHeight="1" spans="1:15">
      <c r="A11" s="205" t="s">
        <v>105</v>
      </c>
      <c r="B11" s="205" t="s">
        <v>106</v>
      </c>
      <c r="C11" s="108">
        <v>123388</v>
      </c>
      <c r="D11" s="108">
        <v>123388</v>
      </c>
      <c r="E11" s="108">
        <v>123388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ht="21" customHeight="1" spans="1:15">
      <c r="A12" s="88" t="s">
        <v>107</v>
      </c>
      <c r="B12" s="88" t="s">
        <v>108</v>
      </c>
      <c r="C12" s="108">
        <v>2409518</v>
      </c>
      <c r="D12" s="108">
        <v>2409518</v>
      </c>
      <c r="E12" s="108">
        <v>2229518</v>
      </c>
      <c r="F12" s="108">
        <v>180000</v>
      </c>
      <c r="G12" s="108"/>
      <c r="H12" s="108"/>
      <c r="I12" s="108"/>
      <c r="J12" s="108"/>
      <c r="K12" s="108"/>
      <c r="L12" s="108"/>
      <c r="M12" s="108"/>
      <c r="N12" s="108"/>
      <c r="O12" s="108"/>
    </row>
    <row r="13" ht="21" customHeight="1" spans="1:15">
      <c r="A13" s="204" t="s">
        <v>109</v>
      </c>
      <c r="B13" s="204" t="s">
        <v>110</v>
      </c>
      <c r="C13" s="108">
        <v>2196568</v>
      </c>
      <c r="D13" s="108">
        <v>2196568</v>
      </c>
      <c r="E13" s="108">
        <v>2016568</v>
      </c>
      <c r="F13" s="108">
        <v>180000</v>
      </c>
      <c r="G13" s="108"/>
      <c r="H13" s="108"/>
      <c r="I13" s="108"/>
      <c r="J13" s="108"/>
      <c r="K13" s="108"/>
      <c r="L13" s="108"/>
      <c r="M13" s="108"/>
      <c r="N13" s="108"/>
      <c r="O13" s="108"/>
    </row>
    <row r="14" ht="21" customHeight="1" spans="1:15">
      <c r="A14" s="205" t="s">
        <v>111</v>
      </c>
      <c r="B14" s="205" t="s">
        <v>112</v>
      </c>
      <c r="C14" s="108">
        <v>2196568</v>
      </c>
      <c r="D14" s="108">
        <v>2196568</v>
      </c>
      <c r="E14" s="108">
        <v>2016568</v>
      </c>
      <c r="F14" s="108">
        <v>180000</v>
      </c>
      <c r="G14" s="108"/>
      <c r="H14" s="108"/>
      <c r="I14" s="108"/>
      <c r="J14" s="108"/>
      <c r="K14" s="108"/>
      <c r="L14" s="108"/>
      <c r="M14" s="108"/>
      <c r="N14" s="108"/>
      <c r="O14" s="108"/>
    </row>
    <row r="15" ht="21" customHeight="1" spans="1:15">
      <c r="A15" s="204" t="s">
        <v>113</v>
      </c>
      <c r="B15" s="204" t="s">
        <v>114</v>
      </c>
      <c r="C15" s="108">
        <v>212950</v>
      </c>
      <c r="D15" s="108">
        <v>212950</v>
      </c>
      <c r="E15" s="108">
        <v>212950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ht="21" customHeight="1" spans="1:15">
      <c r="A16" s="205" t="s">
        <v>115</v>
      </c>
      <c r="B16" s="205" t="s">
        <v>116</v>
      </c>
      <c r="C16" s="108">
        <v>118006</v>
      </c>
      <c r="D16" s="108">
        <v>118006</v>
      </c>
      <c r="E16" s="108">
        <v>118006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ht="21" customHeight="1" spans="1:15">
      <c r="A17" s="205" t="s">
        <v>117</v>
      </c>
      <c r="B17" s="205" t="s">
        <v>118</v>
      </c>
      <c r="C17" s="108">
        <v>83158</v>
      </c>
      <c r="D17" s="108">
        <v>83158</v>
      </c>
      <c r="E17" s="108">
        <v>83158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1" customHeight="1" spans="1:15">
      <c r="A18" s="205" t="s">
        <v>119</v>
      </c>
      <c r="B18" s="205" t="s">
        <v>120</v>
      </c>
      <c r="C18" s="108">
        <v>11786</v>
      </c>
      <c r="D18" s="108">
        <v>11786</v>
      </c>
      <c r="E18" s="108">
        <v>11786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ht="21" customHeight="1" spans="1:15">
      <c r="A19" s="88" t="s">
        <v>121</v>
      </c>
      <c r="B19" s="88" t="s">
        <v>122</v>
      </c>
      <c r="C19" s="108">
        <v>222642</v>
      </c>
      <c r="D19" s="108">
        <v>222642</v>
      </c>
      <c r="E19" s="108">
        <v>222642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ht="21" customHeight="1" spans="1:15">
      <c r="A20" s="204" t="s">
        <v>123</v>
      </c>
      <c r="B20" s="204" t="s">
        <v>124</v>
      </c>
      <c r="C20" s="108">
        <v>222642</v>
      </c>
      <c r="D20" s="108">
        <v>222642</v>
      </c>
      <c r="E20" s="108">
        <v>222642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1" customHeight="1" spans="1:15">
      <c r="A21" s="205" t="s">
        <v>125</v>
      </c>
      <c r="B21" s="205" t="s">
        <v>126</v>
      </c>
      <c r="C21" s="108">
        <v>222642</v>
      </c>
      <c r="D21" s="108">
        <v>222642</v>
      </c>
      <c r="E21" s="108">
        <v>222642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ht="21" customHeight="1" spans="1:15">
      <c r="A22" s="206" t="s">
        <v>55</v>
      </c>
      <c r="B22" s="69"/>
      <c r="C22" s="108">
        <v>3065790</v>
      </c>
      <c r="D22" s="108">
        <v>3065790</v>
      </c>
      <c r="E22" s="108">
        <v>2885790</v>
      </c>
      <c r="F22" s="108">
        <v>180000</v>
      </c>
      <c r="G22" s="108"/>
      <c r="H22" s="108"/>
      <c r="I22" s="108"/>
      <c r="J22" s="108"/>
      <c r="K22" s="108"/>
      <c r="L22" s="108"/>
      <c r="M22" s="108"/>
      <c r="N22" s="108"/>
      <c r="O22" s="108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6"/>
      <c r="B1" s="80"/>
      <c r="C1" s="80"/>
      <c r="D1" s="80" t="s">
        <v>127</v>
      </c>
    </row>
    <row r="2" ht="41.25" customHeight="1" spans="1:1">
      <c r="A2" s="75" t="str">
        <f>"2025"&amp;"年部门财政拨款收支预算总表"</f>
        <v>2025年部门财政拨款收支预算总表</v>
      </c>
    </row>
    <row r="3" ht="17.25" customHeight="1" spans="1:4">
      <c r="A3" s="78" t="str">
        <f>"单位名称："&amp;"石林彝族自治县卫生健康综合监督执法局"</f>
        <v>单位名称：石林彝族自治县卫生健康综合监督执法局</v>
      </c>
      <c r="B3" s="189"/>
      <c r="D3" s="80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128</v>
      </c>
      <c r="B6" s="108">
        <v>3065790</v>
      </c>
      <c r="C6" s="192" t="s">
        <v>129</v>
      </c>
      <c r="D6" s="108">
        <v>3065790</v>
      </c>
    </row>
    <row r="7" ht="16.5" customHeight="1" spans="1:4">
      <c r="A7" s="192" t="s">
        <v>130</v>
      </c>
      <c r="B7" s="108">
        <v>3065790</v>
      </c>
      <c r="C7" s="192" t="s">
        <v>131</v>
      </c>
      <c r="D7" s="108"/>
    </row>
    <row r="8" ht="16.5" customHeight="1" spans="1:4">
      <c r="A8" s="192" t="s">
        <v>132</v>
      </c>
      <c r="B8" s="108"/>
      <c r="C8" s="192" t="s">
        <v>133</v>
      </c>
      <c r="D8" s="108"/>
    </row>
    <row r="9" ht="16.5" customHeight="1" spans="1:4">
      <c r="A9" s="192" t="s">
        <v>134</v>
      </c>
      <c r="B9" s="108"/>
      <c r="C9" s="192" t="s">
        <v>135</v>
      </c>
      <c r="D9" s="108"/>
    </row>
    <row r="10" ht="16.5" customHeight="1" spans="1:4">
      <c r="A10" s="192" t="s">
        <v>136</v>
      </c>
      <c r="B10" s="108"/>
      <c r="C10" s="192" t="s">
        <v>137</v>
      </c>
      <c r="D10" s="108"/>
    </row>
    <row r="11" ht="16.5" customHeight="1" spans="1:4">
      <c r="A11" s="192" t="s">
        <v>130</v>
      </c>
      <c r="B11" s="108"/>
      <c r="C11" s="192" t="s">
        <v>138</v>
      </c>
      <c r="D11" s="108"/>
    </row>
    <row r="12" ht="16.5" customHeight="1" spans="1:4">
      <c r="A12" s="21" t="s">
        <v>132</v>
      </c>
      <c r="B12" s="108"/>
      <c r="C12" s="98" t="s">
        <v>139</v>
      </c>
      <c r="D12" s="108"/>
    </row>
    <row r="13" ht="16.5" customHeight="1" spans="1:4">
      <c r="A13" s="21" t="s">
        <v>134</v>
      </c>
      <c r="B13" s="108"/>
      <c r="C13" s="98" t="s">
        <v>140</v>
      </c>
      <c r="D13" s="108"/>
    </row>
    <row r="14" ht="16.5" customHeight="1" spans="1:4">
      <c r="A14" s="193"/>
      <c r="B14" s="108"/>
      <c r="C14" s="98" t="s">
        <v>141</v>
      </c>
      <c r="D14" s="108">
        <v>433630</v>
      </c>
    </row>
    <row r="15" ht="16.5" customHeight="1" spans="1:4">
      <c r="A15" s="193"/>
      <c r="B15" s="108"/>
      <c r="C15" s="98" t="s">
        <v>142</v>
      </c>
      <c r="D15" s="108">
        <v>2409518</v>
      </c>
    </row>
    <row r="16" ht="16.5" customHeight="1" spans="1:4">
      <c r="A16" s="193"/>
      <c r="B16" s="108"/>
      <c r="C16" s="98" t="s">
        <v>143</v>
      </c>
      <c r="D16" s="108"/>
    </row>
    <row r="17" ht="16.5" customHeight="1" spans="1:4">
      <c r="A17" s="193"/>
      <c r="B17" s="108"/>
      <c r="C17" s="98" t="s">
        <v>144</v>
      </c>
      <c r="D17" s="108"/>
    </row>
    <row r="18" ht="16.5" customHeight="1" spans="1:4">
      <c r="A18" s="193"/>
      <c r="B18" s="108"/>
      <c r="C18" s="98" t="s">
        <v>145</v>
      </c>
      <c r="D18" s="108"/>
    </row>
    <row r="19" ht="16.5" customHeight="1" spans="1:4">
      <c r="A19" s="193"/>
      <c r="B19" s="108"/>
      <c r="C19" s="98" t="s">
        <v>146</v>
      </c>
      <c r="D19" s="108"/>
    </row>
    <row r="20" ht="16.5" customHeight="1" spans="1:4">
      <c r="A20" s="193"/>
      <c r="B20" s="108"/>
      <c r="C20" s="98" t="s">
        <v>147</v>
      </c>
      <c r="D20" s="108"/>
    </row>
    <row r="21" ht="16.5" customHeight="1" spans="1:4">
      <c r="A21" s="193"/>
      <c r="B21" s="108"/>
      <c r="C21" s="98" t="s">
        <v>148</v>
      </c>
      <c r="D21" s="108"/>
    </row>
    <row r="22" ht="16.5" customHeight="1" spans="1:4">
      <c r="A22" s="193"/>
      <c r="B22" s="108"/>
      <c r="C22" s="98" t="s">
        <v>149</v>
      </c>
      <c r="D22" s="108"/>
    </row>
    <row r="23" ht="16.5" customHeight="1" spans="1:4">
      <c r="A23" s="193"/>
      <c r="B23" s="108"/>
      <c r="C23" s="98" t="s">
        <v>150</v>
      </c>
      <c r="D23" s="108"/>
    </row>
    <row r="24" ht="16.5" customHeight="1" spans="1:4">
      <c r="A24" s="193"/>
      <c r="B24" s="108"/>
      <c r="C24" s="98" t="s">
        <v>151</v>
      </c>
      <c r="D24" s="108"/>
    </row>
    <row r="25" ht="16.5" customHeight="1" spans="1:4">
      <c r="A25" s="193"/>
      <c r="B25" s="108"/>
      <c r="C25" s="98" t="s">
        <v>152</v>
      </c>
      <c r="D25" s="108">
        <v>222642</v>
      </c>
    </row>
    <row r="26" ht="16.5" customHeight="1" spans="1:4">
      <c r="A26" s="193"/>
      <c r="B26" s="108"/>
      <c r="C26" s="98" t="s">
        <v>153</v>
      </c>
      <c r="D26" s="108"/>
    </row>
    <row r="27" ht="16.5" customHeight="1" spans="1:4">
      <c r="A27" s="193"/>
      <c r="B27" s="108"/>
      <c r="C27" s="98" t="s">
        <v>154</v>
      </c>
      <c r="D27" s="108"/>
    </row>
    <row r="28" ht="16.5" customHeight="1" spans="1:4">
      <c r="A28" s="193"/>
      <c r="B28" s="108"/>
      <c r="C28" s="98" t="s">
        <v>155</v>
      </c>
      <c r="D28" s="108"/>
    </row>
    <row r="29" ht="16.5" customHeight="1" spans="1:4">
      <c r="A29" s="193"/>
      <c r="B29" s="108"/>
      <c r="C29" s="98" t="s">
        <v>156</v>
      </c>
      <c r="D29" s="108"/>
    </row>
    <row r="30" ht="16.5" customHeight="1" spans="1:4">
      <c r="A30" s="193"/>
      <c r="B30" s="108"/>
      <c r="C30" s="98" t="s">
        <v>157</v>
      </c>
      <c r="D30" s="108"/>
    </row>
    <row r="31" ht="16.5" customHeight="1" spans="1:4">
      <c r="A31" s="193"/>
      <c r="B31" s="108"/>
      <c r="C31" s="21" t="s">
        <v>158</v>
      </c>
      <c r="D31" s="108"/>
    </row>
    <row r="32" ht="16.5" customHeight="1" spans="1:4">
      <c r="A32" s="193"/>
      <c r="B32" s="108"/>
      <c r="C32" s="21" t="s">
        <v>159</v>
      </c>
      <c r="D32" s="108"/>
    </row>
    <row r="33" ht="16.5" customHeight="1" spans="1:4">
      <c r="A33" s="193"/>
      <c r="B33" s="108"/>
      <c r="C33" s="41" t="s">
        <v>160</v>
      </c>
      <c r="D33" s="108"/>
    </row>
    <row r="34" ht="15" customHeight="1" spans="1:4">
      <c r="A34" s="194" t="s">
        <v>50</v>
      </c>
      <c r="B34" s="195">
        <v>3065790</v>
      </c>
      <c r="C34" s="194" t="s">
        <v>51</v>
      </c>
      <c r="D34" s="195">
        <v>3065790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100"/>
      <c r="G1" s="168" t="s">
        <v>161</v>
      </c>
    </row>
    <row r="2" ht="41.25" customHeight="1" spans="1:7">
      <c r="A2" s="152" t="str">
        <f>"2025"&amp;"年一般公共预算支出预算表（按功能科目分类）"</f>
        <v>2025年一般公共预算支出预算表（按功能科目分类）</v>
      </c>
      <c r="B2" s="152"/>
      <c r="C2" s="152"/>
      <c r="D2" s="152"/>
      <c r="E2" s="152"/>
      <c r="F2" s="152"/>
      <c r="G2" s="152"/>
    </row>
    <row r="3" ht="18" customHeight="1" spans="1:7">
      <c r="A3" s="45" t="str">
        <f>"单位名称："&amp;"石林彝族自治县卫生健康综合监督执法局"</f>
        <v>单位名称：石林彝族自治县卫生健康综合监督执法局</v>
      </c>
      <c r="F3" s="149"/>
      <c r="G3" s="168" t="s">
        <v>1</v>
      </c>
    </row>
    <row r="4" ht="20.25" customHeight="1" spans="1:7">
      <c r="A4" s="184" t="s">
        <v>162</v>
      </c>
      <c r="B4" s="185"/>
      <c r="C4" s="153" t="s">
        <v>55</v>
      </c>
      <c r="D4" s="175" t="s">
        <v>75</v>
      </c>
      <c r="E4" s="13"/>
      <c r="F4" s="36"/>
      <c r="G4" s="165" t="s">
        <v>76</v>
      </c>
    </row>
    <row r="5" ht="20.25" customHeight="1" spans="1:7">
      <c r="A5" s="186" t="s">
        <v>72</v>
      </c>
      <c r="B5" s="186" t="s">
        <v>73</v>
      </c>
      <c r="C5" s="56"/>
      <c r="D5" s="14" t="s">
        <v>57</v>
      </c>
      <c r="E5" s="14" t="s">
        <v>163</v>
      </c>
      <c r="F5" s="14" t="s">
        <v>164</v>
      </c>
      <c r="G5" s="167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41" t="s">
        <v>97</v>
      </c>
      <c r="B7" s="41" t="s">
        <v>98</v>
      </c>
      <c r="C7" s="108">
        <v>433630</v>
      </c>
      <c r="D7" s="108">
        <v>433630</v>
      </c>
      <c r="E7" s="108">
        <v>433630</v>
      </c>
      <c r="F7" s="108"/>
      <c r="G7" s="108"/>
    </row>
    <row r="8" ht="18" customHeight="1" spans="1:7">
      <c r="A8" s="162" t="s">
        <v>99</v>
      </c>
      <c r="B8" s="162" t="s">
        <v>100</v>
      </c>
      <c r="C8" s="108">
        <v>433630</v>
      </c>
      <c r="D8" s="108">
        <v>433630</v>
      </c>
      <c r="E8" s="108">
        <v>433630</v>
      </c>
      <c r="F8" s="108"/>
      <c r="G8" s="108"/>
    </row>
    <row r="9" ht="18" customHeight="1" spans="1:7">
      <c r="A9" s="187" t="s">
        <v>101</v>
      </c>
      <c r="B9" s="187" t="s">
        <v>102</v>
      </c>
      <c r="C9" s="108">
        <v>28800</v>
      </c>
      <c r="D9" s="108">
        <v>28800</v>
      </c>
      <c r="E9" s="108">
        <v>28800</v>
      </c>
      <c r="F9" s="108"/>
      <c r="G9" s="108"/>
    </row>
    <row r="10" ht="18" customHeight="1" spans="1:7">
      <c r="A10" s="187" t="s">
        <v>103</v>
      </c>
      <c r="B10" s="187" t="s">
        <v>104</v>
      </c>
      <c r="C10" s="108">
        <v>281442</v>
      </c>
      <c r="D10" s="108">
        <v>281442</v>
      </c>
      <c r="E10" s="108">
        <v>281442</v>
      </c>
      <c r="F10" s="108"/>
      <c r="G10" s="108"/>
    </row>
    <row r="11" ht="18" customHeight="1" spans="1:7">
      <c r="A11" s="187" t="s">
        <v>105</v>
      </c>
      <c r="B11" s="187" t="s">
        <v>106</v>
      </c>
      <c r="C11" s="108">
        <v>123388</v>
      </c>
      <c r="D11" s="108">
        <v>123388</v>
      </c>
      <c r="E11" s="108">
        <v>123388</v>
      </c>
      <c r="F11" s="108"/>
      <c r="G11" s="108"/>
    </row>
    <row r="12" ht="18" customHeight="1" spans="1:7">
      <c r="A12" s="41" t="s">
        <v>107</v>
      </c>
      <c r="B12" s="41" t="s">
        <v>108</v>
      </c>
      <c r="C12" s="108">
        <v>2409518</v>
      </c>
      <c r="D12" s="108">
        <v>2229518</v>
      </c>
      <c r="E12" s="108">
        <v>1973558</v>
      </c>
      <c r="F12" s="108">
        <v>255960</v>
      </c>
      <c r="G12" s="108">
        <v>180000</v>
      </c>
    </row>
    <row r="13" ht="18" customHeight="1" spans="1:7">
      <c r="A13" s="162" t="s">
        <v>109</v>
      </c>
      <c r="B13" s="162" t="s">
        <v>110</v>
      </c>
      <c r="C13" s="108">
        <v>2196568</v>
      </c>
      <c r="D13" s="108">
        <v>2016568</v>
      </c>
      <c r="E13" s="108">
        <v>1760608</v>
      </c>
      <c r="F13" s="108">
        <v>255960</v>
      </c>
      <c r="G13" s="108">
        <v>180000</v>
      </c>
    </row>
    <row r="14" ht="18" customHeight="1" spans="1:7">
      <c r="A14" s="187" t="s">
        <v>111</v>
      </c>
      <c r="B14" s="187" t="s">
        <v>112</v>
      </c>
      <c r="C14" s="108">
        <v>2196568</v>
      </c>
      <c r="D14" s="108">
        <v>2016568</v>
      </c>
      <c r="E14" s="108">
        <v>1760608</v>
      </c>
      <c r="F14" s="108">
        <v>255960</v>
      </c>
      <c r="G14" s="108">
        <v>180000</v>
      </c>
    </row>
    <row r="15" ht="18" customHeight="1" spans="1:7">
      <c r="A15" s="162" t="s">
        <v>113</v>
      </c>
      <c r="B15" s="162" t="s">
        <v>114</v>
      </c>
      <c r="C15" s="108">
        <v>212950</v>
      </c>
      <c r="D15" s="108">
        <v>212950</v>
      </c>
      <c r="E15" s="108">
        <v>212950</v>
      </c>
      <c r="F15" s="108"/>
      <c r="G15" s="108"/>
    </row>
    <row r="16" ht="18" customHeight="1" spans="1:7">
      <c r="A16" s="187" t="s">
        <v>115</v>
      </c>
      <c r="B16" s="187" t="s">
        <v>116</v>
      </c>
      <c r="C16" s="108">
        <v>118006</v>
      </c>
      <c r="D16" s="108">
        <v>118006</v>
      </c>
      <c r="E16" s="108">
        <v>118006</v>
      </c>
      <c r="F16" s="108"/>
      <c r="G16" s="108"/>
    </row>
    <row r="17" ht="18" customHeight="1" spans="1:7">
      <c r="A17" s="187" t="s">
        <v>117</v>
      </c>
      <c r="B17" s="187" t="s">
        <v>118</v>
      </c>
      <c r="C17" s="108">
        <v>83158</v>
      </c>
      <c r="D17" s="108">
        <v>83158</v>
      </c>
      <c r="E17" s="108">
        <v>83158</v>
      </c>
      <c r="F17" s="108"/>
      <c r="G17" s="108"/>
    </row>
    <row r="18" ht="18" customHeight="1" spans="1:7">
      <c r="A18" s="187" t="s">
        <v>119</v>
      </c>
      <c r="B18" s="187" t="s">
        <v>120</v>
      </c>
      <c r="C18" s="108">
        <v>11786</v>
      </c>
      <c r="D18" s="108">
        <v>11786</v>
      </c>
      <c r="E18" s="108">
        <v>11786</v>
      </c>
      <c r="F18" s="108"/>
      <c r="G18" s="108"/>
    </row>
    <row r="19" ht="18" customHeight="1" spans="1:7">
      <c r="A19" s="41" t="s">
        <v>121</v>
      </c>
      <c r="B19" s="41" t="s">
        <v>122</v>
      </c>
      <c r="C19" s="108">
        <v>222642</v>
      </c>
      <c r="D19" s="108">
        <v>222642</v>
      </c>
      <c r="E19" s="108">
        <v>222642</v>
      </c>
      <c r="F19" s="108"/>
      <c r="G19" s="108"/>
    </row>
    <row r="20" ht="18" customHeight="1" spans="1:7">
      <c r="A20" s="162" t="s">
        <v>123</v>
      </c>
      <c r="B20" s="162" t="s">
        <v>124</v>
      </c>
      <c r="C20" s="108">
        <v>222642</v>
      </c>
      <c r="D20" s="108">
        <v>222642</v>
      </c>
      <c r="E20" s="108">
        <v>222642</v>
      </c>
      <c r="F20" s="108"/>
      <c r="G20" s="108"/>
    </row>
    <row r="21" ht="18" customHeight="1" spans="1:7">
      <c r="A21" s="187" t="s">
        <v>125</v>
      </c>
      <c r="B21" s="187" t="s">
        <v>126</v>
      </c>
      <c r="C21" s="108">
        <v>222642</v>
      </c>
      <c r="D21" s="108">
        <v>222642</v>
      </c>
      <c r="E21" s="108">
        <v>222642</v>
      </c>
      <c r="F21" s="108"/>
      <c r="G21" s="108"/>
    </row>
    <row r="22" ht="18" customHeight="1" spans="1:7">
      <c r="A22" s="107" t="s">
        <v>165</v>
      </c>
      <c r="B22" s="188" t="s">
        <v>165</v>
      </c>
      <c r="C22" s="108">
        <v>3065790</v>
      </c>
      <c r="D22" s="108">
        <v>2885790</v>
      </c>
      <c r="E22" s="108">
        <v>2629830</v>
      </c>
      <c r="F22" s="108">
        <v>255960</v>
      </c>
      <c r="G22" s="108">
        <v>180000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7"/>
      <c r="B1" s="77"/>
      <c r="C1" s="77"/>
      <c r="D1" s="77"/>
      <c r="E1" s="76"/>
      <c r="F1" s="180" t="s">
        <v>166</v>
      </c>
    </row>
    <row r="2" ht="41.25" customHeight="1" spans="1:6">
      <c r="A2" s="181" t="str">
        <f>"2025"&amp;"年一般公共预算“三公”经费支出预算表"</f>
        <v>2025年一般公共预算“三公”经费支出预算表</v>
      </c>
      <c r="B2" s="77"/>
      <c r="C2" s="77"/>
      <c r="D2" s="77"/>
      <c r="E2" s="76"/>
      <c r="F2" s="77"/>
    </row>
    <row r="3" customHeight="1" spans="1:6">
      <c r="A3" s="139" t="str">
        <f>"单位名称："&amp;"石林彝族自治县卫生健康综合监督执法局"</f>
        <v>单位名称：石林彝族自治县卫生健康综合监督执法局</v>
      </c>
      <c r="B3" s="182"/>
      <c r="D3" s="77"/>
      <c r="E3" s="76"/>
      <c r="F3" s="94" t="s">
        <v>1</v>
      </c>
    </row>
    <row r="4" ht="27" customHeight="1" spans="1:6">
      <c r="A4" s="81" t="s">
        <v>167</v>
      </c>
      <c r="B4" s="81" t="s">
        <v>168</v>
      </c>
      <c r="C4" s="83" t="s">
        <v>169</v>
      </c>
      <c r="D4" s="81"/>
      <c r="E4" s="82"/>
      <c r="F4" s="81" t="s">
        <v>170</v>
      </c>
    </row>
    <row r="5" ht="28.5" customHeight="1" spans="1:6">
      <c r="A5" s="183"/>
      <c r="B5" s="85"/>
      <c r="C5" s="82" t="s">
        <v>57</v>
      </c>
      <c r="D5" s="82" t="s">
        <v>171</v>
      </c>
      <c r="E5" s="82" t="s">
        <v>172</v>
      </c>
      <c r="F5" s="84"/>
    </row>
    <row r="6" ht="17.25" customHeight="1" spans="1:6">
      <c r="A6" s="87" t="s">
        <v>82</v>
      </c>
      <c r="B6" s="87" t="s">
        <v>83</v>
      </c>
      <c r="C6" s="87" t="s">
        <v>84</v>
      </c>
      <c r="D6" s="87" t="s">
        <v>85</v>
      </c>
      <c r="E6" s="87" t="s">
        <v>86</v>
      </c>
      <c r="F6" s="87" t="s">
        <v>87</v>
      </c>
    </row>
    <row r="7" ht="17.25" customHeight="1" spans="1:6">
      <c r="A7" s="108">
        <v>25600</v>
      </c>
      <c r="B7" s="108"/>
      <c r="C7" s="108">
        <v>20000</v>
      </c>
      <c r="D7" s="108"/>
      <c r="E7" s="108">
        <v>20000</v>
      </c>
      <c r="F7" s="108">
        <v>5600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G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3"/>
      <c r="C1" s="169"/>
      <c r="E1" s="170"/>
      <c r="F1" s="170"/>
      <c r="G1" s="170"/>
      <c r="H1" s="170"/>
      <c r="I1" s="112"/>
      <c r="J1" s="112"/>
      <c r="K1" s="112"/>
      <c r="L1" s="112"/>
      <c r="M1" s="112"/>
      <c r="N1" s="112"/>
      <c r="R1" s="112"/>
      <c r="V1" s="169"/>
      <c r="X1" s="43" t="s">
        <v>173</v>
      </c>
    </row>
    <row r="2" ht="45.75" customHeight="1" spans="1:24">
      <c r="A2" s="96" t="str">
        <f>"2025"&amp;"年部门基本支出预算表"</f>
        <v>2025年部门基本支出预算表</v>
      </c>
      <c r="B2" s="44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4"/>
      <c r="P2" s="44"/>
      <c r="Q2" s="44"/>
      <c r="R2" s="96"/>
      <c r="S2" s="96"/>
      <c r="T2" s="96"/>
      <c r="U2" s="96"/>
      <c r="V2" s="96"/>
      <c r="W2" s="96"/>
      <c r="X2" s="96"/>
    </row>
    <row r="3" ht="18.75" customHeight="1" spans="1:24">
      <c r="A3" s="45" t="str">
        <f>"单位名称："&amp;"石林彝族自治县卫生健康综合监督执法局"</f>
        <v>单位名称：石林彝族自治县卫生健康综合监督执法局</v>
      </c>
      <c r="B3" s="46"/>
      <c r="C3" s="171"/>
      <c r="D3" s="171"/>
      <c r="E3" s="171"/>
      <c r="F3" s="171"/>
      <c r="G3" s="171"/>
      <c r="H3" s="171"/>
      <c r="I3" s="114"/>
      <c r="J3" s="114"/>
      <c r="K3" s="114"/>
      <c r="L3" s="114"/>
      <c r="M3" s="114"/>
      <c r="N3" s="114"/>
      <c r="O3" s="47"/>
      <c r="P3" s="47"/>
      <c r="Q3" s="47"/>
      <c r="R3" s="114"/>
      <c r="V3" s="169"/>
      <c r="X3" s="43" t="s">
        <v>1</v>
      </c>
    </row>
    <row r="4" ht="18" customHeight="1" spans="1:24">
      <c r="A4" s="49" t="s">
        <v>174</v>
      </c>
      <c r="B4" s="49" t="s">
        <v>175</v>
      </c>
      <c r="C4" s="49" t="s">
        <v>176</v>
      </c>
      <c r="D4" s="49" t="s">
        <v>177</v>
      </c>
      <c r="E4" s="49" t="s">
        <v>178</v>
      </c>
      <c r="F4" s="49" t="s">
        <v>179</v>
      </c>
      <c r="G4" s="49" t="s">
        <v>180</v>
      </c>
      <c r="H4" s="49" t="s">
        <v>181</v>
      </c>
      <c r="I4" s="175" t="s">
        <v>182</v>
      </c>
      <c r="J4" s="109" t="s">
        <v>182</v>
      </c>
      <c r="K4" s="109"/>
      <c r="L4" s="109"/>
      <c r="M4" s="109"/>
      <c r="N4" s="109"/>
      <c r="O4" s="13"/>
      <c r="P4" s="13"/>
      <c r="Q4" s="13"/>
      <c r="R4" s="130" t="s">
        <v>61</v>
      </c>
      <c r="S4" s="109" t="s">
        <v>62</v>
      </c>
      <c r="T4" s="109"/>
      <c r="U4" s="109"/>
      <c r="V4" s="109"/>
      <c r="W4" s="109"/>
      <c r="X4" s="110"/>
    </row>
    <row r="5" ht="18" customHeight="1" spans="1:24">
      <c r="A5" s="51"/>
      <c r="B5" s="64"/>
      <c r="C5" s="155"/>
      <c r="D5" s="51"/>
      <c r="E5" s="51"/>
      <c r="F5" s="51"/>
      <c r="G5" s="51"/>
      <c r="H5" s="51"/>
      <c r="I5" s="153" t="s">
        <v>183</v>
      </c>
      <c r="J5" s="175" t="s">
        <v>58</v>
      </c>
      <c r="K5" s="109"/>
      <c r="L5" s="109"/>
      <c r="M5" s="109"/>
      <c r="N5" s="110"/>
      <c r="O5" s="12" t="s">
        <v>184</v>
      </c>
      <c r="P5" s="13"/>
      <c r="Q5" s="36"/>
      <c r="R5" s="49" t="s">
        <v>61</v>
      </c>
      <c r="S5" s="175" t="s">
        <v>62</v>
      </c>
      <c r="T5" s="130" t="s">
        <v>64</v>
      </c>
      <c r="U5" s="109" t="s">
        <v>62</v>
      </c>
      <c r="V5" s="130" t="s">
        <v>66</v>
      </c>
      <c r="W5" s="130" t="s">
        <v>67</v>
      </c>
      <c r="X5" s="179" t="s">
        <v>68</v>
      </c>
    </row>
    <row r="6" ht="19.5" customHeight="1" spans="1:24">
      <c r="A6" s="64"/>
      <c r="B6" s="64"/>
      <c r="C6" s="64"/>
      <c r="D6" s="64"/>
      <c r="E6" s="64"/>
      <c r="F6" s="64"/>
      <c r="G6" s="64"/>
      <c r="H6" s="64"/>
      <c r="I6" s="64"/>
      <c r="J6" s="176" t="s">
        <v>185</v>
      </c>
      <c r="K6" s="49" t="s">
        <v>186</v>
      </c>
      <c r="L6" s="49" t="s">
        <v>187</v>
      </c>
      <c r="M6" s="49" t="s">
        <v>188</v>
      </c>
      <c r="N6" s="49" t="s">
        <v>189</v>
      </c>
      <c r="O6" s="49" t="s">
        <v>58</v>
      </c>
      <c r="P6" s="49" t="s">
        <v>59</v>
      </c>
      <c r="Q6" s="49" t="s">
        <v>60</v>
      </c>
      <c r="R6" s="64"/>
      <c r="S6" s="49" t="s">
        <v>57</v>
      </c>
      <c r="T6" s="49" t="s">
        <v>64</v>
      </c>
      <c r="U6" s="49" t="s">
        <v>190</v>
      </c>
      <c r="V6" s="49" t="s">
        <v>66</v>
      </c>
      <c r="W6" s="49" t="s">
        <v>67</v>
      </c>
      <c r="X6" s="49" t="s">
        <v>68</v>
      </c>
    </row>
    <row r="7" ht="37.5" customHeight="1" spans="1:24">
      <c r="A7" s="172"/>
      <c r="B7" s="56"/>
      <c r="C7" s="172"/>
      <c r="D7" s="172"/>
      <c r="E7" s="172"/>
      <c r="F7" s="172"/>
      <c r="G7" s="172"/>
      <c r="H7" s="172"/>
      <c r="I7" s="172"/>
      <c r="J7" s="177" t="s">
        <v>57</v>
      </c>
      <c r="K7" s="54" t="s">
        <v>191</v>
      </c>
      <c r="L7" s="54" t="s">
        <v>187</v>
      </c>
      <c r="M7" s="54" t="s">
        <v>188</v>
      </c>
      <c r="N7" s="54" t="s">
        <v>189</v>
      </c>
      <c r="O7" s="54" t="s">
        <v>187</v>
      </c>
      <c r="P7" s="54" t="s">
        <v>188</v>
      </c>
      <c r="Q7" s="54" t="s">
        <v>189</v>
      </c>
      <c r="R7" s="54" t="s">
        <v>61</v>
      </c>
      <c r="S7" s="54" t="s">
        <v>57</v>
      </c>
      <c r="T7" s="54" t="s">
        <v>64</v>
      </c>
      <c r="U7" s="54" t="s">
        <v>190</v>
      </c>
      <c r="V7" s="54" t="s">
        <v>66</v>
      </c>
      <c r="W7" s="54" t="s">
        <v>67</v>
      </c>
      <c r="X7" s="54" t="s">
        <v>68</v>
      </c>
    </row>
    <row r="8" customHeight="1" spans="1:24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</row>
    <row r="9" ht="20.25" customHeight="1" spans="1:24">
      <c r="A9" s="21" t="s">
        <v>192</v>
      </c>
      <c r="B9" s="21" t="s">
        <v>70</v>
      </c>
      <c r="C9" s="21" t="s">
        <v>193</v>
      </c>
      <c r="D9" s="21" t="s">
        <v>194</v>
      </c>
      <c r="E9" s="21" t="s">
        <v>111</v>
      </c>
      <c r="F9" s="21" t="s">
        <v>112</v>
      </c>
      <c r="G9" s="21" t="s">
        <v>195</v>
      </c>
      <c r="H9" s="21" t="s">
        <v>196</v>
      </c>
      <c r="I9" s="108">
        <v>591648</v>
      </c>
      <c r="J9" s="108">
        <v>591648</v>
      </c>
      <c r="K9" s="108"/>
      <c r="L9" s="108"/>
      <c r="M9" s="108">
        <v>591648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ht="20.25" customHeight="1" spans="1:24">
      <c r="A10" s="21" t="s">
        <v>192</v>
      </c>
      <c r="B10" s="21" t="s">
        <v>70</v>
      </c>
      <c r="C10" s="21" t="s">
        <v>193</v>
      </c>
      <c r="D10" s="21" t="s">
        <v>194</v>
      </c>
      <c r="E10" s="21" t="s">
        <v>111</v>
      </c>
      <c r="F10" s="21" t="s">
        <v>112</v>
      </c>
      <c r="G10" s="21" t="s">
        <v>197</v>
      </c>
      <c r="H10" s="21" t="s">
        <v>198</v>
      </c>
      <c r="I10" s="108">
        <v>886620</v>
      </c>
      <c r="J10" s="108">
        <v>886620</v>
      </c>
      <c r="K10" s="178"/>
      <c r="L10" s="178"/>
      <c r="M10" s="108">
        <v>886620</v>
      </c>
      <c r="N10" s="17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ht="20.25" customHeight="1" spans="1:24">
      <c r="A11" s="21" t="s">
        <v>192</v>
      </c>
      <c r="B11" s="21" t="s">
        <v>70</v>
      </c>
      <c r="C11" s="21" t="s">
        <v>193</v>
      </c>
      <c r="D11" s="21" t="s">
        <v>194</v>
      </c>
      <c r="E11" s="21" t="s">
        <v>111</v>
      </c>
      <c r="F11" s="21" t="s">
        <v>112</v>
      </c>
      <c r="G11" s="21" t="s">
        <v>199</v>
      </c>
      <c r="H11" s="21" t="s">
        <v>200</v>
      </c>
      <c r="I11" s="108">
        <v>4500</v>
      </c>
      <c r="J11" s="108">
        <v>4500</v>
      </c>
      <c r="K11" s="178"/>
      <c r="L11" s="178"/>
      <c r="M11" s="108">
        <v>4500</v>
      </c>
      <c r="N11" s="17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ht="20.25" customHeight="1" spans="1:24">
      <c r="A12" s="21" t="s">
        <v>192</v>
      </c>
      <c r="B12" s="21" t="s">
        <v>70</v>
      </c>
      <c r="C12" s="21" t="s">
        <v>193</v>
      </c>
      <c r="D12" s="21" t="s">
        <v>194</v>
      </c>
      <c r="E12" s="21" t="s">
        <v>111</v>
      </c>
      <c r="F12" s="21" t="s">
        <v>112</v>
      </c>
      <c r="G12" s="21" t="s">
        <v>199</v>
      </c>
      <c r="H12" s="21" t="s">
        <v>200</v>
      </c>
      <c r="I12" s="108">
        <v>49304</v>
      </c>
      <c r="J12" s="108">
        <v>49304</v>
      </c>
      <c r="K12" s="178"/>
      <c r="L12" s="178"/>
      <c r="M12" s="108">
        <v>49304</v>
      </c>
      <c r="N12" s="17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ht="20.25" customHeight="1" spans="1:24">
      <c r="A13" s="21" t="s">
        <v>192</v>
      </c>
      <c r="B13" s="21" t="s">
        <v>70</v>
      </c>
      <c r="C13" s="21" t="s">
        <v>201</v>
      </c>
      <c r="D13" s="21" t="s">
        <v>202</v>
      </c>
      <c r="E13" s="21" t="s">
        <v>103</v>
      </c>
      <c r="F13" s="21" t="s">
        <v>104</v>
      </c>
      <c r="G13" s="21" t="s">
        <v>203</v>
      </c>
      <c r="H13" s="21" t="s">
        <v>204</v>
      </c>
      <c r="I13" s="108">
        <v>281442</v>
      </c>
      <c r="J13" s="108">
        <v>281442</v>
      </c>
      <c r="K13" s="178"/>
      <c r="L13" s="178"/>
      <c r="M13" s="108">
        <v>281442</v>
      </c>
      <c r="N13" s="17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ht="20.25" customHeight="1" spans="1:24">
      <c r="A14" s="21" t="s">
        <v>192</v>
      </c>
      <c r="B14" s="21" t="s">
        <v>70</v>
      </c>
      <c r="C14" s="21" t="s">
        <v>201</v>
      </c>
      <c r="D14" s="21" t="s">
        <v>202</v>
      </c>
      <c r="E14" s="21" t="s">
        <v>105</v>
      </c>
      <c r="F14" s="21" t="s">
        <v>106</v>
      </c>
      <c r="G14" s="21" t="s">
        <v>205</v>
      </c>
      <c r="H14" s="21" t="s">
        <v>206</v>
      </c>
      <c r="I14" s="108">
        <v>123388</v>
      </c>
      <c r="J14" s="108">
        <v>123388</v>
      </c>
      <c r="K14" s="178"/>
      <c r="L14" s="178"/>
      <c r="M14" s="108">
        <v>123388</v>
      </c>
      <c r="N14" s="178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ht="20.25" customHeight="1" spans="1:24">
      <c r="A15" s="21" t="s">
        <v>192</v>
      </c>
      <c r="B15" s="21" t="s">
        <v>70</v>
      </c>
      <c r="C15" s="21" t="s">
        <v>201</v>
      </c>
      <c r="D15" s="21" t="s">
        <v>202</v>
      </c>
      <c r="E15" s="21" t="s">
        <v>115</v>
      </c>
      <c r="F15" s="21" t="s">
        <v>116</v>
      </c>
      <c r="G15" s="21" t="s">
        <v>207</v>
      </c>
      <c r="H15" s="21" t="s">
        <v>208</v>
      </c>
      <c r="I15" s="108">
        <v>118006</v>
      </c>
      <c r="J15" s="108">
        <v>118006</v>
      </c>
      <c r="K15" s="178"/>
      <c r="L15" s="178"/>
      <c r="M15" s="108">
        <v>118006</v>
      </c>
      <c r="N15" s="17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ht="20.25" customHeight="1" spans="1:24">
      <c r="A16" s="21" t="s">
        <v>192</v>
      </c>
      <c r="B16" s="21" t="s">
        <v>70</v>
      </c>
      <c r="C16" s="21" t="s">
        <v>201</v>
      </c>
      <c r="D16" s="21" t="s">
        <v>202</v>
      </c>
      <c r="E16" s="21" t="s">
        <v>117</v>
      </c>
      <c r="F16" s="21" t="s">
        <v>118</v>
      </c>
      <c r="G16" s="21" t="s">
        <v>209</v>
      </c>
      <c r="H16" s="21" t="s">
        <v>210</v>
      </c>
      <c r="I16" s="108">
        <v>8468</v>
      </c>
      <c r="J16" s="108">
        <v>8468</v>
      </c>
      <c r="K16" s="178"/>
      <c r="L16" s="178"/>
      <c r="M16" s="108">
        <v>8468</v>
      </c>
      <c r="N16" s="178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ht="20.25" customHeight="1" spans="1:24">
      <c r="A17" s="21" t="s">
        <v>192</v>
      </c>
      <c r="B17" s="21" t="s">
        <v>70</v>
      </c>
      <c r="C17" s="21" t="s">
        <v>201</v>
      </c>
      <c r="D17" s="21" t="s">
        <v>202</v>
      </c>
      <c r="E17" s="21" t="s">
        <v>117</v>
      </c>
      <c r="F17" s="21" t="s">
        <v>118</v>
      </c>
      <c r="G17" s="21" t="s">
        <v>209</v>
      </c>
      <c r="H17" s="21" t="s">
        <v>210</v>
      </c>
      <c r="I17" s="108">
        <v>74690</v>
      </c>
      <c r="J17" s="108">
        <v>74690</v>
      </c>
      <c r="K17" s="178"/>
      <c r="L17" s="178"/>
      <c r="M17" s="108">
        <v>74690</v>
      </c>
      <c r="N17" s="17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ht="20.25" customHeight="1" spans="1:24">
      <c r="A18" s="21" t="s">
        <v>192</v>
      </c>
      <c r="B18" s="21" t="s">
        <v>70</v>
      </c>
      <c r="C18" s="21" t="s">
        <v>201</v>
      </c>
      <c r="D18" s="21" t="s">
        <v>202</v>
      </c>
      <c r="E18" s="21" t="s">
        <v>111</v>
      </c>
      <c r="F18" s="21" t="s">
        <v>112</v>
      </c>
      <c r="G18" s="21" t="s">
        <v>211</v>
      </c>
      <c r="H18" s="21" t="s">
        <v>212</v>
      </c>
      <c r="I18" s="108">
        <v>5816</v>
      </c>
      <c r="J18" s="108">
        <v>5816</v>
      </c>
      <c r="K18" s="178"/>
      <c r="L18" s="178"/>
      <c r="M18" s="108">
        <v>5816</v>
      </c>
      <c r="N18" s="17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ht="20.25" customHeight="1" spans="1:24">
      <c r="A19" s="21" t="s">
        <v>192</v>
      </c>
      <c r="B19" s="21" t="s">
        <v>70</v>
      </c>
      <c r="C19" s="21" t="s">
        <v>201</v>
      </c>
      <c r="D19" s="21" t="s">
        <v>202</v>
      </c>
      <c r="E19" s="21" t="s">
        <v>119</v>
      </c>
      <c r="F19" s="21" t="s">
        <v>120</v>
      </c>
      <c r="G19" s="21" t="s">
        <v>211</v>
      </c>
      <c r="H19" s="21" t="s">
        <v>212</v>
      </c>
      <c r="I19" s="108">
        <v>3514</v>
      </c>
      <c r="J19" s="108">
        <v>3514</v>
      </c>
      <c r="K19" s="178"/>
      <c r="L19" s="178"/>
      <c r="M19" s="108">
        <v>3514</v>
      </c>
      <c r="N19" s="178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ht="20.25" customHeight="1" spans="1:24">
      <c r="A20" s="21" t="s">
        <v>192</v>
      </c>
      <c r="B20" s="21" t="s">
        <v>70</v>
      </c>
      <c r="C20" s="21" t="s">
        <v>201</v>
      </c>
      <c r="D20" s="21" t="s">
        <v>202</v>
      </c>
      <c r="E20" s="21" t="s">
        <v>119</v>
      </c>
      <c r="F20" s="21" t="s">
        <v>120</v>
      </c>
      <c r="G20" s="21" t="s">
        <v>211</v>
      </c>
      <c r="H20" s="21" t="s">
        <v>212</v>
      </c>
      <c r="I20" s="108">
        <v>1034</v>
      </c>
      <c r="J20" s="108">
        <v>1034</v>
      </c>
      <c r="K20" s="178"/>
      <c r="L20" s="178"/>
      <c r="M20" s="108">
        <v>1034</v>
      </c>
      <c r="N20" s="178"/>
      <c r="O20" s="108"/>
      <c r="P20" s="108"/>
      <c r="Q20" s="108"/>
      <c r="R20" s="108"/>
      <c r="S20" s="108"/>
      <c r="T20" s="108"/>
      <c r="U20" s="108"/>
      <c r="V20" s="108"/>
      <c r="W20" s="108"/>
      <c r="X20" s="108"/>
    </row>
    <row r="21" ht="20.25" customHeight="1" spans="1:24">
      <c r="A21" s="21" t="s">
        <v>192</v>
      </c>
      <c r="B21" s="21" t="s">
        <v>70</v>
      </c>
      <c r="C21" s="21" t="s">
        <v>201</v>
      </c>
      <c r="D21" s="21" t="s">
        <v>202</v>
      </c>
      <c r="E21" s="21" t="s">
        <v>119</v>
      </c>
      <c r="F21" s="21" t="s">
        <v>120</v>
      </c>
      <c r="G21" s="21" t="s">
        <v>211</v>
      </c>
      <c r="H21" s="21" t="s">
        <v>212</v>
      </c>
      <c r="I21" s="108">
        <v>7238</v>
      </c>
      <c r="J21" s="108">
        <v>7238</v>
      </c>
      <c r="K21" s="178"/>
      <c r="L21" s="178"/>
      <c r="M21" s="108">
        <v>7238</v>
      </c>
      <c r="N21" s="178"/>
      <c r="O21" s="108"/>
      <c r="P21" s="108"/>
      <c r="Q21" s="108"/>
      <c r="R21" s="108"/>
      <c r="S21" s="108"/>
      <c r="T21" s="108"/>
      <c r="U21" s="108"/>
      <c r="V21" s="108"/>
      <c r="W21" s="108"/>
      <c r="X21" s="108"/>
    </row>
    <row r="22" ht="20.25" customHeight="1" spans="1:24">
      <c r="A22" s="21" t="s">
        <v>192</v>
      </c>
      <c r="B22" s="21" t="s">
        <v>70</v>
      </c>
      <c r="C22" s="21" t="s">
        <v>213</v>
      </c>
      <c r="D22" s="21" t="s">
        <v>126</v>
      </c>
      <c r="E22" s="21" t="s">
        <v>125</v>
      </c>
      <c r="F22" s="21" t="s">
        <v>126</v>
      </c>
      <c r="G22" s="21" t="s">
        <v>214</v>
      </c>
      <c r="H22" s="21" t="s">
        <v>126</v>
      </c>
      <c r="I22" s="108">
        <v>222642</v>
      </c>
      <c r="J22" s="108">
        <v>222642</v>
      </c>
      <c r="K22" s="178"/>
      <c r="L22" s="178"/>
      <c r="M22" s="108">
        <v>222642</v>
      </c>
      <c r="N22" s="178"/>
      <c r="O22" s="108"/>
      <c r="P22" s="108"/>
      <c r="Q22" s="108"/>
      <c r="R22" s="108"/>
      <c r="S22" s="108"/>
      <c r="T22" s="108"/>
      <c r="U22" s="108"/>
      <c r="V22" s="108"/>
      <c r="W22" s="108"/>
      <c r="X22" s="108"/>
    </row>
    <row r="23" ht="20.25" customHeight="1" spans="1:24">
      <c r="A23" s="21" t="s">
        <v>192</v>
      </c>
      <c r="B23" s="21" t="s">
        <v>70</v>
      </c>
      <c r="C23" s="21" t="s">
        <v>215</v>
      </c>
      <c r="D23" s="21" t="s">
        <v>216</v>
      </c>
      <c r="E23" s="21" t="s">
        <v>111</v>
      </c>
      <c r="F23" s="21" t="s">
        <v>112</v>
      </c>
      <c r="G23" s="21" t="s">
        <v>217</v>
      </c>
      <c r="H23" s="21" t="s">
        <v>218</v>
      </c>
      <c r="I23" s="108">
        <v>20000</v>
      </c>
      <c r="J23" s="108">
        <v>20000</v>
      </c>
      <c r="K23" s="178"/>
      <c r="L23" s="178"/>
      <c r="M23" s="108">
        <v>20000</v>
      </c>
      <c r="N23" s="178"/>
      <c r="O23" s="108"/>
      <c r="P23" s="108"/>
      <c r="Q23" s="108"/>
      <c r="R23" s="108"/>
      <c r="S23" s="108"/>
      <c r="T23" s="108"/>
      <c r="U23" s="108"/>
      <c r="V23" s="108"/>
      <c r="W23" s="108"/>
      <c r="X23" s="108"/>
    </row>
    <row r="24" ht="20.25" customHeight="1" spans="1:24">
      <c r="A24" s="21" t="s">
        <v>192</v>
      </c>
      <c r="B24" s="21" t="s">
        <v>70</v>
      </c>
      <c r="C24" s="21" t="s">
        <v>219</v>
      </c>
      <c r="D24" s="21" t="s">
        <v>170</v>
      </c>
      <c r="E24" s="21" t="s">
        <v>111</v>
      </c>
      <c r="F24" s="21" t="s">
        <v>112</v>
      </c>
      <c r="G24" s="21" t="s">
        <v>220</v>
      </c>
      <c r="H24" s="21" t="s">
        <v>170</v>
      </c>
      <c r="I24" s="108">
        <v>5600</v>
      </c>
      <c r="J24" s="108">
        <v>5600</v>
      </c>
      <c r="K24" s="178"/>
      <c r="L24" s="178"/>
      <c r="M24" s="108">
        <v>5600</v>
      </c>
      <c r="N24" s="178"/>
      <c r="O24" s="108"/>
      <c r="P24" s="108"/>
      <c r="Q24" s="108"/>
      <c r="R24" s="108"/>
      <c r="S24" s="108"/>
      <c r="T24" s="108"/>
      <c r="U24" s="108"/>
      <c r="V24" s="108"/>
      <c r="W24" s="108"/>
      <c r="X24" s="108"/>
    </row>
    <row r="25" ht="20.25" customHeight="1" spans="1:24">
      <c r="A25" s="21" t="s">
        <v>192</v>
      </c>
      <c r="B25" s="21" t="s">
        <v>70</v>
      </c>
      <c r="C25" s="21" t="s">
        <v>221</v>
      </c>
      <c r="D25" s="21" t="s">
        <v>222</v>
      </c>
      <c r="E25" s="21" t="s">
        <v>111</v>
      </c>
      <c r="F25" s="21" t="s">
        <v>112</v>
      </c>
      <c r="G25" s="21" t="s">
        <v>223</v>
      </c>
      <c r="H25" s="21" t="s">
        <v>224</v>
      </c>
      <c r="I25" s="108">
        <v>116400</v>
      </c>
      <c r="J25" s="108">
        <v>116400</v>
      </c>
      <c r="K25" s="178"/>
      <c r="L25" s="178"/>
      <c r="M25" s="108">
        <v>116400</v>
      </c>
      <c r="N25" s="178"/>
      <c r="O25" s="108"/>
      <c r="P25" s="108"/>
      <c r="Q25" s="108"/>
      <c r="R25" s="108"/>
      <c r="S25" s="108"/>
      <c r="T25" s="108"/>
      <c r="U25" s="108"/>
      <c r="V25" s="108"/>
      <c r="W25" s="108"/>
      <c r="X25" s="108"/>
    </row>
    <row r="26" ht="20.25" customHeight="1" spans="1:24">
      <c r="A26" s="21" t="s">
        <v>192</v>
      </c>
      <c r="B26" s="21" t="s">
        <v>70</v>
      </c>
      <c r="C26" s="21" t="s">
        <v>225</v>
      </c>
      <c r="D26" s="21" t="s">
        <v>226</v>
      </c>
      <c r="E26" s="21" t="s">
        <v>111</v>
      </c>
      <c r="F26" s="21" t="s">
        <v>112</v>
      </c>
      <c r="G26" s="21" t="s">
        <v>227</v>
      </c>
      <c r="H26" s="21" t="s">
        <v>226</v>
      </c>
      <c r="I26" s="108">
        <v>16240</v>
      </c>
      <c r="J26" s="108">
        <v>16240</v>
      </c>
      <c r="K26" s="178"/>
      <c r="L26" s="178"/>
      <c r="M26" s="108">
        <v>16240</v>
      </c>
      <c r="N26" s="178"/>
      <c r="O26" s="108"/>
      <c r="P26" s="108"/>
      <c r="Q26" s="108"/>
      <c r="R26" s="108"/>
      <c r="S26" s="108"/>
      <c r="T26" s="108"/>
      <c r="U26" s="108"/>
      <c r="V26" s="108"/>
      <c r="W26" s="108"/>
      <c r="X26" s="108"/>
    </row>
    <row r="27" ht="20.25" customHeight="1" spans="1:24">
      <c r="A27" s="21" t="s">
        <v>192</v>
      </c>
      <c r="B27" s="21" t="s">
        <v>70</v>
      </c>
      <c r="C27" s="21" t="s">
        <v>228</v>
      </c>
      <c r="D27" s="21" t="s">
        <v>229</v>
      </c>
      <c r="E27" s="21" t="s">
        <v>111</v>
      </c>
      <c r="F27" s="21" t="s">
        <v>112</v>
      </c>
      <c r="G27" s="21" t="s">
        <v>230</v>
      </c>
      <c r="H27" s="21" t="s">
        <v>231</v>
      </c>
      <c r="I27" s="108">
        <v>21000</v>
      </c>
      <c r="J27" s="108">
        <v>21000</v>
      </c>
      <c r="K27" s="178"/>
      <c r="L27" s="178"/>
      <c r="M27" s="108">
        <v>21000</v>
      </c>
      <c r="N27" s="178"/>
      <c r="O27" s="108"/>
      <c r="P27" s="108"/>
      <c r="Q27" s="108"/>
      <c r="R27" s="108"/>
      <c r="S27" s="108"/>
      <c r="T27" s="108"/>
      <c r="U27" s="108"/>
      <c r="V27" s="108"/>
      <c r="W27" s="108"/>
      <c r="X27" s="108"/>
    </row>
    <row r="28" ht="20.25" customHeight="1" spans="1:24">
      <c r="A28" s="21" t="s">
        <v>192</v>
      </c>
      <c r="B28" s="21" t="s">
        <v>70</v>
      </c>
      <c r="C28" s="21" t="s">
        <v>228</v>
      </c>
      <c r="D28" s="21" t="s">
        <v>229</v>
      </c>
      <c r="E28" s="21" t="s">
        <v>111</v>
      </c>
      <c r="F28" s="21" t="s">
        <v>112</v>
      </c>
      <c r="G28" s="21" t="s">
        <v>232</v>
      </c>
      <c r="H28" s="21" t="s">
        <v>233</v>
      </c>
      <c r="I28" s="108">
        <v>2800</v>
      </c>
      <c r="J28" s="108">
        <v>2800</v>
      </c>
      <c r="K28" s="178"/>
      <c r="L28" s="178"/>
      <c r="M28" s="108">
        <v>2800</v>
      </c>
      <c r="N28" s="178"/>
      <c r="O28" s="108"/>
      <c r="P28" s="108"/>
      <c r="Q28" s="108"/>
      <c r="R28" s="108"/>
      <c r="S28" s="108"/>
      <c r="T28" s="108"/>
      <c r="U28" s="108"/>
      <c r="V28" s="108"/>
      <c r="W28" s="108"/>
      <c r="X28" s="108"/>
    </row>
    <row r="29" ht="20.25" customHeight="1" spans="1:24">
      <c r="A29" s="21" t="s">
        <v>192</v>
      </c>
      <c r="B29" s="21" t="s">
        <v>70</v>
      </c>
      <c r="C29" s="21" t="s">
        <v>228</v>
      </c>
      <c r="D29" s="21" t="s">
        <v>229</v>
      </c>
      <c r="E29" s="21" t="s">
        <v>111</v>
      </c>
      <c r="F29" s="21" t="s">
        <v>112</v>
      </c>
      <c r="G29" s="21" t="s">
        <v>234</v>
      </c>
      <c r="H29" s="21" t="s">
        <v>235</v>
      </c>
      <c r="I29" s="108">
        <v>4200</v>
      </c>
      <c r="J29" s="108">
        <v>4200</v>
      </c>
      <c r="K29" s="178"/>
      <c r="L29" s="178"/>
      <c r="M29" s="108">
        <v>4200</v>
      </c>
      <c r="N29" s="178"/>
      <c r="O29" s="108"/>
      <c r="P29" s="108"/>
      <c r="Q29" s="108"/>
      <c r="R29" s="108"/>
      <c r="S29" s="108"/>
      <c r="T29" s="108"/>
      <c r="U29" s="108"/>
      <c r="V29" s="108"/>
      <c r="W29" s="108"/>
      <c r="X29" s="108"/>
    </row>
    <row r="30" ht="20.25" customHeight="1" spans="1:24">
      <c r="A30" s="21" t="s">
        <v>192</v>
      </c>
      <c r="B30" s="21" t="s">
        <v>70</v>
      </c>
      <c r="C30" s="21" t="s">
        <v>228</v>
      </c>
      <c r="D30" s="21" t="s">
        <v>229</v>
      </c>
      <c r="E30" s="21" t="s">
        <v>111</v>
      </c>
      <c r="F30" s="21" t="s">
        <v>112</v>
      </c>
      <c r="G30" s="21" t="s">
        <v>236</v>
      </c>
      <c r="H30" s="21" t="s">
        <v>237</v>
      </c>
      <c r="I30" s="108">
        <v>2800</v>
      </c>
      <c r="J30" s="108">
        <v>2800</v>
      </c>
      <c r="K30" s="178"/>
      <c r="L30" s="178"/>
      <c r="M30" s="108">
        <v>2800</v>
      </c>
      <c r="N30" s="178"/>
      <c r="O30" s="108"/>
      <c r="P30" s="108"/>
      <c r="Q30" s="108"/>
      <c r="R30" s="108"/>
      <c r="S30" s="108"/>
      <c r="T30" s="108"/>
      <c r="U30" s="108"/>
      <c r="V30" s="108"/>
      <c r="W30" s="108"/>
      <c r="X30" s="108"/>
    </row>
    <row r="31" ht="20.25" customHeight="1" spans="1:24">
      <c r="A31" s="21" t="s">
        <v>192</v>
      </c>
      <c r="B31" s="21" t="s">
        <v>70</v>
      </c>
      <c r="C31" s="21" t="s">
        <v>228</v>
      </c>
      <c r="D31" s="21" t="s">
        <v>229</v>
      </c>
      <c r="E31" s="21" t="s">
        <v>111</v>
      </c>
      <c r="F31" s="21" t="s">
        <v>112</v>
      </c>
      <c r="G31" s="21" t="s">
        <v>238</v>
      </c>
      <c r="H31" s="21" t="s">
        <v>239</v>
      </c>
      <c r="I31" s="108">
        <v>9800</v>
      </c>
      <c r="J31" s="108">
        <v>9800</v>
      </c>
      <c r="K31" s="178"/>
      <c r="L31" s="178"/>
      <c r="M31" s="108">
        <v>9800</v>
      </c>
      <c r="N31" s="178"/>
      <c r="O31" s="108"/>
      <c r="P31" s="108"/>
      <c r="Q31" s="108"/>
      <c r="R31" s="108"/>
      <c r="S31" s="108"/>
      <c r="T31" s="108"/>
      <c r="U31" s="108"/>
      <c r="V31" s="108"/>
      <c r="W31" s="108"/>
      <c r="X31" s="108"/>
    </row>
    <row r="32" ht="20.25" customHeight="1" spans="1:24">
      <c r="A32" s="21" t="s">
        <v>192</v>
      </c>
      <c r="B32" s="21" t="s">
        <v>70</v>
      </c>
      <c r="C32" s="21" t="s">
        <v>228</v>
      </c>
      <c r="D32" s="21" t="s">
        <v>229</v>
      </c>
      <c r="E32" s="21" t="s">
        <v>111</v>
      </c>
      <c r="F32" s="21" t="s">
        <v>112</v>
      </c>
      <c r="G32" s="21" t="s">
        <v>240</v>
      </c>
      <c r="H32" s="21" t="s">
        <v>241</v>
      </c>
      <c r="I32" s="108">
        <v>42000</v>
      </c>
      <c r="J32" s="108">
        <v>42000</v>
      </c>
      <c r="K32" s="178"/>
      <c r="L32" s="178"/>
      <c r="M32" s="108">
        <v>42000</v>
      </c>
      <c r="N32" s="178"/>
      <c r="O32" s="108"/>
      <c r="P32" s="108"/>
      <c r="Q32" s="108"/>
      <c r="R32" s="108"/>
      <c r="S32" s="108"/>
      <c r="T32" s="108"/>
      <c r="U32" s="108"/>
      <c r="V32" s="108"/>
      <c r="W32" s="108"/>
      <c r="X32" s="108"/>
    </row>
    <row r="33" ht="20.25" customHeight="1" spans="1:24">
      <c r="A33" s="21" t="s">
        <v>192</v>
      </c>
      <c r="B33" s="21" t="s">
        <v>70</v>
      </c>
      <c r="C33" s="21" t="s">
        <v>228</v>
      </c>
      <c r="D33" s="21" t="s">
        <v>229</v>
      </c>
      <c r="E33" s="21" t="s">
        <v>111</v>
      </c>
      <c r="F33" s="21" t="s">
        <v>112</v>
      </c>
      <c r="G33" s="21" t="s">
        <v>223</v>
      </c>
      <c r="H33" s="21" t="s">
        <v>224</v>
      </c>
      <c r="I33" s="108">
        <v>11640</v>
      </c>
      <c r="J33" s="108">
        <v>11640</v>
      </c>
      <c r="K33" s="178"/>
      <c r="L33" s="178"/>
      <c r="M33" s="108">
        <v>11640</v>
      </c>
      <c r="N33" s="178"/>
      <c r="O33" s="108"/>
      <c r="P33" s="108"/>
      <c r="Q33" s="108"/>
      <c r="R33" s="108"/>
      <c r="S33" s="108"/>
      <c r="T33" s="108"/>
      <c r="U33" s="108"/>
      <c r="V33" s="108"/>
      <c r="W33" s="108"/>
      <c r="X33" s="108"/>
    </row>
    <row r="34" ht="20.25" customHeight="1" spans="1:24">
      <c r="A34" s="21" t="s">
        <v>192</v>
      </c>
      <c r="B34" s="21" t="s">
        <v>70</v>
      </c>
      <c r="C34" s="21" t="s">
        <v>228</v>
      </c>
      <c r="D34" s="21" t="s">
        <v>229</v>
      </c>
      <c r="E34" s="21" t="s">
        <v>111</v>
      </c>
      <c r="F34" s="21" t="s">
        <v>112</v>
      </c>
      <c r="G34" s="21" t="s">
        <v>242</v>
      </c>
      <c r="H34" s="21" t="s">
        <v>243</v>
      </c>
      <c r="I34" s="108">
        <v>3480</v>
      </c>
      <c r="J34" s="108">
        <v>3480</v>
      </c>
      <c r="K34" s="178"/>
      <c r="L34" s="178"/>
      <c r="M34" s="108">
        <v>3480</v>
      </c>
      <c r="N34" s="178"/>
      <c r="O34" s="108"/>
      <c r="P34" s="108"/>
      <c r="Q34" s="108"/>
      <c r="R34" s="108"/>
      <c r="S34" s="108"/>
      <c r="T34" s="108"/>
      <c r="U34" s="108"/>
      <c r="V34" s="108"/>
      <c r="W34" s="108"/>
      <c r="X34" s="108"/>
    </row>
    <row r="35" ht="20.25" customHeight="1" spans="1:24">
      <c r="A35" s="21" t="s">
        <v>192</v>
      </c>
      <c r="B35" s="21" t="s">
        <v>70</v>
      </c>
      <c r="C35" s="21" t="s">
        <v>244</v>
      </c>
      <c r="D35" s="21" t="s">
        <v>245</v>
      </c>
      <c r="E35" s="21" t="s">
        <v>101</v>
      </c>
      <c r="F35" s="21" t="s">
        <v>102</v>
      </c>
      <c r="G35" s="21" t="s">
        <v>246</v>
      </c>
      <c r="H35" s="21" t="s">
        <v>247</v>
      </c>
      <c r="I35" s="108">
        <v>28800</v>
      </c>
      <c r="J35" s="108">
        <v>28800</v>
      </c>
      <c r="K35" s="178"/>
      <c r="L35" s="178"/>
      <c r="M35" s="108">
        <v>28800</v>
      </c>
      <c r="N35" s="178"/>
      <c r="O35" s="108"/>
      <c r="P35" s="108"/>
      <c r="Q35" s="108"/>
      <c r="R35" s="108"/>
      <c r="S35" s="108"/>
      <c r="T35" s="108"/>
      <c r="U35" s="108"/>
      <c r="V35" s="108"/>
      <c r="W35" s="108"/>
      <c r="X35" s="108"/>
    </row>
    <row r="36" ht="20.25" customHeight="1" spans="1:24">
      <c r="A36" s="21" t="s">
        <v>192</v>
      </c>
      <c r="B36" s="21" t="s">
        <v>70</v>
      </c>
      <c r="C36" s="21" t="s">
        <v>248</v>
      </c>
      <c r="D36" s="21" t="s">
        <v>249</v>
      </c>
      <c r="E36" s="21" t="s">
        <v>111</v>
      </c>
      <c r="F36" s="21" t="s">
        <v>112</v>
      </c>
      <c r="G36" s="21" t="s">
        <v>199</v>
      </c>
      <c r="H36" s="21" t="s">
        <v>200</v>
      </c>
      <c r="I36" s="108">
        <v>222720</v>
      </c>
      <c r="J36" s="108">
        <v>222720</v>
      </c>
      <c r="K36" s="178"/>
      <c r="L36" s="178"/>
      <c r="M36" s="108">
        <v>222720</v>
      </c>
      <c r="N36" s="178"/>
      <c r="O36" s="108"/>
      <c r="P36" s="108"/>
      <c r="Q36" s="108"/>
      <c r="R36" s="108"/>
      <c r="S36" s="108"/>
      <c r="T36" s="108"/>
      <c r="U36" s="108"/>
      <c r="V36" s="108"/>
      <c r="W36" s="108"/>
      <c r="X36" s="108"/>
    </row>
    <row r="37" ht="17.25" customHeight="1" spans="1:24">
      <c r="A37" s="67" t="s">
        <v>165</v>
      </c>
      <c r="B37" s="68"/>
      <c r="C37" s="173"/>
      <c r="D37" s="173"/>
      <c r="E37" s="173"/>
      <c r="F37" s="173"/>
      <c r="G37" s="173"/>
      <c r="H37" s="174"/>
      <c r="I37" s="108">
        <v>2885790</v>
      </c>
      <c r="J37" s="108">
        <v>2885790</v>
      </c>
      <c r="K37" s="108"/>
      <c r="L37" s="108"/>
      <c r="M37" s="108">
        <v>2885790</v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42"/>
      <c r="F1" s="42"/>
      <c r="G1" s="42"/>
      <c r="H1" s="42"/>
      <c r="U1" s="163"/>
      <c r="W1" s="168" t="s">
        <v>250</v>
      </c>
    </row>
    <row r="2" ht="46.5" customHeight="1" spans="1:23">
      <c r="A2" s="44" t="str">
        <f>"2025"&amp;"年部门项目支出预算表"</f>
        <v>2025年部门项目支出预算表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"单位名称："&amp;"石林彝族自治县卫生健康综合监督执法局"</f>
        <v>单位名称：石林彝族自治县卫生健康综合监督执法局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U3" s="163"/>
      <c r="W3" s="146" t="s">
        <v>1</v>
      </c>
    </row>
    <row r="4" ht="21.75" customHeight="1" spans="1:23">
      <c r="A4" s="49" t="s">
        <v>251</v>
      </c>
      <c r="B4" s="50" t="s">
        <v>176</v>
      </c>
      <c r="C4" s="49" t="s">
        <v>177</v>
      </c>
      <c r="D4" s="49" t="s">
        <v>252</v>
      </c>
      <c r="E4" s="50" t="s">
        <v>178</v>
      </c>
      <c r="F4" s="50" t="s">
        <v>179</v>
      </c>
      <c r="G4" s="50" t="s">
        <v>253</v>
      </c>
      <c r="H4" s="50" t="s">
        <v>254</v>
      </c>
      <c r="I4" s="63" t="s">
        <v>55</v>
      </c>
      <c r="J4" s="12" t="s">
        <v>255</v>
      </c>
      <c r="K4" s="13"/>
      <c r="L4" s="13"/>
      <c r="M4" s="36"/>
      <c r="N4" s="12" t="s">
        <v>184</v>
      </c>
      <c r="O4" s="13"/>
      <c r="P4" s="36"/>
      <c r="Q4" s="50" t="s">
        <v>61</v>
      </c>
      <c r="R4" s="12" t="s">
        <v>62</v>
      </c>
      <c r="S4" s="13"/>
      <c r="T4" s="13"/>
      <c r="U4" s="13"/>
      <c r="V4" s="13"/>
      <c r="W4" s="36"/>
    </row>
    <row r="5" ht="21.75" customHeight="1" spans="1:23">
      <c r="A5" s="51"/>
      <c r="B5" s="64"/>
      <c r="C5" s="51"/>
      <c r="D5" s="51"/>
      <c r="E5" s="52"/>
      <c r="F5" s="52"/>
      <c r="G5" s="52"/>
      <c r="H5" s="52"/>
      <c r="I5" s="64"/>
      <c r="J5" s="164" t="s">
        <v>58</v>
      </c>
      <c r="K5" s="165"/>
      <c r="L5" s="50" t="s">
        <v>59</v>
      </c>
      <c r="M5" s="50" t="s">
        <v>60</v>
      </c>
      <c r="N5" s="50" t="s">
        <v>58</v>
      </c>
      <c r="O5" s="50" t="s">
        <v>59</v>
      </c>
      <c r="P5" s="50" t="s">
        <v>60</v>
      </c>
      <c r="Q5" s="52"/>
      <c r="R5" s="50" t="s">
        <v>57</v>
      </c>
      <c r="S5" s="50" t="s">
        <v>64</v>
      </c>
      <c r="T5" s="50" t="s">
        <v>190</v>
      </c>
      <c r="U5" s="50" t="s">
        <v>66</v>
      </c>
      <c r="V5" s="50" t="s">
        <v>67</v>
      </c>
      <c r="W5" s="50" t="s">
        <v>68</v>
      </c>
    </row>
    <row r="6" ht="21" customHeight="1" spans="1:23">
      <c r="A6" s="64"/>
      <c r="B6" s="64"/>
      <c r="C6" s="64"/>
      <c r="D6" s="64"/>
      <c r="E6" s="64"/>
      <c r="F6" s="64"/>
      <c r="G6" s="64"/>
      <c r="H6" s="64"/>
      <c r="I6" s="64"/>
      <c r="J6" s="166" t="s">
        <v>57</v>
      </c>
      <c r="K6" s="167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ht="39.75" customHeight="1" spans="1:23">
      <c r="A7" s="54"/>
      <c r="B7" s="56"/>
      <c r="C7" s="54"/>
      <c r="D7" s="54"/>
      <c r="E7" s="55"/>
      <c r="F7" s="55"/>
      <c r="G7" s="55"/>
      <c r="H7" s="55"/>
      <c r="I7" s="56"/>
      <c r="J7" s="17" t="s">
        <v>57</v>
      </c>
      <c r="K7" s="17" t="s">
        <v>256</v>
      </c>
      <c r="L7" s="55"/>
      <c r="M7" s="55"/>
      <c r="N7" s="55"/>
      <c r="O7" s="55"/>
      <c r="P7" s="55"/>
      <c r="Q7" s="55"/>
      <c r="R7" s="55"/>
      <c r="S7" s="55"/>
      <c r="T7" s="55"/>
      <c r="U7" s="56"/>
      <c r="V7" s="55"/>
      <c r="W7" s="55"/>
    </row>
    <row r="8" ht="15" customHeight="1" spans="1:23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57">
        <v>21</v>
      </c>
      <c r="V8" s="70">
        <v>22</v>
      </c>
      <c r="W8" s="57">
        <v>23</v>
      </c>
    </row>
    <row r="9" ht="27" customHeight="1" spans="1:23">
      <c r="A9" s="98" t="s">
        <v>257</v>
      </c>
      <c r="B9" s="98" t="s">
        <v>258</v>
      </c>
      <c r="C9" s="98" t="s">
        <v>259</v>
      </c>
      <c r="D9" s="98" t="s">
        <v>70</v>
      </c>
      <c r="E9" s="98" t="s">
        <v>111</v>
      </c>
      <c r="F9" s="98" t="s">
        <v>112</v>
      </c>
      <c r="G9" s="98" t="s">
        <v>230</v>
      </c>
      <c r="H9" s="98" t="s">
        <v>231</v>
      </c>
      <c r="I9" s="108">
        <v>180000</v>
      </c>
      <c r="J9" s="108">
        <v>180000</v>
      </c>
      <c r="K9" s="108">
        <v>180000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18.75" customHeight="1" spans="1:23">
      <c r="A10" s="67" t="s">
        <v>165</v>
      </c>
      <c r="B10" s="68"/>
      <c r="C10" s="68"/>
      <c r="D10" s="68"/>
      <c r="E10" s="68"/>
      <c r="F10" s="68"/>
      <c r="G10" s="68"/>
      <c r="H10" s="69"/>
      <c r="I10" s="108">
        <v>180000</v>
      </c>
      <c r="J10" s="108">
        <v>180000</v>
      </c>
      <c r="K10" s="108">
        <v>180000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3" t="s">
        <v>260</v>
      </c>
    </row>
    <row r="2" ht="39.75" customHeight="1" spans="1:10">
      <c r="A2" s="95" t="str">
        <f>"2025"&amp;"年部门项目支出绩效目标表"</f>
        <v>2025年部门项目支出绩效目标表</v>
      </c>
      <c r="B2" s="44"/>
      <c r="C2" s="44"/>
      <c r="D2" s="44"/>
      <c r="E2" s="44"/>
      <c r="F2" s="96"/>
      <c r="G2" s="44"/>
      <c r="H2" s="96"/>
      <c r="I2" s="96"/>
      <c r="J2" s="44"/>
    </row>
    <row r="3" ht="17.25" customHeight="1" spans="1:1">
      <c r="A3" s="45" t="str">
        <f>"单位名称："&amp;"石林彝族自治县卫生健康综合监督执法局"</f>
        <v>单位名称：石林彝族自治县卫生健康综合监督执法局</v>
      </c>
    </row>
    <row r="4" ht="44.25" customHeight="1" spans="1:10">
      <c r="A4" s="17" t="s">
        <v>177</v>
      </c>
      <c r="B4" s="17" t="s">
        <v>261</v>
      </c>
      <c r="C4" s="17" t="s">
        <v>262</v>
      </c>
      <c r="D4" s="17" t="s">
        <v>263</v>
      </c>
      <c r="E4" s="17" t="s">
        <v>264</v>
      </c>
      <c r="F4" s="97" t="s">
        <v>265</v>
      </c>
      <c r="G4" s="17" t="s">
        <v>266</v>
      </c>
      <c r="H4" s="97" t="s">
        <v>267</v>
      </c>
      <c r="I4" s="97" t="s">
        <v>268</v>
      </c>
      <c r="J4" s="17" t="s">
        <v>269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70">
        <v>6</v>
      </c>
      <c r="G5" s="161">
        <v>7</v>
      </c>
      <c r="H5" s="70">
        <v>8</v>
      </c>
      <c r="I5" s="70">
        <v>9</v>
      </c>
      <c r="J5" s="161">
        <v>10</v>
      </c>
    </row>
    <row r="6" ht="42" customHeight="1" spans="1:10">
      <c r="A6" s="41" t="s">
        <v>70</v>
      </c>
      <c r="B6" s="98"/>
      <c r="C6" s="98"/>
      <c r="D6" s="98"/>
      <c r="E6" s="34"/>
      <c r="F6" s="99"/>
      <c r="G6" s="34"/>
      <c r="H6" s="99"/>
      <c r="I6" s="99"/>
      <c r="J6" s="34"/>
    </row>
    <row r="7" ht="42" customHeight="1" spans="1:10">
      <c r="A7" s="162" t="s">
        <v>259</v>
      </c>
      <c r="B7" s="33" t="s">
        <v>270</v>
      </c>
      <c r="C7" s="33" t="s">
        <v>271</v>
      </c>
      <c r="D7" s="33" t="s">
        <v>272</v>
      </c>
      <c r="E7" s="41" t="s">
        <v>273</v>
      </c>
      <c r="F7" s="33" t="s">
        <v>274</v>
      </c>
      <c r="G7" s="41" t="s">
        <v>275</v>
      </c>
      <c r="H7" s="33" t="s">
        <v>276</v>
      </c>
      <c r="I7" s="33" t="s">
        <v>277</v>
      </c>
      <c r="J7" s="41" t="s">
        <v>278</v>
      </c>
    </row>
    <row r="8" ht="42" customHeight="1" spans="1:10">
      <c r="A8" s="162" t="s">
        <v>259</v>
      </c>
      <c r="B8" s="33" t="s">
        <v>270</v>
      </c>
      <c r="C8" s="33" t="s">
        <v>271</v>
      </c>
      <c r="D8" s="33" t="s">
        <v>279</v>
      </c>
      <c r="E8" s="41" t="s">
        <v>280</v>
      </c>
      <c r="F8" s="33" t="s">
        <v>281</v>
      </c>
      <c r="G8" s="41" t="s">
        <v>282</v>
      </c>
      <c r="H8" s="33" t="s">
        <v>283</v>
      </c>
      <c r="I8" s="33" t="s">
        <v>277</v>
      </c>
      <c r="J8" s="41" t="s">
        <v>280</v>
      </c>
    </row>
    <row r="9" ht="42" customHeight="1" spans="1:10">
      <c r="A9" s="162" t="s">
        <v>259</v>
      </c>
      <c r="B9" s="33" t="s">
        <v>270</v>
      </c>
      <c r="C9" s="33" t="s">
        <v>271</v>
      </c>
      <c r="D9" s="33" t="s">
        <v>284</v>
      </c>
      <c r="E9" s="41" t="s">
        <v>285</v>
      </c>
      <c r="F9" s="33" t="s">
        <v>281</v>
      </c>
      <c r="G9" s="41" t="s">
        <v>286</v>
      </c>
      <c r="H9" s="33" t="s">
        <v>283</v>
      </c>
      <c r="I9" s="33" t="s">
        <v>277</v>
      </c>
      <c r="J9" s="41" t="s">
        <v>285</v>
      </c>
    </row>
    <row r="10" ht="42" customHeight="1" spans="1:10">
      <c r="A10" s="162" t="s">
        <v>259</v>
      </c>
      <c r="B10" s="33" t="s">
        <v>270</v>
      </c>
      <c r="C10" s="33" t="s">
        <v>287</v>
      </c>
      <c r="D10" s="33" t="s">
        <v>288</v>
      </c>
      <c r="E10" s="41" t="s">
        <v>289</v>
      </c>
      <c r="F10" s="33" t="s">
        <v>281</v>
      </c>
      <c r="G10" s="41" t="s">
        <v>286</v>
      </c>
      <c r="H10" s="33" t="s">
        <v>283</v>
      </c>
      <c r="I10" s="33" t="s">
        <v>277</v>
      </c>
      <c r="J10" s="41" t="s">
        <v>289</v>
      </c>
    </row>
    <row r="11" ht="42" customHeight="1" spans="1:10">
      <c r="A11" s="162" t="s">
        <v>259</v>
      </c>
      <c r="B11" s="33" t="s">
        <v>270</v>
      </c>
      <c r="C11" s="33" t="s">
        <v>290</v>
      </c>
      <c r="D11" s="33" t="s">
        <v>291</v>
      </c>
      <c r="E11" s="41" t="s">
        <v>291</v>
      </c>
      <c r="F11" s="33" t="s">
        <v>274</v>
      </c>
      <c r="G11" s="41" t="s">
        <v>292</v>
      </c>
      <c r="H11" s="33" t="s">
        <v>283</v>
      </c>
      <c r="I11" s="33" t="s">
        <v>277</v>
      </c>
      <c r="J11" s="41" t="s">
        <v>291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WPS_1559717590</cp:lastModifiedBy>
  <dcterms:created xsi:type="dcterms:W3CDTF">2025-03-14T09:44:00Z</dcterms:created>
  <dcterms:modified xsi:type="dcterms:W3CDTF">2025-03-14T12:21:47Z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4060EB6B8AA74905BDF647A0A8AFFE25_12</vt:lpwstr>
  </property>
  <property fmtid="{D5CDD505-2E9C-101B-9397-08002B2CF9AE}" pid="3" name="KSOProductBuildVer">
    <vt:lpwstr>2052-12.1.0.20305</vt:lpwstr>
  </property>
</Properties>
</file>