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<sst xmlns="http://schemas.openxmlformats.org/spreadsheetml/2006/main" count="1607" uniqueCount="517">
  <si>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</si>
  <si>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</si>
  <si>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</si>
  <si>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</si>
  <si>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</si>
  <si>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</si>
  <si>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</si>
  <si>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</si>
  <si>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</si>
  <si>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</si>
  <si>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</si>
  <si>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</si>
  <si>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</si>
  <si>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</si>
  <si>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</si>
  <si>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</si>
  <si>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</si>
  <si>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</si>
  <si>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</si>
  <si>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</si>
  <si>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</si>
  <si>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</si>
  <si>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</si>
  <si>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</si>
  <si>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</si>
  <si>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</si>
  <si>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</si>
  <si>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</si>
  <si>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</si>
  <si>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</si>
  <si>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</si>
  <si>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</si>
  <si>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</si>
  <si>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</si>
  <si>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</si>
  <si>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</si>
  <si>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</si>
  <si>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</si>
  <si>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</si>
  <si>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</si>
  <si>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</si>
  <si>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</si>
  <si>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</si>
  <si>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</si>
  <si>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</si>
  <si>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</si>
  <si>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</si>
  <si>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</si>
  <si>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</si>
  <si>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</si>
  <si>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</si>
  <si>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</si>
  <si>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</si>
  <si>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</si>
  <si>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</si>
  <si>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</si>
  <si>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</si>
  <si>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</si>
  <si>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</si>
  <si>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</si>
  <si>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</si>
  <si>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</si>
  <si>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</si>
  <si>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</si>
  <si>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</si>
  <si>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</si>
  <si>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</si>
  <si>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</si>
  <si>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</si>
  <si>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131010</t>
  </si>
  <si>
    <t>石林彝族自治县鹿阜卫生院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</si>
  <si>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</si>
  <si>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</si>
  <si>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</si>
  <si>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</si>
  <si>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</si>
  <si>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</si>
  <si>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</si>
  <si>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</si>
  <si>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</si>
  <si>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</si>
  <si>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</si>
  <si>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</si>
  <si>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</si>
  <si>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</si>
  <si>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</si>
  <si>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</si>
  <si>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</si>
  <si>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</si>
  <si>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</si>
  <si>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</si>
  <si>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</si>
  <si>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</si>
  <si>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</si>
  <si>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</si>
  <si>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</si>
  <si>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</si>
  <si>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</si>
  <si>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</si>
  <si>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</si>
  <si>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</si>
  <si>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</si>
  <si>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</si>
  <si>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</si>
  <si>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</si>
  <si>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</si>
  <si>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</si>
  <si>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</si>
  <si>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</si>
  <si>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</si>
  <si>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</si>
  <si>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</si>
  <si>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</si>
  <si>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</si>
  <si>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</si>
  <si>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</si>
  <si>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</si>
  <si>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</si>
  <si>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</si>
  <si>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</si>
  <si>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</si>
  <si>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</si>
  <si>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</si>
  <si>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</si>
  <si>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</si>
  <si>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</si>
  <si>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</si>
  <si>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</si>
  <si>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</si>
  <si>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</si>
  <si>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</si>
  <si>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</si>
  <si>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</si>
  <si>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</si>
  <si>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</si>
  <si>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</si>
  <si>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</si>
  <si>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</si>
  <si>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</si>
  <si>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</si>
  <si>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</si>
  <si>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</si>
  <si>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</si>
  <si>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</si>
  <si>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</si>
  <si>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</si>
  <si>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</si>
  <si>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</si>
  <si>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</si>
  <si>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</si>
  <si>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</si>
  <si>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</si>
  <si>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</si>
  <si>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</si>
  <si>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</si>
  <si>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</si>
  <si>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</si>
  <si>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</si>
  <si>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</si>
  <si>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</si>
  <si>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</si>
  <si>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</si>
  <si>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</si>
  <si>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</si>
  <si>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</si>
  <si>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</si>
  <si>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</si>
  <si>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</si>
  <si>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</si>
  <si>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</si>
  <si>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</si>
  <si>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</si>
  <si>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</si>
  <si>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</si>
  <si>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</si>
  <si>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</si>
  <si>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</si>
  <si>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</si>
  <si>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</si>
  <si>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</si>
  <si>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</si>
  <si>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</si>
  <si>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</si>
  <si>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</si>
  <si>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</si>
  <si>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</si>
  <si>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</si>
  <si>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</si>
  <si>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</si>
  <si>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</si>
  <si>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</si>
  <si>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</si>
  <si>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</si>
  <si>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</si>
  <si>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</si>
  <si>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</si>
  <si>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</si>
  <si>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</si>
  <si>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石林彝族自治县卫生健康局</t>
  </si>
  <si>
    <t>530126210000000000913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</si>
  <si>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</si>
  <si>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</si>
  <si>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</si>
  <si>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</si>
  <si>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</si>
  <si>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</si>
  <si>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</si>
  <si>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</si>
  <si>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</si>
  <si>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530126210000000002325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</si>
  <si>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</si>
  <si>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</si>
  <si>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</si>
  <si>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</si>
  <si>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</si>
  <si>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</si>
  <si>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</si>
  <si>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</si>
  <si>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</si>
  <si>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</si>
  <si>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</si>
  <si>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530126210000000002326</t>
  </si>
  <si>
    <t>30113</t>
  </si>
  <si>
    <t>530126210000000002329</t>
  </si>
  <si>
    <t>30217</t>
  </si>
  <si>
    <t>530126210000000002330</t>
  </si>
  <si>
    <t>工会经费</t>
  </si>
  <si>
    <t>30228</t>
  </si>
  <si>
    <t>530126210000000002331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</si>
  <si>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</si>
  <si>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</si>
  <si>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</si>
  <si>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</si>
  <si>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</si>
  <si>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</si>
  <si>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</si>
  <si>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</si>
  <si>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</si>
  <si>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</si>
  <si>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</si>
  <si>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</si>
  <si>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</si>
  <si>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</si>
  <si>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</si>
  <si>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</si>
  <si>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</si>
  <si>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</si>
  <si>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</si>
  <si>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30227</t>
  </si>
  <si>
    <t>委托业务费</t>
  </si>
  <si>
    <t>30229</t>
  </si>
  <si>
    <t>福利费</t>
  </si>
  <si>
    <t>30299</t>
  </si>
  <si>
    <t>其他商品和服务支出</t>
  </si>
  <si>
    <t>530126231100001589646</t>
  </si>
  <si>
    <t>离退休人员支出</t>
  </si>
  <si>
    <t>30305</t>
  </si>
  <si>
    <t>生活补助</t>
  </si>
  <si>
    <t>530126231100001589647</t>
  </si>
  <si>
    <t>其他财政补助人员补助</t>
  </si>
  <si>
    <t>530126231100001589651</t>
  </si>
  <si>
    <t>遗属生活补助</t>
  </si>
  <si>
    <t>530126241100002492750</t>
  </si>
  <si>
    <t>辅助用工及劳务派遣经费</t>
  </si>
  <si>
    <t>30226</t>
  </si>
  <si>
    <t>劳务费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</si>
  <si>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</si>
  <si>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</si>
  <si>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</si>
  <si>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</si>
  <si>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</si>
  <si>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</si>
  <si>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</si>
  <si>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公车购置及运维费</t>
  </si>
  <si>
    <t>530126251100003633697</t>
  </si>
  <si>
    <t>2025年公务用车（救护车）采购资金</t>
  </si>
  <si>
    <t>31013</t>
  </si>
  <si>
    <t>公务用车购置</t>
  </si>
  <si>
    <t>事业发展类</t>
  </si>
  <si>
    <t>530126251100003614384</t>
  </si>
  <si>
    <t>2025年办公用品采购资金</t>
  </si>
  <si>
    <t>530126251100003614402</t>
  </si>
  <si>
    <t>2025年公务用车运行维护资金</t>
  </si>
  <si>
    <t>30231</t>
  </si>
  <si>
    <t>公务用车运行维护费</t>
  </si>
  <si>
    <t>530126251100003614542</t>
  </si>
  <si>
    <t>2025年保洁服务资金</t>
  </si>
  <si>
    <t>30209</t>
  </si>
  <si>
    <t>物业管理费</t>
  </si>
  <si>
    <t>530126251100003633632</t>
  </si>
  <si>
    <t>2025年医疗设备采购资金</t>
  </si>
  <si>
    <t>31003</t>
  </si>
  <si>
    <t>专用设备购置</t>
  </si>
  <si>
    <t>530126251100003633740</t>
  </si>
  <si>
    <t>2025年鹿阜卫生院能力提升改造项目（预计支付工程款）资金</t>
  </si>
  <si>
    <t>31006</t>
  </si>
  <si>
    <t>大型修缮</t>
  </si>
  <si>
    <t>530126251100004075110</t>
  </si>
  <si>
    <t>2025年家庭医生签约服务项目省级补助资金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</si>
  <si>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</si>
  <si>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</si>
  <si>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</si>
  <si>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</si>
  <si>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</si>
  <si>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</si>
  <si>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</si>
  <si>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</si>
  <si>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</si>
  <si>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</si>
  <si>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保证单位正常运转，提高工作效率</t>
  </si>
  <si>
    <t>产出指标</t>
  </si>
  <si>
    <t>数量指标</t>
  </si>
  <si>
    <t>购买完成率</t>
  </si>
  <si>
    <t>&gt;=</t>
  </si>
  <si>
    <t>95</t>
  </si>
  <si>
    <t>%</t>
  </si>
  <si>
    <t>定量指标</t>
  </si>
  <si>
    <t>质量指标</t>
  </si>
  <si>
    <t>使用率</t>
  </si>
  <si>
    <t>90</t>
  </si>
  <si>
    <t>时效指标</t>
  </si>
  <si>
    <t>完成期限</t>
  </si>
  <si>
    <t>=</t>
  </si>
  <si>
    <t>1.00</t>
  </si>
  <si>
    <t>年</t>
  </si>
  <si>
    <t>成本指标</t>
  </si>
  <si>
    <t>经济成本指标</t>
  </si>
  <si>
    <t>&lt;=</t>
  </si>
  <si>
    <t>2.7</t>
  </si>
  <si>
    <t>万元</t>
  </si>
  <si>
    <t>效益指标</t>
  </si>
  <si>
    <t>生态效益</t>
  </si>
  <si>
    <t>环保节能</t>
  </si>
  <si>
    <t>购买环保节能产品</t>
  </si>
  <si>
    <t>是/否</t>
  </si>
  <si>
    <t>定性指标</t>
  </si>
  <si>
    <t>满意度指标</t>
  </si>
  <si>
    <t>服务对象满意度</t>
  </si>
  <si>
    <t>职工满意度</t>
  </si>
  <si>
    <t>80</t>
  </si>
  <si>
    <t>持续做好脱贫人口家庭医生签约服务，聚焦农村常住脱贫人口和农村低收入人口（农村低保对象、农村特困人员、农村易返贫致贫人口、突发严重困难户）中的65岁以上老年人、0-6岁儿童、孕产妇、残疾人4类重点人群和慢病（高血压、糖尿病、肺结核、严重精神障碍）患者签约，提供公共卫生、慢病管理、健康咨询和中医干预等综</t>
  </si>
  <si>
    <t>脱贫人口和重点签约对象受益人数（人）</t>
  </si>
  <si>
    <t>316</t>
  </si>
  <si>
    <t>人</t>
  </si>
  <si>
    <t xml:space="preserve">脱贫人口和重点签约对象受益人数（人）
</t>
  </si>
  <si>
    <t>重点监测对象签约率</t>
  </si>
  <si>
    <t xml:space="preserve">重点监测对象签约率
</t>
  </si>
  <si>
    <t>已签约高血压、糖尿病患者规范管理率</t>
  </si>
  <si>
    <t xml:space="preserve">已签约高血压、糖尿病患者规范管理率
</t>
  </si>
  <si>
    <t>服务团队考核兑付及时率</t>
  </si>
  <si>
    <t>100</t>
  </si>
  <si>
    <t xml:space="preserve">服务团队考核兑付及时率
</t>
  </si>
  <si>
    <t>社会效益</t>
  </si>
  <si>
    <t>已脱贫人口和农村低收入人群家庭医生签约服务制度知晓率</t>
  </si>
  <si>
    <t>85</t>
  </si>
  <si>
    <t xml:space="preserve">已脱贫人口和农村低收入人群家庭医生签约服务制度知晓率
</t>
  </si>
  <si>
    <t>签约对象满意度</t>
  </si>
  <si>
    <t xml:space="preserve">签约对象满意度
</t>
  </si>
  <si>
    <t>为提升我院的医疗就医水平，保障群众生命的安全，为患者提供更好的救治条件，在紧急情况下最大限度的减少患者的痛苦和伤害。</t>
  </si>
  <si>
    <t>新购救护车数量</t>
  </si>
  <si>
    <t>辆</t>
  </si>
  <si>
    <t>救护车验收合格率</t>
  </si>
  <si>
    <t>项目完成时间</t>
  </si>
  <si>
    <t>30</t>
  </si>
  <si>
    <t>资金投入</t>
  </si>
  <si>
    <t>提高医疗服务水平，提升患者治疗效果和满意度，优化医疗流程，缩短患者等待时间，提高医疗效率。引进先进设备，提高医疗技术水平，扩大卫生院技术优势。</t>
  </si>
  <si>
    <t>新购设备数</t>
  </si>
  <si>
    <t>台</t>
  </si>
  <si>
    <t>设备验收合格率</t>
  </si>
  <si>
    <t>93850</t>
  </si>
  <si>
    <t>元</t>
  </si>
  <si>
    <t>使用效率</t>
  </si>
  <si>
    <t>确保公务用车正常规范使用</t>
  </si>
  <si>
    <t>公务用车数量</t>
  </si>
  <si>
    <t>公车正常使用率</t>
  </si>
  <si>
    <t>服务期限</t>
  </si>
  <si>
    <t>5.5</t>
  </si>
  <si>
    <t>公车使用</t>
  </si>
  <si>
    <t>规范使用</t>
  </si>
  <si>
    <t>保证单位工作正常运转，提高工作效率</t>
  </si>
  <si>
    <t>完成率</t>
  </si>
  <si>
    <t>6.5</t>
  </si>
  <si>
    <t>提倡环保节能</t>
  </si>
  <si>
    <t>为加快卫生健康事业高质量发展，满足人民群众日益增长的卫生健康服务需求。</t>
  </si>
  <si>
    <t>修缮面积</t>
  </si>
  <si>
    <t>3000</t>
  </si>
  <si>
    <t>平方米</t>
  </si>
  <si>
    <t>项目竣工验收合格率</t>
  </si>
  <si>
    <t>资金支付率</t>
  </si>
  <si>
    <t>200</t>
  </si>
  <si>
    <t>安全施工完成率</t>
  </si>
  <si>
    <t>预算06表</t>
  </si>
  <si>
    <t>政府性基金预算支出预算表</t>
  </si>
  <si>
    <t>单位名称：昆明市发展和改革委员会</t>
  </si>
  <si>
    <t>政府性基金预算支出</t>
  </si>
  <si>
    <t>备注：本单位2025年无政府性基金预算，此表为空。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</si>
  <si>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</si>
  <si>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</si>
  <si>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</si>
  <si>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</si>
  <si>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</si>
  <si>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</si>
  <si>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</si>
  <si>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</si>
  <si>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</si>
  <si>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</si>
  <si>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</si>
  <si>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</si>
  <si>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2025年公务用车运行燃油服务</t>
  </si>
  <si>
    <t>车辆加油、添加燃料服务</t>
  </si>
  <si>
    <t>2025年公务用车维修和保养服务</t>
  </si>
  <si>
    <t>车辆维修和保养服务</t>
  </si>
  <si>
    <t>2025年公务用车保险服务</t>
  </si>
  <si>
    <t>机动车保险服务</t>
  </si>
  <si>
    <t>2025年保洁服务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</si>
  <si>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</si>
  <si>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</si>
  <si>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</si>
  <si>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</si>
  <si>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</si>
  <si>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</si>
  <si>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</si>
  <si>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</si>
  <si>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</si>
  <si>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备注：本单位2025年无政府购买服务预算，此表为空。</t>
  </si>
  <si>
    <t>预算09-1表</t>
  </si>
  <si>
    <t>2025年对下转移支付预算表</t>
  </si>
  <si>
    <t>单位名称（项目）</t>
  </si>
  <si>
    <t>地区</t>
  </si>
  <si>
    <t>备注：本单位2025年无对下转移支付预算，此表为空。</t>
  </si>
  <si>
    <t>预算09-2表</t>
  </si>
  <si>
    <t>备注：本单位2025年无对下转移支付绩效目标，此表为空。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</si>
  <si>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</si>
  <si>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</si>
  <si>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</si>
  <si>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</si>
  <si>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</si>
  <si>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</si>
  <si>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</si>
  <si>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</si>
  <si>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备注：本单位2025年无新增资产配置，此表为空。</t>
  </si>
  <si>
    <t>预算11表</t>
  </si>
  <si>
    <t>上级补助</t>
  </si>
  <si>
    <t>预算12表</t>
  </si>
  <si>
    <t>项目级次</t>
  </si>
  <si>
    <t>313 事业发展类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</si>
  <si>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</si>
  <si>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</si>
  <si>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</si>
  <si>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</si>
  <si>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</si>
  <si>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</si>
  <si>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</si>
  <si>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</si>
  <si>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</si>
  <si>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石林彝族自治县鹿阜卫生院主要负责辖区内提供以防疫、保健、基本医疗、初级卫生保健、爱国卫生、健康教育、医疗康复、社区卫生、计划生育技术服务等为主要内容的综合性服务；受卫生行政部门的委托，承担辖区内的公共卫生管理；对村级卫生机构的技术指导和对乡村医生的培训等。</t>
  </si>
  <si>
    <t>根据三定方案归纳</t>
  </si>
  <si>
    <t>基础医疗：1、全面取消药品加成，调整医疗服务价格。2、加强卫生应急值守，在法定时限内，规范上报突发事件信息，及时有效开展卫生应急处置，完成县卫计局下达的临时性卫生应急任务。3、落实医疗废物管理相关法律法规，按规范收集、处置医疗废物。4、加强护理管理，组织开展优质护理服务评价工作。5、加强医疗急救管理，完善院前急救体系建设，规范院前急救转诊行为。6、落实改善医疗服务行动计划，改善患者就医体验。7、加快乡镇卫生院服务能力建设，乡镇卫生院和村卫生室达到标准化基本要求。8、按要求配备使用基本药物，并实行零差率销售。9、加强对村卫生室实施基本药物制度督导考核，严格按考核结果兑现基本药物补助资金。基本公共卫生：一是完成提升乡镇卫生院服务能力任务，基本公共卫生服务项目绩效评价达到要求。二是加强无偿献血工作，开展无偿献血宣传。三是积极推进基本公共卫生计生服务均等化，做好辖区内儿童预防接种、传染病防控、儿童保健、孕产妇保健、健康档案、计划生育、健康教育、65岁以上老年人健康管理、慢病管理等基本公共服务项目均等化工作，按要求完成县级下达的各项指标，及时上报工作数据报表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</si>
  <si>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</si>
  <si>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</si>
  <si>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</si>
  <si>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</si>
  <si>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</si>
  <si>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</si>
  <si>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</si>
  <si>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</si>
  <si>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</si>
  <si>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</si>
  <si>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</si>
  <si>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1.党风廉政建设和纠风工作；2.安全生产工作；3.财务管理工作。4医疗服务收入；5.药房、药品、药事管理工作；6.诊疗服务工作；7.医院感染与医疗废弃物管理工作。8.疾病预防控制工；9.老年人健康管理工作；10.慢性病管理工作；11.重症精神病管理工作；12.健康教育工作；13.居民健康档案管理工作；14.妇幼保健管理工作；15.艾滋病防控等工作。巩固完善基本药物制度，推进药品保障供应，建立稳定长效多渠道补偿机制，规范药品采购及配送，提高医务人员合理用药水平。进一步加强基层医疗卫生机构服务能力建设，促进基层人才培养及标准化基层医疗卫生机构建设。重精以奖代补、残疾人家庭医生签约服务费、中医药项目、公共卫生项目考核等工作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</si>
  <si>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</si>
  <si>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</si>
  <si>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</si>
  <si>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</si>
  <si>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</si>
  <si>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医疗收入</t>
  </si>
  <si>
    <t>目标考核文件</t>
  </si>
  <si>
    <t>依据上年度的医疗收入</t>
  </si>
  <si>
    <t>门急诊诊疗人次</t>
  </si>
  <si>
    <t>人/次</t>
  </si>
  <si>
    <t>出院人数</t>
  </si>
  <si>
    <t>人次</t>
  </si>
  <si>
    <t>药品网络采购率</t>
  </si>
  <si>
    <t>≥</t>
  </si>
  <si>
    <t>项目考核文件</t>
  </si>
  <si>
    <t>项目实施相关文件</t>
  </si>
  <si>
    <t>医务人员继续教育覆盖率</t>
  </si>
  <si>
    <t>产后访视率</t>
  </si>
  <si>
    <t>健康教育覆盖率</t>
  </si>
  <si>
    <t>孕产妇系统管理率</t>
  </si>
  <si>
    <t>老年人健康管理率</t>
  </si>
  <si>
    <t>70</t>
  </si>
  <si>
    <t>高血压、糖尿病患者规范管理率</t>
  </si>
  <si>
    <t>严重精神障碍患者规范管理率</t>
  </si>
  <si>
    <t>传染病及突发公共卫生事件报告和处理率</t>
  </si>
  <si>
    <t>卫生计生监督协管信息报告率</t>
  </si>
  <si>
    <t>结核病患者健康管理率</t>
  </si>
  <si>
    <t>建档立卡贫困人口家庭医生签约率</t>
  </si>
  <si>
    <t>基本药物政策知晓率</t>
  </si>
  <si>
    <t>补助发放率</t>
  </si>
  <si>
    <t>档案归档率</t>
  </si>
  <si>
    <t>宣传覆盖率</t>
  </si>
  <si>
    <t>培训知晓率</t>
  </si>
  <si>
    <t>培训费支出</t>
  </si>
  <si>
    <t>＜</t>
  </si>
  <si>
    <t>上年度培训费支出</t>
  </si>
  <si>
    <t>业务招待费支出</t>
  </si>
  <si>
    <t>主管部门分配</t>
  </si>
  <si>
    <t>车辆运行费支出</t>
  </si>
  <si>
    <t>经济效益指标</t>
  </si>
  <si>
    <t>服务率</t>
  </si>
  <si>
    <t>建档立卡服务率</t>
  </si>
  <si>
    <t>社会效益指标</t>
  </si>
  <si>
    <t>服务对象知晓率</t>
  </si>
  <si>
    <t>生态效益指标</t>
  </si>
  <si>
    <t>医用垃圾集中处理率</t>
  </si>
  <si>
    <t>传染病处理率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</si>
</sst>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#,##0.00_ "/>
    <numFmt numFmtId="182" formatCode="0_ "/>
  </numFmts>
  <fonts count="4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1" fillId="6" borderId="28" applyNumberFormat="0" applyAlignment="0" applyProtection="0">
      <alignment vertical="center"/>
    </xf>
    <xf numFmtId="0" fontId="32" fillId="6" borderId="27" applyNumberFormat="0" applyAlignment="0" applyProtection="0">
      <alignment vertical="center"/>
    </xf>
    <xf numFmtId="0" fontId="33" fillId="7" borderId="29" applyNumberFormat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1" fillId="0" borderId="1">
      <alignment horizontal="right" vertical="center"/>
    </xf>
    <xf numFmtId="49" fontId="41" fillId="0" borderId="1">
      <alignment horizontal="left" vertical="center" wrapText="1"/>
    </xf>
    <xf numFmtId="176" fontId="41" fillId="0" borderId="1">
      <alignment horizontal="right" vertical="center"/>
    </xf>
    <xf numFmtId="177" fontId="41" fillId="0" borderId="1">
      <alignment horizontal="right" vertical="center"/>
    </xf>
    <xf numFmtId="178" fontId="41" fillId="0" borderId="1">
      <alignment horizontal="right" vertical="center"/>
    </xf>
    <xf numFmtId="179" fontId="41" fillId="0" borderId="1">
      <alignment horizontal="right" vertical="center"/>
    </xf>
    <xf numFmtId="10" fontId="41" fillId="0" borderId="1">
      <alignment horizontal="right" vertical="center"/>
    </xf>
    <xf numFmtId="180" fontId="41" fillId="0" borderId="1">
      <alignment horizontal="right" vertical="center"/>
    </xf>
  </cellStyleXfs>
  <cellXfs count="255">
    <xf numFmtId="0" fontId="0" fillId="0" borderId="0" xfId="0" applyFont="1" applyBorder="1"/>
    <xf numFmtId="0" fontId="1" fillId="0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/>
    <xf numFmtId="176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14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1" fontId="1" fillId="0" borderId="7" xfId="0" applyNumberFormat="1" applyFont="1" applyFill="1" applyBorder="1" applyAlignment="1">
      <alignment horizontal="center" vertical="center"/>
    </xf>
    <xf numFmtId="182" fontId="1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9" fontId="11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>
      <alignment vertical="center" wrapText="1"/>
    </xf>
    <xf numFmtId="14" fontId="1" fillId="0" borderId="12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/>
    </xf>
    <xf numFmtId="0" fontId="11" fillId="0" borderId="7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 shrinkToFit="1"/>
    </xf>
    <xf numFmtId="0" fontId="1" fillId="0" borderId="7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49" fontId="4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" fontId="8" fillId="0" borderId="1" xfId="51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76" fontId="8" fillId="0" borderId="1" xfId="51" applyNumberFormat="1" applyFont="1" applyBorder="1">
      <alignment horizontal="righ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80" fontId="8" fillId="0" borderId="1" xfId="56" applyNumberFormat="1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6" fontId="21" fillId="0" borderId="1" xfId="0" applyNumberFormat="1" applyFont="1" applyBorder="1" applyAlignment="1">
      <alignment horizontal="right" vertical="center"/>
    </xf>
    <xf numFmtId="0" fontId="19" fillId="2" borderId="15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1" sqref="B1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8"/>
      <c r="B1" s="108"/>
      <c r="C1" s="108"/>
      <c r="D1" s="124" t="s">
        <v>0</v>
      </c>
    </row>
    <row r="2" ht="41.25" customHeight="1" spans="1:1">
      <c r="A2" s="103" t="str">
        <f>"2025"&amp;"年部门财务收支预算总表"</f>
        <v>2025年部门财务收支预算总表</v>
      </c>
    </row>
    <row r="3" ht="17.25" customHeight="1" spans="1:4">
      <c r="A3" s="106" t="str">
        <f>"单位名称："&amp;"石林彝族自治县鹿阜卫生院"</f>
        <v>单位名称：石林彝族自治县鹿阜卫生院</v>
      </c>
      <c r="B3" s="220"/>
      <c r="D3" s="198" t="s">
        <v>1</v>
      </c>
    </row>
    <row r="4" ht="23.25" customHeight="1" spans="1:4">
      <c r="A4" s="221" t="s">
        <v>2</v>
      </c>
      <c r="B4" s="222"/>
      <c r="C4" s="221" t="s">
        <v>3</v>
      </c>
      <c r="D4" s="222"/>
    </row>
    <row r="5" ht="24" customHeight="1" spans="1:4">
      <c r="A5" s="221" t="s">
        <v>4</v>
      </c>
      <c r="B5" s="221" t="s">
        <v>5</v>
      </c>
      <c r="C5" s="221" t="s">
        <v>6</v>
      </c>
      <c r="D5" s="221" t="s">
        <v>5</v>
      </c>
    </row>
    <row r="6" ht="17.25" customHeight="1" spans="1:4">
      <c r="A6" s="223" t="s">
        <v>7</v>
      </c>
      <c r="B6" s="26">
        <v>11975261</v>
      </c>
      <c r="C6" s="223" t="s">
        <v>8</v>
      </c>
      <c r="D6" s="26"/>
    </row>
    <row r="7" ht="17.25" customHeight="1" spans="1:4">
      <c r="A7" s="223" t="s">
        <v>9</v>
      </c>
      <c r="B7" s="26"/>
      <c r="C7" s="223" t="s">
        <v>10</v>
      </c>
      <c r="D7" s="26"/>
    </row>
    <row r="8" ht="17.25" customHeight="1" spans="1:4">
      <c r="A8" s="223" t="s">
        <v>11</v>
      </c>
      <c r="B8" s="26"/>
      <c r="C8" s="254" t="s">
        <v>12</v>
      </c>
      <c r="D8" s="26"/>
    </row>
    <row r="9" ht="17.25" customHeight="1" spans="1:4">
      <c r="A9" s="223" t="s">
        <v>13</v>
      </c>
      <c r="B9" s="26"/>
      <c r="C9" s="254" t="s">
        <v>14</v>
      </c>
      <c r="D9" s="26"/>
    </row>
    <row r="10" ht="17.25" customHeight="1" spans="1:4">
      <c r="A10" s="223" t="s">
        <v>15</v>
      </c>
      <c r="B10" s="26">
        <v>18123850</v>
      </c>
      <c r="C10" s="254" t="s">
        <v>16</v>
      </c>
      <c r="D10" s="26"/>
    </row>
    <row r="11" ht="17.25" customHeight="1" spans="1:4">
      <c r="A11" s="223" t="s">
        <v>17</v>
      </c>
      <c r="B11" s="26">
        <v>18123850</v>
      </c>
      <c r="C11" s="254" t="s">
        <v>18</v>
      </c>
      <c r="D11" s="26"/>
    </row>
    <row r="12" ht="17.25" customHeight="1" spans="1:4">
      <c r="A12" s="223" t="s">
        <v>19</v>
      </c>
      <c r="B12" s="26"/>
      <c r="C12" s="94" t="s">
        <v>20</v>
      </c>
      <c r="D12" s="26"/>
    </row>
    <row r="13" ht="17.25" customHeight="1" spans="1:4">
      <c r="A13" s="223" t="s">
        <v>21</v>
      </c>
      <c r="B13" s="26"/>
      <c r="C13" s="94" t="s">
        <v>22</v>
      </c>
      <c r="D13" s="26">
        <v>1729034</v>
      </c>
    </row>
    <row r="14" ht="17.25" customHeight="1" spans="1:4">
      <c r="A14" s="223" t="s">
        <v>23</v>
      </c>
      <c r="B14" s="26"/>
      <c r="C14" s="94" t="s">
        <v>24</v>
      </c>
      <c r="D14" s="26">
        <v>27320479</v>
      </c>
    </row>
    <row r="15" ht="17.25" customHeight="1" spans="1:4">
      <c r="A15" s="223" t="s">
        <v>25</v>
      </c>
      <c r="B15" s="26"/>
      <c r="C15" s="94" t="s">
        <v>26</v>
      </c>
      <c r="D15" s="26"/>
    </row>
    <row r="16" ht="17.25" customHeight="1" spans="1:4">
      <c r="A16" s="22"/>
      <c r="B16" s="26"/>
      <c r="C16" s="94" t="s">
        <v>27</v>
      </c>
      <c r="D16" s="26"/>
    </row>
    <row r="17" ht="17.25" customHeight="1" spans="1:4">
      <c r="A17" s="224"/>
      <c r="B17" s="26"/>
      <c r="C17" s="94" t="s">
        <v>28</v>
      </c>
      <c r="D17" s="26"/>
    </row>
    <row r="18" ht="17.25" customHeight="1" spans="1:4">
      <c r="A18" s="224"/>
      <c r="B18" s="26"/>
      <c r="C18" s="94" t="s">
        <v>29</v>
      </c>
      <c r="D18" s="26"/>
    </row>
    <row r="19" ht="17.25" customHeight="1" spans="1:4">
      <c r="A19" s="224"/>
      <c r="B19" s="26"/>
      <c r="C19" s="94" t="s">
        <v>30</v>
      </c>
      <c r="D19" s="26"/>
    </row>
    <row r="20" ht="17.25" customHeight="1" spans="1:4">
      <c r="A20" s="224"/>
      <c r="B20" s="26"/>
      <c r="C20" s="94" t="s">
        <v>31</v>
      </c>
      <c r="D20" s="26"/>
    </row>
    <row r="21" ht="17.25" customHeight="1" spans="1:4">
      <c r="A21" s="224"/>
      <c r="B21" s="26"/>
      <c r="C21" s="94" t="s">
        <v>32</v>
      </c>
      <c r="D21" s="26"/>
    </row>
    <row r="22" ht="17.25" customHeight="1" spans="1:4">
      <c r="A22" s="224"/>
      <c r="B22" s="26"/>
      <c r="C22" s="94" t="s">
        <v>33</v>
      </c>
      <c r="D22" s="26"/>
    </row>
    <row r="23" ht="17.25" customHeight="1" spans="1:4">
      <c r="A23" s="224"/>
      <c r="B23" s="26"/>
      <c r="C23" s="94" t="s">
        <v>34</v>
      </c>
      <c r="D23" s="26"/>
    </row>
    <row r="24" ht="17.25" customHeight="1" spans="1:4">
      <c r="A24" s="224"/>
      <c r="B24" s="26"/>
      <c r="C24" s="94" t="s">
        <v>35</v>
      </c>
      <c r="D24" s="26">
        <v>1049598</v>
      </c>
    </row>
    <row r="25" ht="17.25" customHeight="1" spans="1:4">
      <c r="A25" s="224"/>
      <c r="B25" s="26"/>
      <c r="C25" s="94" t="s">
        <v>36</v>
      </c>
      <c r="D25" s="26"/>
    </row>
    <row r="26" ht="17.25" customHeight="1" spans="1:4">
      <c r="A26" s="224"/>
      <c r="B26" s="26"/>
      <c r="C26" s="22" t="s">
        <v>37</v>
      </c>
      <c r="D26" s="26"/>
    </row>
    <row r="27" ht="17.25" customHeight="1" spans="1:4">
      <c r="A27" s="224"/>
      <c r="B27" s="26"/>
      <c r="C27" s="94" t="s">
        <v>38</v>
      </c>
      <c r="D27" s="26"/>
    </row>
    <row r="28" ht="16.5" customHeight="1" spans="1:4">
      <c r="A28" s="224"/>
      <c r="B28" s="26"/>
      <c r="C28" s="94" t="s">
        <v>39</v>
      </c>
      <c r="D28" s="26"/>
    </row>
    <row r="29" ht="16.5" customHeight="1" spans="1:4">
      <c r="A29" s="224"/>
      <c r="B29" s="26"/>
      <c r="C29" s="22" t="s">
        <v>40</v>
      </c>
      <c r="D29" s="26"/>
    </row>
    <row r="30" ht="17.25" customHeight="1" spans="1:4">
      <c r="A30" s="224"/>
      <c r="B30" s="26"/>
      <c r="C30" s="22" t="s">
        <v>41</v>
      </c>
      <c r="D30" s="26"/>
    </row>
    <row r="31" ht="17.25" customHeight="1" spans="1:4">
      <c r="A31" s="224"/>
      <c r="B31" s="26"/>
      <c r="C31" s="94" t="s">
        <v>42</v>
      </c>
      <c r="D31" s="26"/>
    </row>
    <row r="32" ht="16.5" customHeight="1" spans="1:4">
      <c r="A32" s="224" t="s">
        <v>43</v>
      </c>
      <c r="B32" s="26">
        <v>30099111</v>
      </c>
      <c r="C32" s="224" t="s">
        <v>44</v>
      </c>
      <c r="D32" s="26">
        <v>30099111</v>
      </c>
    </row>
    <row r="33" ht="16.5" customHeight="1" spans="1:4">
      <c r="A33" s="22" t="s">
        <v>45</v>
      </c>
      <c r="B33" s="26"/>
      <c r="C33" s="22" t="s">
        <v>46</v>
      </c>
      <c r="D33" s="26"/>
    </row>
    <row r="34" ht="16.5" customHeight="1" spans="1:4">
      <c r="A34" s="94" t="s">
        <v>47</v>
      </c>
      <c r="B34" s="26"/>
      <c r="C34" s="94" t="s">
        <v>47</v>
      </c>
      <c r="D34" s="26"/>
    </row>
    <row r="35" ht="16.5" customHeight="1" spans="1:4">
      <c r="A35" s="94" t="s">
        <v>48</v>
      </c>
      <c r="B35" s="26"/>
      <c r="C35" s="94" t="s">
        <v>49</v>
      </c>
      <c r="D35" s="26"/>
    </row>
    <row r="36" ht="16.5" customHeight="1" spans="1:4">
      <c r="A36" s="225" t="s">
        <v>50</v>
      </c>
      <c r="B36" s="26">
        <v>30099111</v>
      </c>
      <c r="C36" s="225" t="s">
        <v>51</v>
      </c>
      <c r="D36" s="26">
        <v>30099111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2" sqref="C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79">
        <v>1</v>
      </c>
      <c r="B1" s="180">
        <v>0</v>
      </c>
      <c r="C1" s="179">
        <v>1</v>
      </c>
      <c r="D1" s="181"/>
      <c r="E1" s="181"/>
      <c r="F1" s="178" t="s">
        <v>391</v>
      </c>
    </row>
    <row r="2" ht="42" customHeight="1" spans="1:6">
      <c r="A2" s="182" t="str">
        <f>"2025"&amp;"年部门政府性基金预算支出预算表"</f>
        <v>2025年部门政府性基金预算支出预算表</v>
      </c>
      <c r="B2" s="182" t="s">
        <v>392</v>
      </c>
      <c r="C2" s="183"/>
      <c r="D2" s="184"/>
      <c r="E2" s="184"/>
      <c r="F2" s="184"/>
    </row>
    <row r="3" ht="13.5" customHeight="1" spans="1:6">
      <c r="A3" s="72" t="str">
        <f>"单位名称："&amp;"石林彝族自治县鹿阜卫生院"</f>
        <v>单位名称：石林彝族自治县鹿阜卫生院</v>
      </c>
      <c r="B3" s="72" t="s">
        <v>393</v>
      </c>
      <c r="C3" s="179"/>
      <c r="D3" s="181"/>
      <c r="E3" s="181"/>
      <c r="F3" s="178" t="s">
        <v>1</v>
      </c>
    </row>
    <row r="4" ht="19.5" customHeight="1" spans="1:6">
      <c r="A4" s="185" t="s">
        <v>181</v>
      </c>
      <c r="B4" s="186" t="s">
        <v>72</v>
      </c>
      <c r="C4" s="185" t="s">
        <v>73</v>
      </c>
      <c r="D4" s="13" t="s">
        <v>394</v>
      </c>
      <c r="E4" s="14"/>
      <c r="F4" s="58"/>
    </row>
    <row r="5" ht="18.75" customHeight="1" spans="1:6">
      <c r="A5" s="187"/>
      <c r="B5" s="188"/>
      <c r="C5" s="187"/>
      <c r="D5" s="80" t="s">
        <v>55</v>
      </c>
      <c r="E5" s="13" t="s">
        <v>75</v>
      </c>
      <c r="F5" s="80" t="s">
        <v>76</v>
      </c>
    </row>
    <row r="6" ht="18.75" customHeight="1" spans="1:6">
      <c r="A6" s="127">
        <v>1</v>
      </c>
      <c r="B6" s="189" t="s">
        <v>83</v>
      </c>
      <c r="C6" s="127">
        <v>3</v>
      </c>
      <c r="D6" s="15">
        <v>4</v>
      </c>
      <c r="E6" s="15">
        <v>5</v>
      </c>
      <c r="F6" s="15">
        <v>6</v>
      </c>
    </row>
    <row r="7" ht="21" customHeight="1" spans="1:6">
      <c r="A7" s="85"/>
      <c r="B7" s="85"/>
      <c r="C7" s="85"/>
      <c r="D7" s="26"/>
      <c r="E7" s="26"/>
      <c r="F7" s="26"/>
    </row>
    <row r="8" ht="21" customHeight="1" spans="1:6">
      <c r="A8" s="85"/>
      <c r="B8" s="85"/>
      <c r="C8" s="85"/>
      <c r="D8" s="26"/>
      <c r="E8" s="26"/>
      <c r="F8" s="26"/>
    </row>
    <row r="9" ht="18.75" customHeight="1" spans="1:6">
      <c r="A9" s="190" t="s">
        <v>171</v>
      </c>
      <c r="B9" s="190" t="s">
        <v>171</v>
      </c>
      <c r="C9" s="191" t="s">
        <v>171</v>
      </c>
      <c r="D9" s="26"/>
      <c r="E9" s="26"/>
      <c r="F9" s="26"/>
    </row>
    <row r="10" customHeight="1" spans="1:1">
      <c r="A10" t="s">
        <v>395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topLeftCell="B1" workbookViewId="0">
      <selection activeCell="C25" sqref="C2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42"/>
      <c r="C1" s="142"/>
      <c r="R1" s="70"/>
      <c r="S1" s="70" t="s">
        <v>396</v>
      </c>
    </row>
    <row r="2" ht="41.25" customHeight="1" spans="1:19">
      <c r="A2" s="132" t="str">
        <f>"2025"&amp;"年部门政府采购预算表"</f>
        <v>2025年部门政府采购预算表</v>
      </c>
      <c r="B2" s="126"/>
      <c r="C2" s="126"/>
      <c r="D2" s="71"/>
      <c r="E2" s="71"/>
      <c r="F2" s="71"/>
      <c r="G2" s="71"/>
      <c r="H2" s="71"/>
      <c r="I2" s="71"/>
      <c r="J2" s="71"/>
      <c r="K2" s="71"/>
      <c r="L2" s="71"/>
      <c r="M2" s="126"/>
      <c r="N2" s="71"/>
      <c r="O2" s="71"/>
      <c r="P2" s="126"/>
      <c r="Q2" s="71"/>
      <c r="R2" s="126"/>
      <c r="S2" s="126"/>
    </row>
    <row r="3" ht="18.75" customHeight="1" spans="1:19">
      <c r="A3" s="171" t="str">
        <f>"单位名称："&amp;"石林彝族自治县鹿阜卫生院"</f>
        <v>单位名称：石林彝族自治县鹿阜卫生院</v>
      </c>
      <c r="B3" s="144"/>
      <c r="C3" s="144"/>
      <c r="D3" s="74"/>
      <c r="E3" s="74"/>
      <c r="F3" s="74"/>
      <c r="G3" s="74"/>
      <c r="H3" s="74"/>
      <c r="I3" s="74"/>
      <c r="J3" s="74"/>
      <c r="K3" s="74"/>
      <c r="L3" s="74"/>
      <c r="R3" s="75"/>
      <c r="S3" s="178" t="s">
        <v>1</v>
      </c>
    </row>
    <row r="4" ht="15.75" customHeight="1" spans="1:19">
      <c r="A4" s="77" t="s">
        <v>180</v>
      </c>
      <c r="B4" s="145" t="s">
        <v>181</v>
      </c>
      <c r="C4" s="145" t="s">
        <v>397</v>
      </c>
      <c r="D4" s="146" t="s">
        <v>398</v>
      </c>
      <c r="E4" s="146" t="s">
        <v>399</v>
      </c>
      <c r="F4" s="146" t="s">
        <v>400</v>
      </c>
      <c r="G4" s="146" t="s">
        <v>401</v>
      </c>
      <c r="H4" s="146" t="s">
        <v>402</v>
      </c>
      <c r="I4" s="159" t="s">
        <v>188</v>
      </c>
      <c r="J4" s="159"/>
      <c r="K4" s="159"/>
      <c r="L4" s="159"/>
      <c r="M4" s="160"/>
      <c r="N4" s="159"/>
      <c r="O4" s="159"/>
      <c r="P4" s="167"/>
      <c r="Q4" s="159"/>
      <c r="R4" s="160"/>
      <c r="S4" s="168"/>
    </row>
    <row r="5" ht="17.25" customHeight="1" spans="1:19">
      <c r="A5" s="79"/>
      <c r="B5" s="147"/>
      <c r="C5" s="147"/>
      <c r="D5" s="148"/>
      <c r="E5" s="148"/>
      <c r="F5" s="148"/>
      <c r="G5" s="148"/>
      <c r="H5" s="148"/>
      <c r="I5" s="148" t="s">
        <v>55</v>
      </c>
      <c r="J5" s="148" t="s">
        <v>58</v>
      </c>
      <c r="K5" s="148" t="s">
        <v>403</v>
      </c>
      <c r="L5" s="148" t="s">
        <v>404</v>
      </c>
      <c r="M5" s="161" t="s">
        <v>405</v>
      </c>
      <c r="N5" s="162" t="s">
        <v>406</v>
      </c>
      <c r="O5" s="162"/>
      <c r="P5" s="169"/>
      <c r="Q5" s="162"/>
      <c r="R5" s="170"/>
      <c r="S5" s="149"/>
    </row>
    <row r="6" ht="54" customHeight="1" spans="1:19">
      <c r="A6" s="82"/>
      <c r="B6" s="149"/>
      <c r="C6" s="149"/>
      <c r="D6" s="150"/>
      <c r="E6" s="150"/>
      <c r="F6" s="150"/>
      <c r="G6" s="150"/>
      <c r="H6" s="150"/>
      <c r="I6" s="150"/>
      <c r="J6" s="150" t="s">
        <v>57</v>
      </c>
      <c r="K6" s="150"/>
      <c r="L6" s="150"/>
      <c r="M6" s="163"/>
      <c r="N6" s="150" t="s">
        <v>57</v>
      </c>
      <c r="O6" s="150" t="s">
        <v>64</v>
      </c>
      <c r="P6" s="149" t="s">
        <v>65</v>
      </c>
      <c r="Q6" s="150" t="s">
        <v>66</v>
      </c>
      <c r="R6" s="163" t="s">
        <v>67</v>
      </c>
      <c r="S6" s="149" t="s">
        <v>68</v>
      </c>
    </row>
    <row r="7" ht="18" customHeight="1" spans="1:19">
      <c r="A7" s="172">
        <v>1</v>
      </c>
      <c r="B7" s="172" t="s">
        <v>83</v>
      </c>
      <c r="C7" s="173">
        <v>3</v>
      </c>
      <c r="D7" s="173">
        <v>4</v>
      </c>
      <c r="E7" s="172">
        <v>5</v>
      </c>
      <c r="F7" s="172">
        <v>6</v>
      </c>
      <c r="G7" s="172">
        <v>7</v>
      </c>
      <c r="H7" s="172">
        <v>8</v>
      </c>
      <c r="I7" s="172">
        <v>9</v>
      </c>
      <c r="J7" s="172">
        <v>10</v>
      </c>
      <c r="K7" s="172">
        <v>11</v>
      </c>
      <c r="L7" s="172">
        <v>12</v>
      </c>
      <c r="M7" s="172">
        <v>13</v>
      </c>
      <c r="N7" s="172">
        <v>14</v>
      </c>
      <c r="O7" s="172">
        <v>15</v>
      </c>
      <c r="P7" s="172">
        <v>16</v>
      </c>
      <c r="Q7" s="172">
        <v>17</v>
      </c>
      <c r="R7" s="172">
        <v>18</v>
      </c>
      <c r="S7" s="172">
        <v>19</v>
      </c>
    </row>
    <row r="8" ht="21" customHeight="1" spans="1:19">
      <c r="A8" s="151" t="s">
        <v>198</v>
      </c>
      <c r="B8" s="152" t="s">
        <v>70</v>
      </c>
      <c r="C8" s="152" t="s">
        <v>280</v>
      </c>
      <c r="D8" s="153" t="s">
        <v>280</v>
      </c>
      <c r="E8" s="153" t="s">
        <v>407</v>
      </c>
      <c r="F8" s="153" t="s">
        <v>370</v>
      </c>
      <c r="G8" s="174">
        <v>150</v>
      </c>
      <c r="H8" s="26"/>
      <c r="I8" s="26">
        <v>27000</v>
      </c>
      <c r="J8" s="26"/>
      <c r="K8" s="26"/>
      <c r="L8" s="26"/>
      <c r="M8" s="26"/>
      <c r="N8" s="26">
        <v>27000</v>
      </c>
      <c r="O8" s="26">
        <v>27000</v>
      </c>
      <c r="P8" s="26"/>
      <c r="Q8" s="26"/>
      <c r="R8" s="26"/>
      <c r="S8" s="26"/>
    </row>
    <row r="9" ht="21" customHeight="1" spans="1:19">
      <c r="A9" s="151" t="s">
        <v>198</v>
      </c>
      <c r="B9" s="152" t="s">
        <v>70</v>
      </c>
      <c r="C9" s="152" t="s">
        <v>282</v>
      </c>
      <c r="D9" s="153" t="s">
        <v>408</v>
      </c>
      <c r="E9" s="153" t="s">
        <v>409</v>
      </c>
      <c r="F9" s="153" t="s">
        <v>370</v>
      </c>
      <c r="G9" s="174">
        <v>1</v>
      </c>
      <c r="H9" s="26"/>
      <c r="I9" s="26">
        <v>25000</v>
      </c>
      <c r="J9" s="26"/>
      <c r="K9" s="26"/>
      <c r="L9" s="26"/>
      <c r="M9" s="26"/>
      <c r="N9" s="26">
        <v>25000</v>
      </c>
      <c r="O9" s="26">
        <v>25000</v>
      </c>
      <c r="P9" s="26"/>
      <c r="Q9" s="26"/>
      <c r="R9" s="26"/>
      <c r="S9" s="26"/>
    </row>
    <row r="10" ht="21" customHeight="1" spans="1:19">
      <c r="A10" s="151" t="s">
        <v>198</v>
      </c>
      <c r="B10" s="152" t="s">
        <v>70</v>
      </c>
      <c r="C10" s="152" t="s">
        <v>282</v>
      </c>
      <c r="D10" s="153" t="s">
        <v>410</v>
      </c>
      <c r="E10" s="153" t="s">
        <v>411</v>
      </c>
      <c r="F10" s="153" t="s">
        <v>370</v>
      </c>
      <c r="G10" s="174">
        <v>1</v>
      </c>
      <c r="H10" s="26"/>
      <c r="I10" s="26">
        <v>15000</v>
      </c>
      <c r="J10" s="26"/>
      <c r="K10" s="26"/>
      <c r="L10" s="26"/>
      <c r="M10" s="26"/>
      <c r="N10" s="26">
        <v>15000</v>
      </c>
      <c r="O10" s="26">
        <v>15000</v>
      </c>
      <c r="P10" s="26"/>
      <c r="Q10" s="26"/>
      <c r="R10" s="26"/>
      <c r="S10" s="26"/>
    </row>
    <row r="11" ht="21" customHeight="1" spans="1:19">
      <c r="A11" s="151" t="s">
        <v>198</v>
      </c>
      <c r="B11" s="152" t="s">
        <v>70</v>
      </c>
      <c r="C11" s="152" t="s">
        <v>282</v>
      </c>
      <c r="D11" s="153" t="s">
        <v>412</v>
      </c>
      <c r="E11" s="153" t="s">
        <v>413</v>
      </c>
      <c r="F11" s="153" t="s">
        <v>370</v>
      </c>
      <c r="G11" s="174">
        <v>1</v>
      </c>
      <c r="H11" s="26"/>
      <c r="I11" s="26">
        <v>15000</v>
      </c>
      <c r="J11" s="26"/>
      <c r="K11" s="26"/>
      <c r="L11" s="26"/>
      <c r="M11" s="26"/>
      <c r="N11" s="26">
        <v>15000</v>
      </c>
      <c r="O11" s="26">
        <v>15000</v>
      </c>
      <c r="P11" s="26"/>
      <c r="Q11" s="26"/>
      <c r="R11" s="26"/>
      <c r="S11" s="26"/>
    </row>
    <row r="12" ht="21" customHeight="1" spans="1:19">
      <c r="A12" s="151" t="s">
        <v>198</v>
      </c>
      <c r="B12" s="152" t="s">
        <v>70</v>
      </c>
      <c r="C12" s="152" t="s">
        <v>286</v>
      </c>
      <c r="D12" s="153" t="s">
        <v>414</v>
      </c>
      <c r="E12" s="153" t="s">
        <v>415</v>
      </c>
      <c r="F12" s="153" t="s">
        <v>370</v>
      </c>
      <c r="G12" s="174">
        <v>1</v>
      </c>
      <c r="H12" s="26"/>
      <c r="I12" s="26">
        <v>65000</v>
      </c>
      <c r="J12" s="26"/>
      <c r="K12" s="26"/>
      <c r="L12" s="26"/>
      <c r="M12" s="26"/>
      <c r="N12" s="26">
        <v>65000</v>
      </c>
      <c r="O12" s="26">
        <v>65000</v>
      </c>
      <c r="P12" s="26"/>
      <c r="Q12" s="26"/>
      <c r="R12" s="26"/>
      <c r="S12" s="26"/>
    </row>
    <row r="13" ht="21" customHeight="1" spans="1:19">
      <c r="A13" s="154" t="s">
        <v>171</v>
      </c>
      <c r="B13" s="155"/>
      <c r="C13" s="155"/>
      <c r="D13" s="156"/>
      <c r="E13" s="156"/>
      <c r="F13" s="156"/>
      <c r="G13" s="175"/>
      <c r="H13" s="26"/>
      <c r="I13" s="26">
        <v>147000</v>
      </c>
      <c r="J13" s="26"/>
      <c r="K13" s="26"/>
      <c r="L13" s="26"/>
      <c r="M13" s="26"/>
      <c r="N13" s="26">
        <v>147000</v>
      </c>
      <c r="O13" s="26">
        <v>147000</v>
      </c>
      <c r="P13" s="26"/>
      <c r="Q13" s="26"/>
      <c r="R13" s="26"/>
      <c r="S13" s="26"/>
    </row>
    <row r="14" ht="21" customHeight="1" spans="1:19">
      <c r="A14" s="171" t="s">
        <v>416</v>
      </c>
      <c r="B14" s="72"/>
      <c r="C14" s="72"/>
      <c r="D14" s="171"/>
      <c r="E14" s="171"/>
      <c r="F14" s="171"/>
      <c r="G14" s="176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41"/>
      <c r="B1" s="142"/>
      <c r="C1" s="142"/>
      <c r="D1" s="142"/>
      <c r="E1" s="142"/>
      <c r="F1" s="142"/>
      <c r="G1" s="142"/>
      <c r="H1" s="141"/>
      <c r="I1" s="141"/>
      <c r="J1" s="141"/>
      <c r="K1" s="141"/>
      <c r="L1" s="141"/>
      <c r="M1" s="141"/>
      <c r="N1" s="157"/>
      <c r="O1" s="141"/>
      <c r="P1" s="141"/>
      <c r="Q1" s="142"/>
      <c r="R1" s="141"/>
      <c r="S1" s="165"/>
      <c r="T1" s="165" t="s">
        <v>417</v>
      </c>
    </row>
    <row r="2" ht="41.25" customHeight="1" spans="1:20">
      <c r="A2" s="132" t="str">
        <f>"2025"&amp;"年部门政府购买服务预算表"</f>
        <v>2025年部门政府购买服务预算表</v>
      </c>
      <c r="B2" s="126"/>
      <c r="C2" s="126"/>
      <c r="D2" s="126"/>
      <c r="E2" s="126"/>
      <c r="F2" s="126"/>
      <c r="G2" s="126"/>
      <c r="H2" s="143"/>
      <c r="I2" s="143"/>
      <c r="J2" s="143"/>
      <c r="K2" s="143"/>
      <c r="L2" s="143"/>
      <c r="M2" s="143"/>
      <c r="N2" s="158"/>
      <c r="O2" s="143"/>
      <c r="P2" s="143"/>
      <c r="Q2" s="126"/>
      <c r="R2" s="143"/>
      <c r="S2" s="158"/>
      <c r="T2" s="126"/>
    </row>
    <row r="3" ht="22.5" customHeight="1" spans="1:20">
      <c r="A3" s="133" t="str">
        <f>"单位名称："&amp;"石林彝族自治县鹿阜卫生院"</f>
        <v>单位名称：石林彝族自治县鹿阜卫生院</v>
      </c>
      <c r="B3" s="144"/>
      <c r="C3" s="144"/>
      <c r="D3" s="144"/>
      <c r="E3" s="144"/>
      <c r="F3" s="144"/>
      <c r="G3" s="144"/>
      <c r="H3" s="134"/>
      <c r="I3" s="134"/>
      <c r="J3" s="134"/>
      <c r="K3" s="134"/>
      <c r="L3" s="134"/>
      <c r="M3" s="134"/>
      <c r="N3" s="157"/>
      <c r="O3" s="141"/>
      <c r="P3" s="141"/>
      <c r="Q3" s="142"/>
      <c r="R3" s="141"/>
      <c r="S3" s="166"/>
      <c r="T3" s="165" t="s">
        <v>1</v>
      </c>
    </row>
    <row r="4" ht="24" customHeight="1" spans="1:20">
      <c r="A4" s="77" t="s">
        <v>180</v>
      </c>
      <c r="B4" s="145" t="s">
        <v>181</v>
      </c>
      <c r="C4" s="145" t="s">
        <v>397</v>
      </c>
      <c r="D4" s="145" t="s">
        <v>418</v>
      </c>
      <c r="E4" s="145" t="s">
        <v>419</v>
      </c>
      <c r="F4" s="145" t="s">
        <v>420</v>
      </c>
      <c r="G4" s="145" t="s">
        <v>421</v>
      </c>
      <c r="H4" s="146" t="s">
        <v>422</v>
      </c>
      <c r="I4" s="146" t="s">
        <v>423</v>
      </c>
      <c r="J4" s="159" t="s">
        <v>188</v>
      </c>
      <c r="K4" s="159"/>
      <c r="L4" s="159"/>
      <c r="M4" s="159"/>
      <c r="N4" s="160"/>
      <c r="O4" s="159"/>
      <c r="P4" s="159"/>
      <c r="Q4" s="167"/>
      <c r="R4" s="159"/>
      <c r="S4" s="160"/>
      <c r="T4" s="168"/>
    </row>
    <row r="5" ht="24" customHeight="1" spans="1:20">
      <c r="A5" s="79"/>
      <c r="B5" s="147"/>
      <c r="C5" s="147"/>
      <c r="D5" s="147"/>
      <c r="E5" s="147"/>
      <c r="F5" s="147"/>
      <c r="G5" s="147"/>
      <c r="H5" s="148"/>
      <c r="I5" s="148"/>
      <c r="J5" s="148" t="s">
        <v>55</v>
      </c>
      <c r="K5" s="148" t="s">
        <v>58</v>
      </c>
      <c r="L5" s="148" t="s">
        <v>403</v>
      </c>
      <c r="M5" s="148" t="s">
        <v>404</v>
      </c>
      <c r="N5" s="161" t="s">
        <v>405</v>
      </c>
      <c r="O5" s="162" t="s">
        <v>406</v>
      </c>
      <c r="P5" s="162"/>
      <c r="Q5" s="169"/>
      <c r="R5" s="162"/>
      <c r="S5" s="170"/>
      <c r="T5" s="149"/>
    </row>
    <row r="6" ht="54" customHeight="1" spans="1:20">
      <c r="A6" s="82"/>
      <c r="B6" s="149"/>
      <c r="C6" s="149"/>
      <c r="D6" s="149"/>
      <c r="E6" s="149"/>
      <c r="F6" s="149"/>
      <c r="G6" s="149"/>
      <c r="H6" s="150"/>
      <c r="I6" s="150"/>
      <c r="J6" s="150"/>
      <c r="K6" s="150" t="s">
        <v>57</v>
      </c>
      <c r="L6" s="150"/>
      <c r="M6" s="150"/>
      <c r="N6" s="163"/>
      <c r="O6" s="150" t="s">
        <v>57</v>
      </c>
      <c r="P6" s="150" t="s">
        <v>64</v>
      </c>
      <c r="Q6" s="149" t="s">
        <v>65</v>
      </c>
      <c r="R6" s="150" t="s">
        <v>66</v>
      </c>
      <c r="S6" s="163" t="s">
        <v>67</v>
      </c>
      <c r="T6" s="149" t="s">
        <v>68</v>
      </c>
    </row>
    <row r="7" ht="17.25" customHeight="1" spans="1:20">
      <c r="A7" s="83">
        <v>1</v>
      </c>
      <c r="B7" s="149">
        <v>2</v>
      </c>
      <c r="C7" s="83">
        <v>3</v>
      </c>
      <c r="D7" s="83">
        <v>4</v>
      </c>
      <c r="E7" s="149">
        <v>5</v>
      </c>
      <c r="F7" s="83">
        <v>6</v>
      </c>
      <c r="G7" s="83">
        <v>7</v>
      </c>
      <c r="H7" s="149">
        <v>8</v>
      </c>
      <c r="I7" s="83">
        <v>9</v>
      </c>
      <c r="J7" s="83">
        <v>10</v>
      </c>
      <c r="K7" s="149">
        <v>11</v>
      </c>
      <c r="L7" s="83">
        <v>12</v>
      </c>
      <c r="M7" s="83">
        <v>13</v>
      </c>
      <c r="N7" s="149">
        <v>14</v>
      </c>
      <c r="O7" s="83">
        <v>15</v>
      </c>
      <c r="P7" s="83">
        <v>16</v>
      </c>
      <c r="Q7" s="149">
        <v>17</v>
      </c>
      <c r="R7" s="83">
        <v>18</v>
      </c>
      <c r="S7" s="83">
        <v>19</v>
      </c>
      <c r="T7" s="83">
        <v>20</v>
      </c>
    </row>
    <row r="8" ht="21" customHeight="1" spans="1:20">
      <c r="A8" s="151"/>
      <c r="B8" s="152"/>
      <c r="C8" s="152"/>
      <c r="D8" s="152"/>
      <c r="E8" s="152"/>
      <c r="F8" s="152"/>
      <c r="G8" s="152"/>
      <c r="H8" s="153"/>
      <c r="I8" s="153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1" customHeight="1" spans="1:20">
      <c r="A9" s="154" t="s">
        <v>171</v>
      </c>
      <c r="B9" s="155"/>
      <c r="C9" s="155"/>
      <c r="D9" s="155"/>
      <c r="E9" s="155"/>
      <c r="F9" s="155"/>
      <c r="G9" s="155"/>
      <c r="H9" s="156"/>
      <c r="I9" s="164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customHeight="1" spans="1:1">
      <c r="A10" t="s">
        <v>424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E23" sqref="E23"/>
    </sheetView>
  </sheetViews>
  <sheetFormatPr defaultColWidth="9.14166666666667" defaultRowHeight="14.25" customHeight="1" outlineLevelCol="4"/>
  <cols>
    <col min="1" max="1" width="42.025" customWidth="1"/>
    <col min="2" max="4" width="17.175" customWidth="1"/>
    <col min="5" max="5" width="17.025" customWidth="1"/>
  </cols>
  <sheetData>
    <row r="1" customFormat="1" customHeight="1" spans="1:5">
      <c r="A1" s="130"/>
      <c r="B1" s="130"/>
      <c r="C1" s="130"/>
      <c r="D1" s="130"/>
      <c r="E1" s="130"/>
    </row>
    <row r="2" customFormat="1" ht="13.5" customHeight="1" spans="4:5">
      <c r="D2" s="131"/>
      <c r="E2" s="70" t="s">
        <v>425</v>
      </c>
    </row>
    <row r="3" customFormat="1" ht="27.75" customHeight="1" spans="1:5">
      <c r="A3" s="132" t="s">
        <v>426</v>
      </c>
      <c r="B3" s="71"/>
      <c r="C3" s="71"/>
      <c r="D3" s="71"/>
      <c r="E3" s="71"/>
    </row>
    <row r="4" customFormat="1" ht="18" customHeight="1" spans="1:5">
      <c r="A4" s="133" t="str">
        <f>"单位名称："&amp;"石林彝族自治县鹿阜卫生院"</f>
        <v>单位名称：石林彝族自治县鹿阜卫生院</v>
      </c>
      <c r="B4" s="134"/>
      <c r="C4" s="134"/>
      <c r="D4" s="135"/>
      <c r="E4" s="75" t="s">
        <v>1</v>
      </c>
    </row>
    <row r="5" customFormat="1" ht="19.5" customHeight="1" spans="1:5">
      <c r="A5" s="136" t="s">
        <v>427</v>
      </c>
      <c r="B5" s="137" t="s">
        <v>188</v>
      </c>
      <c r="C5" s="137"/>
      <c r="D5" s="137"/>
      <c r="E5" s="137" t="s">
        <v>428</v>
      </c>
    </row>
    <row r="6" customFormat="1" ht="40.5" customHeight="1" spans="1:5">
      <c r="A6" s="138"/>
      <c r="B6" s="137" t="s">
        <v>55</v>
      </c>
      <c r="C6" s="139" t="s">
        <v>58</v>
      </c>
      <c r="D6" s="139" t="s">
        <v>403</v>
      </c>
      <c r="E6" s="137"/>
    </row>
    <row r="7" customFormat="1" ht="19.5" customHeight="1" spans="1:5">
      <c r="A7" s="15">
        <v>1</v>
      </c>
      <c r="B7" s="83">
        <v>2</v>
      </c>
      <c r="C7" s="83">
        <v>3</v>
      </c>
      <c r="D7" s="138">
        <v>4</v>
      </c>
      <c r="E7" s="83">
        <v>5</v>
      </c>
    </row>
    <row r="8" customFormat="1" ht="28.4" customHeight="1" spans="1:5">
      <c r="A8" s="19"/>
      <c r="B8" s="140"/>
      <c r="C8" s="140"/>
      <c r="D8" s="140"/>
      <c r="E8" s="140"/>
    </row>
    <row r="9" customFormat="1" ht="29.9" customHeight="1" spans="1:5">
      <c r="A9" s="19"/>
      <c r="B9" s="140"/>
      <c r="C9" s="140"/>
      <c r="D9" s="140"/>
      <c r="E9" s="140"/>
    </row>
    <row r="10" customFormat="1" customHeight="1" spans="1:1">
      <c r="A10" t="s">
        <v>429</v>
      </c>
    </row>
  </sheetData>
  <mergeCells count="5">
    <mergeCell ref="A3:E3"/>
    <mergeCell ref="A4:D4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70" t="s">
        <v>430</v>
      </c>
    </row>
    <row r="2" ht="41.25" customHeight="1" spans="1:10">
      <c r="A2" s="125" t="str">
        <f>"2025"&amp;"年对下转移支付绩效目标表"</f>
        <v>2025年对下转移支付绩效目标表</v>
      </c>
      <c r="B2" s="71"/>
      <c r="C2" s="71"/>
      <c r="D2" s="71"/>
      <c r="E2" s="71"/>
      <c r="F2" s="126"/>
      <c r="G2" s="71"/>
      <c r="H2" s="126"/>
      <c r="I2" s="126"/>
      <c r="J2" s="71"/>
    </row>
    <row r="3" ht="17.25" customHeight="1" spans="1:1">
      <c r="A3" s="72" t="str">
        <f>"单位名称："&amp;"石林彝族自治县鹿阜卫生院"</f>
        <v>单位名称：石林彝族自治县鹿阜卫生院</v>
      </c>
    </row>
    <row r="4" ht="44.25" customHeight="1" spans="1:10">
      <c r="A4" s="18" t="s">
        <v>427</v>
      </c>
      <c r="B4" s="18" t="s">
        <v>300</v>
      </c>
      <c r="C4" s="18" t="s">
        <v>301</v>
      </c>
      <c r="D4" s="18" t="s">
        <v>302</v>
      </c>
      <c r="E4" s="18" t="s">
        <v>303</v>
      </c>
      <c r="F4" s="127" t="s">
        <v>304</v>
      </c>
      <c r="G4" s="18" t="s">
        <v>305</v>
      </c>
      <c r="H4" s="127" t="s">
        <v>306</v>
      </c>
      <c r="I4" s="127" t="s">
        <v>307</v>
      </c>
      <c r="J4" s="18" t="s">
        <v>308</v>
      </c>
    </row>
    <row r="5" ht="14.25" customHeight="1" spans="1:10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27">
        <v>6</v>
      </c>
      <c r="G5" s="18">
        <v>7</v>
      </c>
      <c r="H5" s="127">
        <v>8</v>
      </c>
      <c r="I5" s="127">
        <v>9</v>
      </c>
      <c r="J5" s="18">
        <v>10</v>
      </c>
    </row>
    <row r="6" ht="42" customHeight="1" spans="1:10">
      <c r="A6" s="19"/>
      <c r="B6" s="128"/>
      <c r="C6" s="128"/>
      <c r="D6" s="128"/>
      <c r="E6" s="116"/>
      <c r="F6" s="129"/>
      <c r="G6" s="116"/>
      <c r="H6" s="129"/>
      <c r="I6" s="129"/>
      <c r="J6" s="116"/>
    </row>
    <row r="7" ht="42" customHeight="1" spans="1:10">
      <c r="A7" s="19"/>
      <c r="B7" s="85"/>
      <c r="C7" s="85"/>
      <c r="D7" s="85"/>
      <c r="E7" s="19"/>
      <c r="F7" s="85"/>
      <c r="G7" s="19"/>
      <c r="H7" s="85"/>
      <c r="I7" s="85"/>
      <c r="J7" s="19"/>
    </row>
    <row r="8" customHeight="1" spans="1:1">
      <c r="A8" t="s">
        <v>431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E1" workbookViewId="0">
      <selection activeCell="I25" sqref="I25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00" t="s">
        <v>432</v>
      </c>
      <c r="B1" s="101"/>
      <c r="C1" s="101"/>
      <c r="D1" s="102"/>
      <c r="E1" s="102"/>
      <c r="F1" s="102"/>
      <c r="G1" s="101"/>
      <c r="H1" s="101"/>
      <c r="I1" s="102"/>
    </row>
    <row r="2" ht="41.25" customHeight="1" spans="1:9">
      <c r="A2" s="103" t="str">
        <f>"2025"&amp;"年新增资产配置预算表"</f>
        <v>2025年新增资产配置预算表</v>
      </c>
      <c r="B2" s="104"/>
      <c r="C2" s="104"/>
      <c r="D2" s="105"/>
      <c r="E2" s="105"/>
      <c r="F2" s="105"/>
      <c r="G2" s="104"/>
      <c r="H2" s="104"/>
      <c r="I2" s="105"/>
    </row>
    <row r="3" customHeight="1" spans="1:9">
      <c r="A3" s="106" t="str">
        <f>"单位名称："&amp;"石林彝族自治县鹿阜卫生院"</f>
        <v>单位名称：石林彝族自治县鹿阜卫生院</v>
      </c>
      <c r="B3" s="107"/>
      <c r="C3" s="107"/>
      <c r="D3" s="108"/>
      <c r="F3" s="105"/>
      <c r="G3" s="104"/>
      <c r="H3" s="104"/>
      <c r="I3" s="124" t="s">
        <v>1</v>
      </c>
    </row>
    <row r="4" ht="28.5" customHeight="1" spans="1:9">
      <c r="A4" s="109" t="s">
        <v>180</v>
      </c>
      <c r="B4" s="110" t="s">
        <v>181</v>
      </c>
      <c r="C4" s="111" t="s">
        <v>433</v>
      </c>
      <c r="D4" s="109" t="s">
        <v>434</v>
      </c>
      <c r="E4" s="109" t="s">
        <v>435</v>
      </c>
      <c r="F4" s="109" t="s">
        <v>436</v>
      </c>
      <c r="G4" s="110" t="s">
        <v>437</v>
      </c>
      <c r="H4" s="98"/>
      <c r="I4" s="109"/>
    </row>
    <row r="5" ht="21" customHeight="1" spans="1:9">
      <c r="A5" s="111"/>
      <c r="B5" s="112"/>
      <c r="C5" s="112"/>
      <c r="D5" s="113"/>
      <c r="E5" s="112"/>
      <c r="F5" s="112"/>
      <c r="G5" s="110" t="s">
        <v>401</v>
      </c>
      <c r="H5" s="110" t="s">
        <v>438</v>
      </c>
      <c r="I5" s="110" t="s">
        <v>439</v>
      </c>
    </row>
    <row r="6" ht="17.25" customHeight="1" spans="1:9">
      <c r="A6" s="114" t="s">
        <v>82</v>
      </c>
      <c r="B6" s="115" t="s">
        <v>83</v>
      </c>
      <c r="C6" s="114" t="s">
        <v>84</v>
      </c>
      <c r="D6" s="116" t="s">
        <v>85</v>
      </c>
      <c r="E6" s="114" t="s">
        <v>86</v>
      </c>
      <c r="F6" s="115" t="s">
        <v>87</v>
      </c>
      <c r="G6" s="117" t="s">
        <v>88</v>
      </c>
      <c r="H6" s="116" t="s">
        <v>89</v>
      </c>
      <c r="I6" s="116">
        <v>9</v>
      </c>
    </row>
    <row r="7" ht="19.5" customHeight="1" spans="1:9">
      <c r="A7" s="118"/>
      <c r="B7" s="94"/>
      <c r="C7" s="94"/>
      <c r="D7" s="19"/>
      <c r="E7" s="85"/>
      <c r="F7" s="117"/>
      <c r="G7" s="119"/>
      <c r="H7" s="120"/>
      <c r="I7" s="120"/>
    </row>
    <row r="8" ht="19.5" customHeight="1" spans="1:9">
      <c r="A8" s="21" t="s">
        <v>55</v>
      </c>
      <c r="B8" s="121"/>
      <c r="C8" s="121"/>
      <c r="D8" s="122"/>
      <c r="E8" s="123"/>
      <c r="F8" s="123"/>
      <c r="G8" s="119"/>
      <c r="H8" s="120"/>
      <c r="I8" s="120"/>
    </row>
    <row r="9" customHeight="1" spans="5:5">
      <c r="E9" t="s">
        <v>440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69"/>
      <c r="E1" s="69"/>
      <c r="F1" s="69"/>
      <c r="G1" s="69"/>
      <c r="K1" s="70" t="s">
        <v>441</v>
      </c>
    </row>
    <row r="2" ht="41.25" customHeight="1" spans="1:11">
      <c r="A2" s="71" t="str">
        <f>"2025"&amp;"年上级转移支付补助项目支出预算表"</f>
        <v>2025年上级转移支付补助项目支出预算表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3.5" customHeight="1" spans="1:11">
      <c r="A3" s="72" t="str">
        <f>"单位名称："&amp;"石林彝族自治县鹿阜卫生院"</f>
        <v>单位名称：石林彝族自治县鹿阜卫生院</v>
      </c>
      <c r="B3" s="73"/>
      <c r="C3" s="73"/>
      <c r="D3" s="73"/>
      <c r="E3" s="73"/>
      <c r="F3" s="73"/>
      <c r="G3" s="73"/>
      <c r="H3" s="74"/>
      <c r="I3" s="74"/>
      <c r="J3" s="74"/>
      <c r="K3" s="75" t="s">
        <v>1</v>
      </c>
    </row>
    <row r="4" ht="21.75" customHeight="1" spans="1:11">
      <c r="A4" s="76" t="s">
        <v>267</v>
      </c>
      <c r="B4" s="76" t="s">
        <v>183</v>
      </c>
      <c r="C4" s="76" t="s">
        <v>268</v>
      </c>
      <c r="D4" s="77" t="s">
        <v>184</v>
      </c>
      <c r="E4" s="77" t="s">
        <v>185</v>
      </c>
      <c r="F4" s="77" t="s">
        <v>269</v>
      </c>
      <c r="G4" s="77" t="s">
        <v>270</v>
      </c>
      <c r="H4" s="91" t="s">
        <v>55</v>
      </c>
      <c r="I4" s="13" t="s">
        <v>442</v>
      </c>
      <c r="J4" s="14"/>
      <c r="K4" s="58"/>
    </row>
    <row r="5" ht="21.75" customHeight="1" spans="1:11">
      <c r="A5" s="78"/>
      <c r="B5" s="78"/>
      <c r="C5" s="78"/>
      <c r="D5" s="79"/>
      <c r="E5" s="79"/>
      <c r="F5" s="79"/>
      <c r="G5" s="79"/>
      <c r="H5" s="92"/>
      <c r="I5" s="77" t="s">
        <v>58</v>
      </c>
      <c r="J5" s="77" t="s">
        <v>59</v>
      </c>
      <c r="K5" s="77" t="s">
        <v>60</v>
      </c>
    </row>
    <row r="6" ht="40.5" customHeight="1" spans="1:11">
      <c r="A6" s="81"/>
      <c r="B6" s="81"/>
      <c r="C6" s="81"/>
      <c r="D6" s="82"/>
      <c r="E6" s="82"/>
      <c r="F6" s="82"/>
      <c r="G6" s="82"/>
      <c r="H6" s="83"/>
      <c r="I6" s="82" t="s">
        <v>57</v>
      </c>
      <c r="J6" s="82"/>
      <c r="K6" s="82"/>
    </row>
    <row r="7" ht="15" customHeight="1" spans="1:11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98">
        <v>10</v>
      </c>
      <c r="K7" s="98">
        <v>11</v>
      </c>
    </row>
    <row r="8" ht="18.75" customHeight="1" spans="1:11">
      <c r="A8" s="19"/>
      <c r="B8" s="85" t="s">
        <v>298</v>
      </c>
      <c r="C8" s="19"/>
      <c r="D8" s="19"/>
      <c r="E8" s="19"/>
      <c r="F8" s="19"/>
      <c r="G8" s="19"/>
      <c r="H8" s="93">
        <v>517</v>
      </c>
      <c r="I8" s="99">
        <v>517</v>
      </c>
      <c r="J8" s="99"/>
      <c r="K8" s="93"/>
    </row>
    <row r="9" ht="18.75" customHeight="1" spans="1:11">
      <c r="A9" s="94" t="s">
        <v>278</v>
      </c>
      <c r="B9" s="85" t="s">
        <v>298</v>
      </c>
      <c r="C9" s="85" t="s">
        <v>70</v>
      </c>
      <c r="D9" s="85" t="s">
        <v>117</v>
      </c>
      <c r="E9" s="85" t="s">
        <v>118</v>
      </c>
      <c r="F9" s="85" t="s">
        <v>256</v>
      </c>
      <c r="G9" s="85" t="s">
        <v>257</v>
      </c>
      <c r="H9" s="87">
        <v>517</v>
      </c>
      <c r="I9" s="87">
        <v>517</v>
      </c>
      <c r="J9" s="87"/>
      <c r="K9" s="93"/>
    </row>
    <row r="10" ht="18.75" customHeight="1" spans="1:11">
      <c r="A10" s="95" t="s">
        <v>171</v>
      </c>
      <c r="B10" s="96"/>
      <c r="C10" s="96"/>
      <c r="D10" s="96"/>
      <c r="E10" s="96"/>
      <c r="F10" s="96"/>
      <c r="G10" s="97"/>
      <c r="H10" s="87">
        <v>517</v>
      </c>
      <c r="I10" s="87">
        <v>517</v>
      </c>
      <c r="J10" s="87"/>
      <c r="K10" s="9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F27" sqref="F2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69"/>
      <c r="G1" s="70" t="s">
        <v>443</v>
      </c>
    </row>
    <row r="2" ht="41.25" customHeight="1" spans="1:7">
      <c r="A2" s="71" t="str">
        <f>"2025"&amp;"年部门项目中期规划预算表"</f>
        <v>2025年部门项目中期规划预算表</v>
      </c>
      <c r="B2" s="71"/>
      <c r="C2" s="71"/>
      <c r="D2" s="71"/>
      <c r="E2" s="71"/>
      <c r="F2" s="71"/>
      <c r="G2" s="71"/>
    </row>
    <row r="3" ht="13.5" customHeight="1" spans="1:7">
      <c r="A3" s="72" t="str">
        <f>"单位名称："&amp;"石林彝族自治县鹿阜卫生院"</f>
        <v>单位名称：石林彝族自治县鹿阜卫生院</v>
      </c>
      <c r="B3" s="73"/>
      <c r="C3" s="73"/>
      <c r="D3" s="73"/>
      <c r="E3" s="74"/>
      <c r="F3" s="74"/>
      <c r="G3" s="75" t="s">
        <v>1</v>
      </c>
    </row>
    <row r="4" ht="21.75" customHeight="1" spans="1:7">
      <c r="A4" s="76" t="s">
        <v>268</v>
      </c>
      <c r="B4" s="76" t="s">
        <v>267</v>
      </c>
      <c r="C4" s="76" t="s">
        <v>183</v>
      </c>
      <c r="D4" s="77" t="s">
        <v>444</v>
      </c>
      <c r="E4" s="13" t="s">
        <v>58</v>
      </c>
      <c r="F4" s="14"/>
      <c r="G4" s="58"/>
    </row>
    <row r="5" ht="21.75" customHeight="1" spans="1:7">
      <c r="A5" s="78"/>
      <c r="B5" s="78"/>
      <c r="C5" s="78"/>
      <c r="D5" s="79"/>
      <c r="E5" s="80" t="str">
        <f>"2025"&amp;"年"</f>
        <v>2025年</v>
      </c>
      <c r="F5" s="77" t="str">
        <f>("2025"+1)&amp;"年"</f>
        <v>2026年</v>
      </c>
      <c r="G5" s="77" t="str">
        <f>("2025"+2)&amp;"年"</f>
        <v>2027年</v>
      </c>
    </row>
    <row r="6" ht="40.5" customHeight="1" spans="1:7">
      <c r="A6" s="81"/>
      <c r="B6" s="81"/>
      <c r="C6" s="81"/>
      <c r="D6" s="82"/>
      <c r="E6" s="83"/>
      <c r="F6" s="82" t="s">
        <v>57</v>
      </c>
      <c r="G6" s="82"/>
    </row>
    <row r="7" ht="15" customHeight="1" spans="1:7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</row>
    <row r="8" ht="17.25" customHeight="1" spans="1:7">
      <c r="A8" s="85" t="s">
        <v>70</v>
      </c>
      <c r="B8" s="86"/>
      <c r="C8" s="86"/>
      <c r="D8" s="85"/>
      <c r="E8" s="87">
        <v>517</v>
      </c>
      <c r="F8" s="87"/>
      <c r="G8" s="87"/>
    </row>
    <row r="9" ht="18.75" customHeight="1" spans="1:7">
      <c r="A9" s="85"/>
      <c r="B9" s="85" t="s">
        <v>445</v>
      </c>
      <c r="C9" s="85" t="s">
        <v>298</v>
      </c>
      <c r="D9" s="85" t="s">
        <v>446</v>
      </c>
      <c r="E9" s="87">
        <v>517</v>
      </c>
      <c r="F9" s="87"/>
      <c r="G9" s="87"/>
    </row>
    <row r="10" ht="18.75" customHeight="1" spans="1:7">
      <c r="A10" s="88" t="s">
        <v>55</v>
      </c>
      <c r="B10" s="89" t="s">
        <v>447</v>
      </c>
      <c r="C10" s="89"/>
      <c r="D10" s="90"/>
      <c r="E10" s="87">
        <v>517</v>
      </c>
      <c r="F10" s="87"/>
      <c r="G10" s="87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45"/>
  <sheetViews>
    <sheetView showZeros="0" workbookViewId="0">
      <selection activeCell="H49" sqref="H49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36.625" customWidth="1"/>
    <col min="4" max="4" width="12.875" customWidth="1"/>
    <col min="5" max="5" width="10.25" customWidth="1"/>
    <col min="6" max="6" width="15.425" customWidth="1"/>
    <col min="7" max="7" width="11.375" customWidth="1"/>
    <col min="8" max="8" width="27.25" customWidth="1"/>
    <col min="9" max="9" width="27.75" customWidth="1"/>
    <col min="10" max="10" width="23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57" t="s">
        <v>448</v>
      </c>
    </row>
    <row r="2" ht="41.25" customHeight="1" spans="1:10">
      <c r="A2" s="2" t="str">
        <f>"2025"&amp;"年部门整体支出绩效目标表"</f>
        <v>2025年部门整体支出绩效目标表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"单位名称："&amp;"石林彝族自治县鹿阜卫生院"</f>
        <v>单位名称：石林彝族自治县鹿阜卫生院</v>
      </c>
      <c r="B3" s="4"/>
      <c r="C3" s="5"/>
      <c r="D3" s="6"/>
      <c r="E3" s="6"/>
      <c r="F3" s="6"/>
      <c r="G3" s="6"/>
      <c r="H3" s="6"/>
      <c r="I3" s="6"/>
      <c r="J3" s="255" t="s">
        <v>1</v>
      </c>
    </row>
    <row r="4" ht="30" customHeight="1" spans="1:10">
      <c r="A4" s="7" t="s">
        <v>449</v>
      </c>
      <c r="B4" s="8">
        <v>131010</v>
      </c>
      <c r="C4" s="9"/>
      <c r="D4" s="9"/>
      <c r="E4" s="10"/>
      <c r="F4" s="11" t="s">
        <v>450</v>
      </c>
      <c r="G4" s="10"/>
      <c r="H4" s="12" t="s">
        <v>70</v>
      </c>
      <c r="I4" s="9"/>
      <c r="J4" s="10"/>
    </row>
    <row r="5" ht="32.25" customHeight="1" spans="1:10">
      <c r="A5" s="13" t="s">
        <v>451</v>
      </c>
      <c r="B5" s="14"/>
      <c r="C5" s="14"/>
      <c r="D5" s="14"/>
      <c r="E5" s="14"/>
      <c r="F5" s="14"/>
      <c r="G5" s="14"/>
      <c r="H5" s="14"/>
      <c r="I5" s="58"/>
      <c r="J5" s="59" t="s">
        <v>452</v>
      </c>
    </row>
    <row r="6" ht="99.75" customHeight="1" spans="1:10">
      <c r="A6" s="15" t="s">
        <v>453</v>
      </c>
      <c r="B6" s="16" t="s">
        <v>454</v>
      </c>
      <c r="C6" s="17" t="s">
        <v>455</v>
      </c>
      <c r="D6" s="17"/>
      <c r="E6" s="17"/>
      <c r="F6" s="17"/>
      <c r="G6" s="17"/>
      <c r="H6" s="17"/>
      <c r="I6" s="17"/>
      <c r="J6" s="60" t="s">
        <v>456</v>
      </c>
    </row>
    <row r="7" ht="99.75" customHeight="1" spans="1:10">
      <c r="A7" s="15"/>
      <c r="B7" s="16" t="str">
        <f>"总体绩效目标（"&amp;"2025"&amp;"-"&amp;("2025"+2)&amp;"年期间）"</f>
        <v>总体绩效目标（2025-2027年期间）</v>
      </c>
      <c r="C7" s="17" t="s">
        <v>457</v>
      </c>
      <c r="D7" s="17"/>
      <c r="E7" s="17"/>
      <c r="F7" s="17"/>
      <c r="G7" s="17"/>
      <c r="H7" s="17"/>
      <c r="I7" s="17"/>
      <c r="J7" s="60" t="s">
        <v>458</v>
      </c>
    </row>
    <row r="8" ht="84" customHeight="1" spans="1:10">
      <c r="A8" s="16" t="s">
        <v>459</v>
      </c>
      <c r="B8" s="18" t="str">
        <f>"预算年度（"&amp;"2025"&amp;"年）绩效目标"</f>
        <v>预算年度（2025年）绩效目标</v>
      </c>
      <c r="C8" s="19" t="s">
        <v>457</v>
      </c>
      <c r="D8" s="19"/>
      <c r="E8" s="19"/>
      <c r="F8" s="19"/>
      <c r="G8" s="19"/>
      <c r="H8" s="19"/>
      <c r="I8" s="19"/>
      <c r="J8" s="61" t="s">
        <v>460</v>
      </c>
    </row>
    <row r="9" ht="32.25" customHeight="1" spans="1:10">
      <c r="A9" s="20" t="s">
        <v>461</v>
      </c>
      <c r="B9" s="20"/>
      <c r="C9" s="20"/>
      <c r="D9" s="20"/>
      <c r="E9" s="20"/>
      <c r="F9" s="20"/>
      <c r="G9" s="20"/>
      <c r="H9" s="20"/>
      <c r="I9" s="20"/>
      <c r="J9" s="20"/>
    </row>
    <row r="10" ht="32.25" customHeight="1" spans="1:10">
      <c r="A10" s="16" t="s">
        <v>462</v>
      </c>
      <c r="B10" s="16"/>
      <c r="C10" s="15" t="s">
        <v>463</v>
      </c>
      <c r="D10" s="15"/>
      <c r="E10" s="15"/>
      <c r="F10" s="15" t="s">
        <v>464</v>
      </c>
      <c r="G10" s="15"/>
      <c r="H10" s="15" t="s">
        <v>465</v>
      </c>
      <c r="I10" s="15"/>
      <c r="J10" s="15"/>
    </row>
    <row r="11" ht="32.25" customHeight="1" spans="1:10">
      <c r="A11" s="16"/>
      <c r="B11" s="16"/>
      <c r="C11" s="15"/>
      <c r="D11" s="15"/>
      <c r="E11" s="15"/>
      <c r="F11" s="15"/>
      <c r="G11" s="15"/>
      <c r="H11" s="16" t="s">
        <v>466</v>
      </c>
      <c r="I11" s="16" t="s">
        <v>467</v>
      </c>
      <c r="J11" s="16" t="s">
        <v>468</v>
      </c>
    </row>
    <row r="12" ht="24" customHeight="1" spans="1:10">
      <c r="A12" s="21" t="s">
        <v>55</v>
      </c>
      <c r="B12" s="22"/>
      <c r="C12" s="22"/>
      <c r="D12" s="22"/>
      <c r="E12" s="22"/>
      <c r="F12" s="22"/>
      <c r="G12" s="23"/>
      <c r="H12" s="24"/>
      <c r="I12" s="24"/>
      <c r="J12" s="24"/>
    </row>
    <row r="13" ht="79" customHeight="1" spans="1:10">
      <c r="A13" s="17" t="s">
        <v>455</v>
      </c>
      <c r="B13" s="25"/>
      <c r="C13" s="17" t="s">
        <v>469</v>
      </c>
      <c r="D13" s="25"/>
      <c r="E13" s="25"/>
      <c r="F13" s="25"/>
      <c r="G13" s="25"/>
      <c r="H13" s="26">
        <v>30099111</v>
      </c>
      <c r="I13" s="26">
        <v>11975261</v>
      </c>
      <c r="J13" s="26">
        <v>18123850</v>
      </c>
    </row>
    <row r="14" ht="32.25" customHeight="1" spans="1:10">
      <c r="A14" s="20" t="s">
        <v>470</v>
      </c>
      <c r="B14" s="20"/>
      <c r="C14" s="20"/>
      <c r="D14" s="20"/>
      <c r="E14" s="20"/>
      <c r="F14" s="20"/>
      <c r="G14" s="20"/>
      <c r="H14" s="20"/>
      <c r="I14" s="20"/>
      <c r="J14" s="20"/>
    </row>
    <row r="15" ht="32.25" customHeight="1" spans="1:10">
      <c r="A15" s="27" t="s">
        <v>471</v>
      </c>
      <c r="B15" s="27"/>
      <c r="C15" s="27"/>
      <c r="D15" s="27"/>
      <c r="E15" s="27"/>
      <c r="F15" s="27"/>
      <c r="G15" s="27"/>
      <c r="H15" s="28" t="s">
        <v>472</v>
      </c>
      <c r="I15" s="62" t="s">
        <v>308</v>
      </c>
      <c r="J15" s="28" t="s">
        <v>473</v>
      </c>
    </row>
    <row r="16" ht="57" customHeight="1" spans="1:10">
      <c r="A16" s="29" t="s">
        <v>301</v>
      </c>
      <c r="B16" s="29" t="s">
        <v>474</v>
      </c>
      <c r="C16" s="30" t="s">
        <v>303</v>
      </c>
      <c r="D16" s="30" t="s">
        <v>304</v>
      </c>
      <c r="E16" s="30" t="s">
        <v>305</v>
      </c>
      <c r="F16" s="30" t="s">
        <v>306</v>
      </c>
      <c r="G16" s="30" t="s">
        <v>307</v>
      </c>
      <c r="H16" s="31"/>
      <c r="I16" s="31"/>
      <c r="J16" s="31"/>
    </row>
    <row r="17" s="1" customFormat="1" ht="24.95" customHeight="1" spans="1:11">
      <c r="A17" s="32" t="s">
        <v>310</v>
      </c>
      <c r="B17" s="33" t="s">
        <v>311</v>
      </c>
      <c r="C17" s="34" t="s">
        <v>475</v>
      </c>
      <c r="D17" s="35" t="s">
        <v>322</v>
      </c>
      <c r="E17" s="26">
        <v>18123850</v>
      </c>
      <c r="F17" s="36" t="s">
        <v>370</v>
      </c>
      <c r="G17" s="36" t="s">
        <v>316</v>
      </c>
      <c r="H17" s="37" t="s">
        <v>476</v>
      </c>
      <c r="I17" s="63" t="s">
        <v>475</v>
      </c>
      <c r="J17" s="48" t="s">
        <v>477</v>
      </c>
      <c r="K17" s="64"/>
    </row>
    <row r="18" s="1" customFormat="1" ht="24.95" customHeight="1" spans="1:10">
      <c r="A18" s="32"/>
      <c r="B18" s="33"/>
      <c r="C18" s="34" t="s">
        <v>478</v>
      </c>
      <c r="D18" s="35" t="s">
        <v>322</v>
      </c>
      <c r="E18" s="38">
        <v>160000</v>
      </c>
      <c r="F18" s="39" t="s">
        <v>479</v>
      </c>
      <c r="G18" s="36" t="s">
        <v>316</v>
      </c>
      <c r="H18" s="37" t="s">
        <v>476</v>
      </c>
      <c r="I18" s="63" t="s">
        <v>478</v>
      </c>
      <c r="J18" s="48" t="s">
        <v>477</v>
      </c>
    </row>
    <row r="19" s="1" customFormat="1" ht="24.95" customHeight="1" spans="1:10">
      <c r="A19" s="32"/>
      <c r="B19" s="33"/>
      <c r="C19" s="34" t="s">
        <v>480</v>
      </c>
      <c r="D19" s="35" t="s">
        <v>322</v>
      </c>
      <c r="E19" s="40">
        <v>260</v>
      </c>
      <c r="F19" s="39" t="s">
        <v>481</v>
      </c>
      <c r="G19" s="36" t="s">
        <v>316</v>
      </c>
      <c r="H19" s="37" t="s">
        <v>476</v>
      </c>
      <c r="I19" s="63" t="s">
        <v>480</v>
      </c>
      <c r="J19" s="48" t="s">
        <v>477</v>
      </c>
    </row>
    <row r="20" s="1" customFormat="1" ht="24.95" customHeight="1" spans="1:10">
      <c r="A20" s="32"/>
      <c r="B20" s="33" t="s">
        <v>317</v>
      </c>
      <c r="C20" s="34" t="s">
        <v>482</v>
      </c>
      <c r="D20" s="35" t="s">
        <v>483</v>
      </c>
      <c r="E20" s="41">
        <v>90</v>
      </c>
      <c r="F20" s="39" t="s">
        <v>315</v>
      </c>
      <c r="G20" s="36" t="s">
        <v>316</v>
      </c>
      <c r="H20" s="42" t="s">
        <v>484</v>
      </c>
      <c r="I20" s="63" t="s">
        <v>482</v>
      </c>
      <c r="J20" s="65" t="s">
        <v>485</v>
      </c>
    </row>
    <row r="21" s="1" customFormat="1" ht="24.95" customHeight="1" spans="1:10">
      <c r="A21" s="32"/>
      <c r="B21" s="33"/>
      <c r="C21" s="34" t="s">
        <v>486</v>
      </c>
      <c r="D21" s="35" t="s">
        <v>322</v>
      </c>
      <c r="E21" s="41">
        <v>100</v>
      </c>
      <c r="F21" s="39" t="s">
        <v>315</v>
      </c>
      <c r="G21" s="36" t="s">
        <v>316</v>
      </c>
      <c r="H21" s="42" t="s">
        <v>484</v>
      </c>
      <c r="I21" s="63" t="s">
        <v>486</v>
      </c>
      <c r="J21" s="65" t="s">
        <v>485</v>
      </c>
    </row>
    <row r="22" s="1" customFormat="1" ht="24.95" customHeight="1" spans="1:10">
      <c r="A22" s="32"/>
      <c r="B22" s="33"/>
      <c r="C22" s="43" t="s">
        <v>487</v>
      </c>
      <c r="D22" s="35" t="s">
        <v>483</v>
      </c>
      <c r="E22" s="44" t="s">
        <v>354</v>
      </c>
      <c r="F22" s="39" t="s">
        <v>315</v>
      </c>
      <c r="G22" s="36" t="s">
        <v>316</v>
      </c>
      <c r="H22" s="42" t="s">
        <v>484</v>
      </c>
      <c r="I22" s="66" t="s">
        <v>487</v>
      </c>
      <c r="J22" s="65" t="s">
        <v>485</v>
      </c>
    </row>
    <row r="23" s="1" customFormat="1" ht="24.95" customHeight="1" spans="1:10">
      <c r="A23" s="32"/>
      <c r="B23" s="33"/>
      <c r="C23" s="43" t="s">
        <v>488</v>
      </c>
      <c r="D23" s="35" t="s">
        <v>483</v>
      </c>
      <c r="E23" s="44" t="s">
        <v>350</v>
      </c>
      <c r="F23" s="39" t="s">
        <v>315</v>
      </c>
      <c r="G23" s="36" t="s">
        <v>316</v>
      </c>
      <c r="H23" s="42" t="s">
        <v>484</v>
      </c>
      <c r="I23" s="66" t="s">
        <v>488</v>
      </c>
      <c r="J23" s="65" t="s">
        <v>485</v>
      </c>
    </row>
    <row r="24" s="1" customFormat="1" ht="24.95" customHeight="1" spans="1:10">
      <c r="A24" s="32"/>
      <c r="B24" s="33"/>
      <c r="C24" s="43" t="s">
        <v>489</v>
      </c>
      <c r="D24" s="35" t="s">
        <v>483</v>
      </c>
      <c r="E24" s="44" t="s">
        <v>319</v>
      </c>
      <c r="F24" s="39" t="s">
        <v>315</v>
      </c>
      <c r="G24" s="36" t="s">
        <v>316</v>
      </c>
      <c r="H24" s="42" t="s">
        <v>484</v>
      </c>
      <c r="I24" s="66" t="s">
        <v>489</v>
      </c>
      <c r="J24" s="65" t="s">
        <v>485</v>
      </c>
    </row>
    <row r="25" s="1" customFormat="1" ht="24.95" customHeight="1" spans="1:10">
      <c r="A25" s="32"/>
      <c r="B25" s="33"/>
      <c r="C25" s="43" t="s">
        <v>490</v>
      </c>
      <c r="D25" s="35" t="s">
        <v>483</v>
      </c>
      <c r="E25" s="44" t="s">
        <v>491</v>
      </c>
      <c r="F25" s="39" t="s">
        <v>315</v>
      </c>
      <c r="G25" s="36" t="s">
        <v>316</v>
      </c>
      <c r="H25" s="42" t="s">
        <v>484</v>
      </c>
      <c r="I25" s="66" t="s">
        <v>490</v>
      </c>
      <c r="J25" s="65" t="s">
        <v>485</v>
      </c>
    </row>
    <row r="26" s="1" customFormat="1" ht="24.95" customHeight="1" spans="1:10">
      <c r="A26" s="32"/>
      <c r="B26" s="33"/>
      <c r="C26" s="43" t="s">
        <v>492</v>
      </c>
      <c r="D26" s="35" t="s">
        <v>483</v>
      </c>
      <c r="E26" s="44" t="s">
        <v>491</v>
      </c>
      <c r="F26" s="39" t="s">
        <v>315</v>
      </c>
      <c r="G26" s="36" t="s">
        <v>316</v>
      </c>
      <c r="H26" s="42" t="s">
        <v>484</v>
      </c>
      <c r="I26" s="66" t="s">
        <v>492</v>
      </c>
      <c r="J26" s="65" t="s">
        <v>485</v>
      </c>
    </row>
    <row r="27" s="1" customFormat="1" ht="24.95" customHeight="1" spans="1:10">
      <c r="A27" s="32"/>
      <c r="B27" s="33"/>
      <c r="C27" s="43" t="s">
        <v>493</v>
      </c>
      <c r="D27" s="35" t="s">
        <v>483</v>
      </c>
      <c r="E27" s="44" t="s">
        <v>339</v>
      </c>
      <c r="F27" s="39" t="s">
        <v>315</v>
      </c>
      <c r="G27" s="36" t="s">
        <v>316</v>
      </c>
      <c r="H27" s="42" t="s">
        <v>484</v>
      </c>
      <c r="I27" s="66" t="s">
        <v>493</v>
      </c>
      <c r="J27" s="65" t="s">
        <v>485</v>
      </c>
    </row>
    <row r="28" s="1" customFormat="1" ht="24.95" customHeight="1" spans="1:10">
      <c r="A28" s="32"/>
      <c r="B28" s="33"/>
      <c r="C28" s="43" t="s">
        <v>494</v>
      </c>
      <c r="D28" s="35" t="s">
        <v>322</v>
      </c>
      <c r="E28" s="44" t="s">
        <v>350</v>
      </c>
      <c r="F28" s="39" t="s">
        <v>315</v>
      </c>
      <c r="G28" s="36" t="s">
        <v>316</v>
      </c>
      <c r="H28" s="42" t="s">
        <v>484</v>
      </c>
      <c r="I28" s="66" t="s">
        <v>494</v>
      </c>
      <c r="J28" s="65" t="s">
        <v>485</v>
      </c>
    </row>
    <row r="29" s="1" customFormat="1" ht="24.95" customHeight="1" spans="1:10">
      <c r="A29" s="32"/>
      <c r="B29" s="33"/>
      <c r="C29" s="43" t="s">
        <v>495</v>
      </c>
      <c r="D29" s="35" t="s">
        <v>322</v>
      </c>
      <c r="E29" s="44" t="s">
        <v>350</v>
      </c>
      <c r="F29" s="39" t="s">
        <v>315</v>
      </c>
      <c r="G29" s="36" t="s">
        <v>316</v>
      </c>
      <c r="H29" s="42" t="s">
        <v>484</v>
      </c>
      <c r="I29" s="66" t="s">
        <v>495</v>
      </c>
      <c r="J29" s="65" t="s">
        <v>485</v>
      </c>
    </row>
    <row r="30" s="1" customFormat="1" ht="24.95" customHeight="1" spans="1:10">
      <c r="A30" s="32"/>
      <c r="B30" s="33"/>
      <c r="C30" s="43" t="s">
        <v>496</v>
      </c>
      <c r="D30" s="35" t="s">
        <v>483</v>
      </c>
      <c r="E30" s="44" t="s">
        <v>319</v>
      </c>
      <c r="F30" s="39" t="s">
        <v>315</v>
      </c>
      <c r="G30" s="36" t="s">
        <v>316</v>
      </c>
      <c r="H30" s="42" t="s">
        <v>484</v>
      </c>
      <c r="I30" s="66" t="s">
        <v>496</v>
      </c>
      <c r="J30" s="65" t="s">
        <v>485</v>
      </c>
    </row>
    <row r="31" s="1" customFormat="1" ht="24.95" customHeight="1" spans="1:10">
      <c r="A31" s="32"/>
      <c r="B31" s="33"/>
      <c r="C31" s="43" t="s">
        <v>497</v>
      </c>
      <c r="D31" s="35" t="s">
        <v>322</v>
      </c>
      <c r="E31" s="44" t="s">
        <v>350</v>
      </c>
      <c r="F31" s="39" t="s">
        <v>315</v>
      </c>
      <c r="G31" s="36" t="s">
        <v>316</v>
      </c>
      <c r="H31" s="42" t="s">
        <v>484</v>
      </c>
      <c r="I31" s="66" t="s">
        <v>497</v>
      </c>
      <c r="J31" s="65" t="s">
        <v>485</v>
      </c>
    </row>
    <row r="32" s="1" customFormat="1" ht="24.95" customHeight="1" spans="1:10">
      <c r="A32" s="32"/>
      <c r="B32" s="33"/>
      <c r="C32" s="34" t="s">
        <v>498</v>
      </c>
      <c r="D32" s="35" t="s">
        <v>483</v>
      </c>
      <c r="E32" s="41">
        <v>80</v>
      </c>
      <c r="F32" s="39" t="s">
        <v>315</v>
      </c>
      <c r="G32" s="36" t="s">
        <v>316</v>
      </c>
      <c r="H32" s="42" t="s">
        <v>484</v>
      </c>
      <c r="I32" s="63" t="s">
        <v>498</v>
      </c>
      <c r="J32" s="65" t="s">
        <v>485</v>
      </c>
    </row>
    <row r="33" s="1" customFormat="1" ht="24.95" customHeight="1" spans="1:10">
      <c r="A33" s="45"/>
      <c r="B33" s="46" t="s">
        <v>320</v>
      </c>
      <c r="C33" s="34" t="s">
        <v>499</v>
      </c>
      <c r="D33" s="35" t="s">
        <v>322</v>
      </c>
      <c r="E33" s="41">
        <v>100</v>
      </c>
      <c r="F33" s="39" t="s">
        <v>315</v>
      </c>
      <c r="G33" s="36" t="s">
        <v>316</v>
      </c>
      <c r="H33" s="42" t="s">
        <v>484</v>
      </c>
      <c r="I33" s="63" t="s">
        <v>499</v>
      </c>
      <c r="J33" s="65" t="s">
        <v>485</v>
      </c>
    </row>
    <row r="34" s="1" customFormat="1" ht="24.95" customHeight="1" spans="1:10">
      <c r="A34" s="45"/>
      <c r="B34" s="46"/>
      <c r="C34" s="34" t="s">
        <v>500</v>
      </c>
      <c r="D34" s="35" t="s">
        <v>322</v>
      </c>
      <c r="E34" s="41">
        <v>100</v>
      </c>
      <c r="F34" s="39" t="s">
        <v>315</v>
      </c>
      <c r="G34" s="36" t="s">
        <v>316</v>
      </c>
      <c r="H34" s="42" t="s">
        <v>484</v>
      </c>
      <c r="I34" s="63" t="s">
        <v>500</v>
      </c>
      <c r="J34" s="65" t="s">
        <v>485</v>
      </c>
    </row>
    <row r="35" s="1" customFormat="1" ht="24.95" customHeight="1" spans="1:10">
      <c r="A35" s="45"/>
      <c r="B35" s="46"/>
      <c r="C35" s="34" t="s">
        <v>501</v>
      </c>
      <c r="D35" s="35" t="s">
        <v>483</v>
      </c>
      <c r="E35" s="41">
        <v>80</v>
      </c>
      <c r="F35" s="39" t="s">
        <v>315</v>
      </c>
      <c r="G35" s="36" t="s">
        <v>316</v>
      </c>
      <c r="H35" s="42" t="s">
        <v>484</v>
      </c>
      <c r="I35" s="63" t="s">
        <v>501</v>
      </c>
      <c r="J35" s="65" t="s">
        <v>485</v>
      </c>
    </row>
    <row r="36" s="1" customFormat="1" ht="24.95" customHeight="1" spans="1:10">
      <c r="A36" s="45"/>
      <c r="B36" s="47"/>
      <c r="C36" s="48" t="s">
        <v>502</v>
      </c>
      <c r="D36" s="35" t="s">
        <v>483</v>
      </c>
      <c r="E36" s="49">
        <v>80</v>
      </c>
      <c r="F36" s="39" t="s">
        <v>315</v>
      </c>
      <c r="G36" s="36" t="s">
        <v>316</v>
      </c>
      <c r="H36" s="42" t="s">
        <v>484</v>
      </c>
      <c r="I36" s="67" t="s">
        <v>502</v>
      </c>
      <c r="J36" s="65" t="s">
        <v>485</v>
      </c>
    </row>
    <row r="37" s="1" customFormat="1" ht="24.95" customHeight="1" spans="1:10">
      <c r="A37" s="45"/>
      <c r="B37" s="46" t="s">
        <v>325</v>
      </c>
      <c r="C37" s="34" t="s">
        <v>503</v>
      </c>
      <c r="D37" s="35" t="s">
        <v>504</v>
      </c>
      <c r="E37" s="40">
        <v>50000</v>
      </c>
      <c r="F37" s="39" t="s">
        <v>370</v>
      </c>
      <c r="G37" s="36" t="s">
        <v>316</v>
      </c>
      <c r="H37" s="42" t="s">
        <v>484</v>
      </c>
      <c r="I37" s="63" t="s">
        <v>503</v>
      </c>
      <c r="J37" s="65" t="s">
        <v>505</v>
      </c>
    </row>
    <row r="38" s="1" customFormat="1" ht="24.95" customHeight="1" spans="1:10">
      <c r="A38" s="45"/>
      <c r="B38" s="46"/>
      <c r="C38" s="34" t="s">
        <v>506</v>
      </c>
      <c r="D38" s="35" t="s">
        <v>504</v>
      </c>
      <c r="E38" s="40">
        <v>40000</v>
      </c>
      <c r="F38" s="39" t="s">
        <v>370</v>
      </c>
      <c r="G38" s="36" t="s">
        <v>316</v>
      </c>
      <c r="H38" s="42" t="s">
        <v>484</v>
      </c>
      <c r="I38" s="63" t="s">
        <v>506</v>
      </c>
      <c r="J38" s="65" t="s">
        <v>507</v>
      </c>
    </row>
    <row r="39" s="1" customFormat="1" ht="24.95" customHeight="1" spans="1:10">
      <c r="A39" s="45"/>
      <c r="B39" s="46"/>
      <c r="C39" s="50" t="s">
        <v>508</v>
      </c>
      <c r="D39" s="51" t="s">
        <v>504</v>
      </c>
      <c r="E39" s="52">
        <v>41000</v>
      </c>
      <c r="F39" s="53" t="s">
        <v>370</v>
      </c>
      <c r="G39" s="36" t="s">
        <v>316</v>
      </c>
      <c r="H39" s="42" t="s">
        <v>484</v>
      </c>
      <c r="I39" s="68" t="s">
        <v>508</v>
      </c>
      <c r="J39" s="65" t="s">
        <v>507</v>
      </c>
    </row>
    <row r="40" s="1" customFormat="1" ht="24.95" customHeight="1" spans="1:10">
      <c r="A40" s="36" t="s">
        <v>330</v>
      </c>
      <c r="B40" s="36" t="s">
        <v>509</v>
      </c>
      <c r="C40" s="34" t="s">
        <v>510</v>
      </c>
      <c r="D40" s="35" t="s">
        <v>483</v>
      </c>
      <c r="E40" s="54">
        <v>90</v>
      </c>
      <c r="F40" s="36" t="s">
        <v>315</v>
      </c>
      <c r="G40" s="36" t="s">
        <v>316</v>
      </c>
      <c r="H40" s="42" t="s">
        <v>484</v>
      </c>
      <c r="I40" s="63" t="s">
        <v>510</v>
      </c>
      <c r="J40" s="65" t="s">
        <v>485</v>
      </c>
    </row>
    <row r="41" s="1" customFormat="1" ht="24.95" customHeight="1" spans="1:10">
      <c r="A41" s="36"/>
      <c r="B41" s="36"/>
      <c r="C41" s="34" t="s">
        <v>511</v>
      </c>
      <c r="D41" s="35" t="s">
        <v>322</v>
      </c>
      <c r="E41" s="54">
        <v>100</v>
      </c>
      <c r="F41" s="36" t="s">
        <v>315</v>
      </c>
      <c r="G41" s="36" t="s">
        <v>316</v>
      </c>
      <c r="H41" s="42" t="s">
        <v>484</v>
      </c>
      <c r="I41" s="63" t="s">
        <v>511</v>
      </c>
      <c r="J41" s="65" t="s">
        <v>485</v>
      </c>
    </row>
    <row r="42" s="1" customFormat="1" ht="24.95" customHeight="1" spans="1:10">
      <c r="A42" s="36"/>
      <c r="B42" s="36" t="s">
        <v>512</v>
      </c>
      <c r="C42" s="48" t="s">
        <v>513</v>
      </c>
      <c r="D42" s="35" t="s">
        <v>483</v>
      </c>
      <c r="E42" s="55">
        <v>80</v>
      </c>
      <c r="F42" s="36" t="s">
        <v>315</v>
      </c>
      <c r="G42" s="36" t="s">
        <v>316</v>
      </c>
      <c r="H42" s="42" t="s">
        <v>484</v>
      </c>
      <c r="I42" s="67" t="s">
        <v>513</v>
      </c>
      <c r="J42" s="65" t="s">
        <v>485</v>
      </c>
    </row>
    <row r="43" s="1" customFormat="1" ht="24.95" customHeight="1" spans="1:10">
      <c r="A43" s="36"/>
      <c r="B43" s="36" t="s">
        <v>514</v>
      </c>
      <c r="C43" s="34" t="s">
        <v>515</v>
      </c>
      <c r="D43" s="35" t="s">
        <v>322</v>
      </c>
      <c r="E43" s="54">
        <v>100</v>
      </c>
      <c r="F43" s="36" t="s">
        <v>315</v>
      </c>
      <c r="G43" s="36" t="s">
        <v>316</v>
      </c>
      <c r="H43" s="42" t="s">
        <v>484</v>
      </c>
      <c r="I43" s="63" t="s">
        <v>515</v>
      </c>
      <c r="J43" s="65" t="s">
        <v>485</v>
      </c>
    </row>
    <row r="44" s="1" customFormat="1" ht="24.95" customHeight="1" spans="1:10">
      <c r="A44" s="36"/>
      <c r="B44" s="36"/>
      <c r="C44" s="34" t="s">
        <v>516</v>
      </c>
      <c r="D44" s="35" t="s">
        <v>483</v>
      </c>
      <c r="E44" s="54">
        <v>95</v>
      </c>
      <c r="F44" s="36" t="s">
        <v>315</v>
      </c>
      <c r="G44" s="36" t="s">
        <v>316</v>
      </c>
      <c r="H44" s="42" t="s">
        <v>484</v>
      </c>
      <c r="I44" s="63" t="s">
        <v>516</v>
      </c>
      <c r="J44" s="65" t="s">
        <v>485</v>
      </c>
    </row>
    <row r="45" s="1" customFormat="1" ht="24.95" customHeight="1" spans="1:10">
      <c r="A45" s="36" t="s">
        <v>336</v>
      </c>
      <c r="B45" s="56" t="s">
        <v>337</v>
      </c>
      <c r="C45" s="48" t="s">
        <v>337</v>
      </c>
      <c r="D45" s="35" t="s">
        <v>483</v>
      </c>
      <c r="E45" s="55">
        <v>90</v>
      </c>
      <c r="F45" s="36" t="s">
        <v>315</v>
      </c>
      <c r="G45" s="36" t="s">
        <v>316</v>
      </c>
      <c r="H45" s="42" t="s">
        <v>484</v>
      </c>
      <c r="I45" s="67" t="s">
        <v>337</v>
      </c>
      <c r="J45" s="65" t="s">
        <v>485</v>
      </c>
    </row>
  </sheetData>
  <mergeCells count="30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A17:A39"/>
    <mergeCell ref="A40:A44"/>
    <mergeCell ref="B17:B19"/>
    <mergeCell ref="B20:B32"/>
    <mergeCell ref="B33:B36"/>
    <mergeCell ref="B37:B39"/>
    <mergeCell ref="B40:B41"/>
    <mergeCell ref="B43:B44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A9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24" t="s">
        <v>52</v>
      </c>
    </row>
    <row r="2" ht="41.25" customHeight="1" spans="1:1">
      <c r="A2" s="103" t="str">
        <f>"2025"&amp;"年部门收入预算表"</f>
        <v>2025年部门收入预算表</v>
      </c>
    </row>
    <row r="3" ht="17.25" customHeight="1" spans="1:19">
      <c r="A3" s="106" t="str">
        <f>"单位名称："&amp;"石林彝族自治县鹿阜卫生院"</f>
        <v>单位名称：石林彝族自治县鹿阜卫生院</v>
      </c>
      <c r="S3" s="108" t="s">
        <v>1</v>
      </c>
    </row>
    <row r="4" ht="21.75" customHeight="1" spans="1:19">
      <c r="A4" s="241" t="s">
        <v>53</v>
      </c>
      <c r="B4" s="242" t="s">
        <v>54</v>
      </c>
      <c r="C4" s="242" t="s">
        <v>55</v>
      </c>
      <c r="D4" s="243" t="s">
        <v>56</v>
      </c>
      <c r="E4" s="243"/>
      <c r="F4" s="243"/>
      <c r="G4" s="243"/>
      <c r="H4" s="243"/>
      <c r="I4" s="190"/>
      <c r="J4" s="243"/>
      <c r="K4" s="243"/>
      <c r="L4" s="243"/>
      <c r="M4" s="243"/>
      <c r="N4" s="249"/>
      <c r="O4" s="243" t="s">
        <v>45</v>
      </c>
      <c r="P4" s="243"/>
      <c r="Q4" s="243"/>
      <c r="R4" s="243"/>
      <c r="S4" s="249"/>
    </row>
    <row r="5" ht="27" customHeight="1" spans="1:19">
      <c r="A5" s="244"/>
      <c r="B5" s="245"/>
      <c r="C5" s="245"/>
      <c r="D5" s="245" t="s">
        <v>57</v>
      </c>
      <c r="E5" s="245" t="s">
        <v>58</v>
      </c>
      <c r="F5" s="245" t="s">
        <v>59</v>
      </c>
      <c r="G5" s="245" t="s">
        <v>60</v>
      </c>
      <c r="H5" s="245" t="s">
        <v>61</v>
      </c>
      <c r="I5" s="250" t="s">
        <v>62</v>
      </c>
      <c r="J5" s="251"/>
      <c r="K5" s="251"/>
      <c r="L5" s="251"/>
      <c r="M5" s="251"/>
      <c r="N5" s="252"/>
      <c r="O5" s="245" t="s">
        <v>57</v>
      </c>
      <c r="P5" s="245" t="s">
        <v>58</v>
      </c>
      <c r="Q5" s="245" t="s">
        <v>59</v>
      </c>
      <c r="R5" s="245" t="s">
        <v>60</v>
      </c>
      <c r="S5" s="245" t="s">
        <v>63</v>
      </c>
    </row>
    <row r="6" ht="30" customHeight="1" spans="1:19">
      <c r="A6" s="246"/>
      <c r="B6" s="164"/>
      <c r="C6" s="175"/>
      <c r="D6" s="175"/>
      <c r="E6" s="175"/>
      <c r="F6" s="175"/>
      <c r="G6" s="175"/>
      <c r="H6" s="175"/>
      <c r="I6" s="129" t="s">
        <v>57</v>
      </c>
      <c r="J6" s="252" t="s">
        <v>64</v>
      </c>
      <c r="K6" s="252" t="s">
        <v>65</v>
      </c>
      <c r="L6" s="252" t="s">
        <v>66</v>
      </c>
      <c r="M6" s="252" t="s">
        <v>67</v>
      </c>
      <c r="N6" s="252" t="s">
        <v>68</v>
      </c>
      <c r="O6" s="253"/>
      <c r="P6" s="253"/>
      <c r="Q6" s="253"/>
      <c r="R6" s="253"/>
      <c r="S6" s="175"/>
    </row>
    <row r="7" ht="15" customHeight="1" spans="1:19">
      <c r="A7" s="247">
        <v>1</v>
      </c>
      <c r="B7" s="247">
        <v>2</v>
      </c>
      <c r="C7" s="247">
        <v>3</v>
      </c>
      <c r="D7" s="247">
        <v>4</v>
      </c>
      <c r="E7" s="247">
        <v>5</v>
      </c>
      <c r="F7" s="247">
        <v>6</v>
      </c>
      <c r="G7" s="247">
        <v>7</v>
      </c>
      <c r="H7" s="247">
        <v>8</v>
      </c>
      <c r="I7" s="129">
        <v>9</v>
      </c>
      <c r="J7" s="247">
        <v>10</v>
      </c>
      <c r="K7" s="247">
        <v>11</v>
      </c>
      <c r="L7" s="247">
        <v>12</v>
      </c>
      <c r="M7" s="247">
        <v>13</v>
      </c>
      <c r="N7" s="247">
        <v>14</v>
      </c>
      <c r="O7" s="247">
        <v>15</v>
      </c>
      <c r="P7" s="247">
        <v>16</v>
      </c>
      <c r="Q7" s="247">
        <v>17</v>
      </c>
      <c r="R7" s="247">
        <v>18</v>
      </c>
      <c r="S7" s="247">
        <v>19</v>
      </c>
    </row>
    <row r="8" ht="18" customHeight="1" spans="1:19">
      <c r="A8" s="85" t="s">
        <v>69</v>
      </c>
      <c r="B8" s="85" t="s">
        <v>70</v>
      </c>
      <c r="C8" s="26">
        <v>30099111</v>
      </c>
      <c r="D8" s="26">
        <v>30099111</v>
      </c>
      <c r="E8" s="26">
        <v>11975261</v>
      </c>
      <c r="F8" s="26"/>
      <c r="G8" s="26"/>
      <c r="H8" s="26"/>
      <c r="I8" s="26">
        <v>18123850</v>
      </c>
      <c r="J8" s="26">
        <v>18123850</v>
      </c>
      <c r="K8" s="26"/>
      <c r="L8" s="26"/>
      <c r="M8" s="26"/>
      <c r="N8" s="26"/>
      <c r="O8" s="26"/>
      <c r="P8" s="26"/>
      <c r="Q8" s="26"/>
      <c r="R8" s="26"/>
      <c r="S8" s="26"/>
    </row>
    <row r="9" ht="18" customHeight="1" spans="1:19">
      <c r="A9" s="111" t="s">
        <v>55</v>
      </c>
      <c r="B9" s="248"/>
      <c r="C9" s="26">
        <v>30099111</v>
      </c>
      <c r="D9" s="26">
        <v>30099111</v>
      </c>
      <c r="E9" s="26">
        <v>11975261</v>
      </c>
      <c r="F9" s="26"/>
      <c r="G9" s="26"/>
      <c r="H9" s="26"/>
      <c r="I9" s="26">
        <v>18123850</v>
      </c>
      <c r="J9" s="26">
        <v>18123850</v>
      </c>
      <c r="K9" s="26"/>
      <c r="L9" s="26"/>
      <c r="M9" s="26"/>
      <c r="N9" s="26"/>
      <c r="O9" s="26"/>
      <c r="P9" s="26"/>
      <c r="Q9" s="26"/>
      <c r="R9" s="26"/>
      <c r="S9" s="2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9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108" t="s">
        <v>71</v>
      </c>
    </row>
    <row r="2" ht="41.25" customHeight="1" spans="1:1">
      <c r="A2" s="103" t="str">
        <f>"2025"&amp;"年部门支出预算表"</f>
        <v>2025年部门支出预算表</v>
      </c>
    </row>
    <row r="3" ht="17.25" customHeight="1" spans="1:15">
      <c r="A3" s="106" t="str">
        <f>"单位名称："&amp;"石林彝族自治县鹿阜卫生院"</f>
        <v>单位名称：石林彝族自治县鹿阜卫生院</v>
      </c>
      <c r="O3" s="108" t="s">
        <v>1</v>
      </c>
    </row>
    <row r="4" ht="27" customHeight="1" spans="1:15">
      <c r="A4" s="227" t="s">
        <v>72</v>
      </c>
      <c r="B4" s="227" t="s">
        <v>73</v>
      </c>
      <c r="C4" s="227" t="s">
        <v>55</v>
      </c>
      <c r="D4" s="228" t="s">
        <v>58</v>
      </c>
      <c r="E4" s="229"/>
      <c r="F4" s="230"/>
      <c r="G4" s="231" t="s">
        <v>59</v>
      </c>
      <c r="H4" s="231" t="s">
        <v>60</v>
      </c>
      <c r="I4" s="231" t="s">
        <v>74</v>
      </c>
      <c r="J4" s="228" t="s">
        <v>62</v>
      </c>
      <c r="K4" s="229"/>
      <c r="L4" s="229"/>
      <c r="M4" s="229"/>
      <c r="N4" s="238"/>
      <c r="O4" s="239"/>
    </row>
    <row r="5" ht="42" customHeight="1" spans="1:15">
      <c r="A5" s="232"/>
      <c r="B5" s="232"/>
      <c r="C5" s="233"/>
      <c r="D5" s="234" t="s">
        <v>57</v>
      </c>
      <c r="E5" s="234" t="s">
        <v>75</v>
      </c>
      <c r="F5" s="234" t="s">
        <v>76</v>
      </c>
      <c r="G5" s="233"/>
      <c r="H5" s="233"/>
      <c r="I5" s="240"/>
      <c r="J5" s="234" t="s">
        <v>57</v>
      </c>
      <c r="K5" s="221" t="s">
        <v>77</v>
      </c>
      <c r="L5" s="221" t="s">
        <v>78</v>
      </c>
      <c r="M5" s="221" t="s">
        <v>79</v>
      </c>
      <c r="N5" s="221" t="s">
        <v>80</v>
      </c>
      <c r="O5" s="221" t="s">
        <v>81</v>
      </c>
    </row>
    <row r="6" ht="18" customHeight="1" spans="1:15">
      <c r="A6" s="114" t="s">
        <v>82</v>
      </c>
      <c r="B6" s="114" t="s">
        <v>83</v>
      </c>
      <c r="C6" s="114" t="s">
        <v>84</v>
      </c>
      <c r="D6" s="117" t="s">
        <v>85</v>
      </c>
      <c r="E6" s="117" t="s">
        <v>86</v>
      </c>
      <c r="F6" s="117" t="s">
        <v>87</v>
      </c>
      <c r="G6" s="117" t="s">
        <v>88</v>
      </c>
      <c r="H6" s="117" t="s">
        <v>89</v>
      </c>
      <c r="I6" s="117" t="s">
        <v>90</v>
      </c>
      <c r="J6" s="117" t="s">
        <v>91</v>
      </c>
      <c r="K6" s="117" t="s">
        <v>92</v>
      </c>
      <c r="L6" s="117" t="s">
        <v>93</v>
      </c>
      <c r="M6" s="117" t="s">
        <v>94</v>
      </c>
      <c r="N6" s="114" t="s">
        <v>95</v>
      </c>
      <c r="O6" s="117" t="s">
        <v>96</v>
      </c>
    </row>
    <row r="7" ht="21" customHeight="1" spans="1:15">
      <c r="A7" s="118" t="s">
        <v>97</v>
      </c>
      <c r="B7" s="118" t="s">
        <v>98</v>
      </c>
      <c r="C7" s="26">
        <v>1729034</v>
      </c>
      <c r="D7" s="26">
        <v>1729034</v>
      </c>
      <c r="E7" s="26">
        <v>1729034</v>
      </c>
      <c r="F7" s="26"/>
      <c r="G7" s="26"/>
      <c r="H7" s="26"/>
      <c r="I7" s="26"/>
      <c r="J7" s="26"/>
      <c r="K7" s="26"/>
      <c r="L7" s="26"/>
      <c r="M7" s="26"/>
      <c r="N7" s="26"/>
      <c r="O7" s="26"/>
    </row>
    <row r="8" ht="21" customHeight="1" spans="1:15">
      <c r="A8" s="235" t="s">
        <v>99</v>
      </c>
      <c r="B8" s="235" t="s">
        <v>100</v>
      </c>
      <c r="C8" s="26">
        <v>1717574</v>
      </c>
      <c r="D8" s="26">
        <v>1717574</v>
      </c>
      <c r="E8" s="26">
        <v>1717574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ht="21" customHeight="1" spans="1:15">
      <c r="A9" s="236" t="s">
        <v>101</v>
      </c>
      <c r="B9" s="236" t="s">
        <v>102</v>
      </c>
      <c r="C9" s="26">
        <v>144000</v>
      </c>
      <c r="D9" s="26">
        <v>144000</v>
      </c>
      <c r="E9" s="26">
        <v>144000</v>
      </c>
      <c r="F9" s="26"/>
      <c r="G9" s="26"/>
      <c r="H9" s="26"/>
      <c r="I9" s="26"/>
      <c r="J9" s="26"/>
      <c r="K9" s="26"/>
      <c r="L9" s="26"/>
      <c r="M9" s="26"/>
      <c r="N9" s="26"/>
      <c r="O9" s="26"/>
    </row>
    <row r="10" ht="21" customHeight="1" spans="1:15">
      <c r="A10" s="236" t="s">
        <v>103</v>
      </c>
      <c r="B10" s="236" t="s">
        <v>104</v>
      </c>
      <c r="C10" s="26">
        <v>1326798</v>
      </c>
      <c r="D10" s="26">
        <v>1326798</v>
      </c>
      <c r="E10" s="26">
        <v>1326798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ht="21" customHeight="1" spans="1:15">
      <c r="A11" s="236" t="s">
        <v>105</v>
      </c>
      <c r="B11" s="236" t="s">
        <v>106</v>
      </c>
      <c r="C11" s="26">
        <v>246776</v>
      </c>
      <c r="D11" s="26">
        <v>246776</v>
      </c>
      <c r="E11" s="26">
        <v>246776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ht="21" customHeight="1" spans="1:15">
      <c r="A12" s="235" t="s">
        <v>107</v>
      </c>
      <c r="B12" s="235" t="s">
        <v>108</v>
      </c>
      <c r="C12" s="26">
        <v>11460</v>
      </c>
      <c r="D12" s="26">
        <v>11460</v>
      </c>
      <c r="E12" s="26">
        <v>11460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ht="21" customHeight="1" spans="1:15">
      <c r="A13" s="236" t="s">
        <v>109</v>
      </c>
      <c r="B13" s="236" t="s">
        <v>110</v>
      </c>
      <c r="C13" s="26">
        <v>11460</v>
      </c>
      <c r="D13" s="26">
        <v>11460</v>
      </c>
      <c r="E13" s="26">
        <v>11460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ht="21" customHeight="1" spans="1:15">
      <c r="A14" s="118" t="s">
        <v>111</v>
      </c>
      <c r="B14" s="118" t="s">
        <v>112</v>
      </c>
      <c r="C14" s="26">
        <v>27320479</v>
      </c>
      <c r="D14" s="26">
        <v>9196629</v>
      </c>
      <c r="E14" s="26">
        <v>9196112</v>
      </c>
      <c r="F14" s="26">
        <v>517</v>
      </c>
      <c r="G14" s="26"/>
      <c r="H14" s="26"/>
      <c r="I14" s="26"/>
      <c r="J14" s="26">
        <v>18123850</v>
      </c>
      <c r="K14" s="26">
        <v>18123850</v>
      </c>
      <c r="L14" s="26"/>
      <c r="M14" s="26"/>
      <c r="N14" s="26"/>
      <c r="O14" s="26"/>
    </row>
    <row r="15" ht="21" customHeight="1" spans="1:15">
      <c r="A15" s="235" t="s">
        <v>113</v>
      </c>
      <c r="B15" s="235" t="s">
        <v>114</v>
      </c>
      <c r="C15" s="26">
        <v>26313857</v>
      </c>
      <c r="D15" s="26">
        <v>8190007</v>
      </c>
      <c r="E15" s="26">
        <v>8189490</v>
      </c>
      <c r="F15" s="26">
        <v>517</v>
      </c>
      <c r="G15" s="26"/>
      <c r="H15" s="26"/>
      <c r="I15" s="26"/>
      <c r="J15" s="26">
        <v>18123850</v>
      </c>
      <c r="K15" s="26">
        <v>18123850</v>
      </c>
      <c r="L15" s="26"/>
      <c r="M15" s="26"/>
      <c r="N15" s="26"/>
      <c r="O15" s="26"/>
    </row>
    <row r="16" ht="21" customHeight="1" spans="1:15">
      <c r="A16" s="236" t="s">
        <v>115</v>
      </c>
      <c r="B16" s="236" t="s">
        <v>116</v>
      </c>
      <c r="C16" s="26">
        <v>26313340</v>
      </c>
      <c r="D16" s="26">
        <v>8189490</v>
      </c>
      <c r="E16" s="26">
        <v>8189490</v>
      </c>
      <c r="F16" s="26"/>
      <c r="G16" s="26"/>
      <c r="H16" s="26"/>
      <c r="I16" s="26"/>
      <c r="J16" s="26">
        <v>18123850</v>
      </c>
      <c r="K16" s="26">
        <v>18123850</v>
      </c>
      <c r="L16" s="26"/>
      <c r="M16" s="26"/>
      <c r="N16" s="26"/>
      <c r="O16" s="26"/>
    </row>
    <row r="17" ht="21" customHeight="1" spans="1:15">
      <c r="A17" s="236" t="s">
        <v>117</v>
      </c>
      <c r="B17" s="236" t="s">
        <v>118</v>
      </c>
      <c r="C17" s="26">
        <v>517</v>
      </c>
      <c r="D17" s="26">
        <v>517</v>
      </c>
      <c r="E17" s="26"/>
      <c r="F17" s="26">
        <v>517</v>
      </c>
      <c r="G17" s="26"/>
      <c r="H17" s="26"/>
      <c r="I17" s="26"/>
      <c r="J17" s="26"/>
      <c r="K17" s="26"/>
      <c r="L17" s="26"/>
      <c r="M17" s="26"/>
      <c r="N17" s="26"/>
      <c r="O17" s="26"/>
    </row>
    <row r="18" ht="21" customHeight="1" spans="1:15">
      <c r="A18" s="235" t="s">
        <v>119</v>
      </c>
      <c r="B18" s="235" t="s">
        <v>120</v>
      </c>
      <c r="C18" s="26">
        <v>1006622</v>
      </c>
      <c r="D18" s="26">
        <v>1006622</v>
      </c>
      <c r="E18" s="26">
        <v>1006622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ht="21" customHeight="1" spans="1:15">
      <c r="A19" s="236" t="s">
        <v>121</v>
      </c>
      <c r="B19" s="236" t="s">
        <v>122</v>
      </c>
      <c r="C19" s="26">
        <v>556314</v>
      </c>
      <c r="D19" s="26">
        <v>556314</v>
      </c>
      <c r="E19" s="26">
        <v>556314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ht="21" customHeight="1" spans="1:15">
      <c r="A20" s="236" t="s">
        <v>123</v>
      </c>
      <c r="B20" s="236" t="s">
        <v>124</v>
      </c>
      <c r="C20" s="26">
        <v>394450</v>
      </c>
      <c r="D20" s="26">
        <v>394450</v>
      </c>
      <c r="E20" s="26">
        <v>394450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ht="21" customHeight="1" spans="1:15">
      <c r="A21" s="236" t="s">
        <v>125</v>
      </c>
      <c r="B21" s="236" t="s">
        <v>126</v>
      </c>
      <c r="C21" s="26">
        <v>55858</v>
      </c>
      <c r="D21" s="26">
        <v>55858</v>
      </c>
      <c r="E21" s="26">
        <v>55858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ht="21" customHeight="1" spans="1:15">
      <c r="A22" s="118" t="s">
        <v>127</v>
      </c>
      <c r="B22" s="118" t="s">
        <v>128</v>
      </c>
      <c r="C22" s="26">
        <v>1049598</v>
      </c>
      <c r="D22" s="26">
        <v>1049598</v>
      </c>
      <c r="E22" s="26">
        <v>1049598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ht="21" customHeight="1" spans="1:15">
      <c r="A23" s="235" t="s">
        <v>129</v>
      </c>
      <c r="B23" s="235" t="s">
        <v>130</v>
      </c>
      <c r="C23" s="26">
        <v>1049598</v>
      </c>
      <c r="D23" s="26">
        <v>1049598</v>
      </c>
      <c r="E23" s="26">
        <v>1049598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ht="21" customHeight="1" spans="1:15">
      <c r="A24" s="236" t="s">
        <v>131</v>
      </c>
      <c r="B24" s="236" t="s">
        <v>132</v>
      </c>
      <c r="C24" s="26">
        <v>1049598</v>
      </c>
      <c r="D24" s="26">
        <v>1049598</v>
      </c>
      <c r="E24" s="26">
        <v>1049598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ht="21" customHeight="1" spans="1:15">
      <c r="A25" s="237" t="s">
        <v>55</v>
      </c>
      <c r="B25" s="97"/>
      <c r="C25" s="26">
        <v>30099111</v>
      </c>
      <c r="D25" s="26">
        <v>11975261</v>
      </c>
      <c r="E25" s="26">
        <v>11974744</v>
      </c>
      <c r="F25" s="26">
        <v>517</v>
      </c>
      <c r="G25" s="26"/>
      <c r="H25" s="26"/>
      <c r="I25" s="26"/>
      <c r="J25" s="26">
        <v>18123850</v>
      </c>
      <c r="K25" s="26">
        <v>18123850</v>
      </c>
      <c r="L25" s="26"/>
      <c r="M25" s="26"/>
      <c r="N25" s="26"/>
      <c r="O25" s="26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04"/>
      <c r="B1" s="108"/>
      <c r="C1" s="108"/>
      <c r="D1" s="108" t="s">
        <v>133</v>
      </c>
    </row>
    <row r="2" ht="41.25" customHeight="1" spans="1:1">
      <c r="A2" s="103" t="str">
        <f>"2025"&amp;"年部门财政拨款收支预算总表"</f>
        <v>2025年部门财政拨款收支预算总表</v>
      </c>
    </row>
    <row r="3" ht="17.25" customHeight="1" spans="1:4">
      <c r="A3" s="106" t="str">
        <f>"单位名称："&amp;"石林彝族自治县鹿阜卫生院"</f>
        <v>单位名称：石林彝族自治县鹿阜卫生院</v>
      </c>
      <c r="B3" s="220"/>
      <c r="D3" s="108" t="s">
        <v>1</v>
      </c>
    </row>
    <row r="4" ht="17.25" customHeight="1" spans="1:4">
      <c r="A4" s="221" t="s">
        <v>2</v>
      </c>
      <c r="B4" s="222"/>
      <c r="C4" s="221" t="s">
        <v>3</v>
      </c>
      <c r="D4" s="222"/>
    </row>
    <row r="5" ht="18.75" customHeight="1" spans="1:4">
      <c r="A5" s="221" t="s">
        <v>4</v>
      </c>
      <c r="B5" s="221" t="s">
        <v>5</v>
      </c>
      <c r="C5" s="221" t="s">
        <v>6</v>
      </c>
      <c r="D5" s="221" t="s">
        <v>5</v>
      </c>
    </row>
    <row r="6" ht="16.5" customHeight="1" spans="1:4">
      <c r="A6" s="223" t="s">
        <v>134</v>
      </c>
      <c r="B6" s="26">
        <v>11975261</v>
      </c>
      <c r="C6" s="223" t="s">
        <v>135</v>
      </c>
      <c r="D6" s="26">
        <v>11975261</v>
      </c>
    </row>
    <row r="7" ht="16.5" customHeight="1" spans="1:4">
      <c r="A7" s="223" t="s">
        <v>136</v>
      </c>
      <c r="B7" s="26">
        <v>11975261</v>
      </c>
      <c r="C7" s="223" t="s">
        <v>137</v>
      </c>
      <c r="D7" s="26"/>
    </row>
    <row r="8" ht="16.5" customHeight="1" spans="1:4">
      <c r="A8" s="223" t="s">
        <v>138</v>
      </c>
      <c r="B8" s="26"/>
      <c r="C8" s="223" t="s">
        <v>139</v>
      </c>
      <c r="D8" s="26"/>
    </row>
    <row r="9" ht="16.5" customHeight="1" spans="1:4">
      <c r="A9" s="223" t="s">
        <v>140</v>
      </c>
      <c r="B9" s="26"/>
      <c r="C9" s="223" t="s">
        <v>141</v>
      </c>
      <c r="D9" s="26"/>
    </row>
    <row r="10" ht="16.5" customHeight="1" spans="1:4">
      <c r="A10" s="223" t="s">
        <v>142</v>
      </c>
      <c r="B10" s="26"/>
      <c r="C10" s="223" t="s">
        <v>143</v>
      </c>
      <c r="D10" s="26"/>
    </row>
    <row r="11" ht="16.5" customHeight="1" spans="1:4">
      <c r="A11" s="223" t="s">
        <v>136</v>
      </c>
      <c r="B11" s="26"/>
      <c r="C11" s="223" t="s">
        <v>144</v>
      </c>
      <c r="D11" s="26"/>
    </row>
    <row r="12" ht="16.5" customHeight="1" spans="1:4">
      <c r="A12" s="22" t="s">
        <v>138</v>
      </c>
      <c r="B12" s="26"/>
      <c r="C12" s="128" t="s">
        <v>145</v>
      </c>
      <c r="D12" s="26"/>
    </row>
    <row r="13" ht="16.5" customHeight="1" spans="1:4">
      <c r="A13" s="22" t="s">
        <v>140</v>
      </c>
      <c r="B13" s="26"/>
      <c r="C13" s="128" t="s">
        <v>146</v>
      </c>
      <c r="D13" s="26"/>
    </row>
    <row r="14" ht="16.5" customHeight="1" spans="1:4">
      <c r="A14" s="224"/>
      <c r="B14" s="26"/>
      <c r="C14" s="128" t="s">
        <v>147</v>
      </c>
      <c r="D14" s="26">
        <v>1729034</v>
      </c>
    </row>
    <row r="15" ht="16.5" customHeight="1" spans="1:4">
      <c r="A15" s="224"/>
      <c r="B15" s="26"/>
      <c r="C15" s="128" t="s">
        <v>148</v>
      </c>
      <c r="D15" s="26">
        <v>9196629</v>
      </c>
    </row>
    <row r="16" ht="16.5" customHeight="1" spans="1:4">
      <c r="A16" s="224"/>
      <c r="B16" s="26"/>
      <c r="C16" s="128" t="s">
        <v>149</v>
      </c>
      <c r="D16" s="26"/>
    </row>
    <row r="17" ht="16.5" customHeight="1" spans="1:4">
      <c r="A17" s="224"/>
      <c r="B17" s="26"/>
      <c r="C17" s="128" t="s">
        <v>150</v>
      </c>
      <c r="D17" s="26"/>
    </row>
    <row r="18" ht="16.5" customHeight="1" spans="1:4">
      <c r="A18" s="224"/>
      <c r="B18" s="26"/>
      <c r="C18" s="128" t="s">
        <v>151</v>
      </c>
      <c r="D18" s="26"/>
    </row>
    <row r="19" ht="16.5" customHeight="1" spans="1:4">
      <c r="A19" s="224"/>
      <c r="B19" s="26"/>
      <c r="C19" s="128" t="s">
        <v>152</v>
      </c>
      <c r="D19" s="26"/>
    </row>
    <row r="20" ht="16.5" customHeight="1" spans="1:4">
      <c r="A20" s="224"/>
      <c r="B20" s="26"/>
      <c r="C20" s="128" t="s">
        <v>153</v>
      </c>
      <c r="D20" s="26"/>
    </row>
    <row r="21" ht="16.5" customHeight="1" spans="1:4">
      <c r="A21" s="224"/>
      <c r="B21" s="26"/>
      <c r="C21" s="128" t="s">
        <v>154</v>
      </c>
      <c r="D21" s="26"/>
    </row>
    <row r="22" ht="16.5" customHeight="1" spans="1:4">
      <c r="A22" s="224"/>
      <c r="B22" s="26"/>
      <c r="C22" s="128" t="s">
        <v>155</v>
      </c>
      <c r="D22" s="26"/>
    </row>
    <row r="23" ht="16.5" customHeight="1" spans="1:4">
      <c r="A23" s="224"/>
      <c r="B23" s="26"/>
      <c r="C23" s="128" t="s">
        <v>156</v>
      </c>
      <c r="D23" s="26"/>
    </row>
    <row r="24" ht="16.5" customHeight="1" spans="1:4">
      <c r="A24" s="224"/>
      <c r="B24" s="26"/>
      <c r="C24" s="128" t="s">
        <v>157</v>
      </c>
      <c r="D24" s="26"/>
    </row>
    <row r="25" ht="16.5" customHeight="1" spans="1:4">
      <c r="A25" s="224"/>
      <c r="B25" s="26"/>
      <c r="C25" s="128" t="s">
        <v>158</v>
      </c>
      <c r="D25" s="26">
        <v>1049598</v>
      </c>
    </row>
    <row r="26" ht="16.5" customHeight="1" spans="1:4">
      <c r="A26" s="224"/>
      <c r="B26" s="26"/>
      <c r="C26" s="128" t="s">
        <v>159</v>
      </c>
      <c r="D26" s="26"/>
    </row>
    <row r="27" ht="16.5" customHeight="1" spans="1:4">
      <c r="A27" s="224"/>
      <c r="B27" s="26"/>
      <c r="C27" s="128" t="s">
        <v>160</v>
      </c>
      <c r="D27" s="26"/>
    </row>
    <row r="28" ht="16.5" customHeight="1" spans="1:4">
      <c r="A28" s="224"/>
      <c r="B28" s="26"/>
      <c r="C28" s="128" t="s">
        <v>161</v>
      </c>
      <c r="D28" s="26"/>
    </row>
    <row r="29" ht="16.5" customHeight="1" spans="1:4">
      <c r="A29" s="224"/>
      <c r="B29" s="26"/>
      <c r="C29" s="128" t="s">
        <v>162</v>
      </c>
      <c r="D29" s="26"/>
    </row>
    <row r="30" ht="16.5" customHeight="1" spans="1:4">
      <c r="A30" s="224"/>
      <c r="B30" s="26"/>
      <c r="C30" s="128" t="s">
        <v>163</v>
      </c>
      <c r="D30" s="26"/>
    </row>
    <row r="31" ht="16.5" customHeight="1" spans="1:4">
      <c r="A31" s="224"/>
      <c r="B31" s="26"/>
      <c r="C31" s="22" t="s">
        <v>164</v>
      </c>
      <c r="D31" s="26"/>
    </row>
    <row r="32" ht="16.5" customHeight="1" spans="1:4">
      <c r="A32" s="224"/>
      <c r="B32" s="26"/>
      <c r="C32" s="22" t="s">
        <v>165</v>
      </c>
      <c r="D32" s="26"/>
    </row>
    <row r="33" ht="16.5" customHeight="1" spans="1:4">
      <c r="A33" s="224"/>
      <c r="B33" s="26"/>
      <c r="C33" s="19" t="s">
        <v>166</v>
      </c>
      <c r="D33" s="26"/>
    </row>
    <row r="34" ht="15" customHeight="1" spans="1:4">
      <c r="A34" s="225" t="s">
        <v>50</v>
      </c>
      <c r="B34" s="226">
        <v>11975261</v>
      </c>
      <c r="C34" s="225" t="s">
        <v>51</v>
      </c>
      <c r="D34" s="226">
        <v>11975261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E29" sqref="E2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94"/>
      <c r="F1" s="131"/>
      <c r="G1" s="198" t="s">
        <v>167</v>
      </c>
    </row>
    <row r="2" ht="41.25" customHeight="1" spans="1:7">
      <c r="A2" s="184" t="str">
        <f>"2025"&amp;"年一般公共预算支出预算表（按功能科目分类）"</f>
        <v>2025年一般公共预算支出预算表（按功能科目分类）</v>
      </c>
      <c r="B2" s="184"/>
      <c r="C2" s="184"/>
      <c r="D2" s="184"/>
      <c r="E2" s="184"/>
      <c r="F2" s="184"/>
      <c r="G2" s="184"/>
    </row>
    <row r="3" ht="18" customHeight="1" spans="1:7">
      <c r="A3" s="72" t="str">
        <f>"单位名称："&amp;"石林彝族自治县鹿阜卫生院"</f>
        <v>单位名称：石林彝族自治县鹿阜卫生院</v>
      </c>
      <c r="F3" s="181"/>
      <c r="G3" s="198" t="s">
        <v>1</v>
      </c>
    </row>
    <row r="4" ht="20.25" customHeight="1" spans="1:7">
      <c r="A4" s="214" t="s">
        <v>168</v>
      </c>
      <c r="B4" s="215"/>
      <c r="C4" s="185" t="s">
        <v>55</v>
      </c>
      <c r="D4" s="205" t="s">
        <v>75</v>
      </c>
      <c r="E4" s="14"/>
      <c r="F4" s="58"/>
      <c r="G4" s="195" t="s">
        <v>76</v>
      </c>
    </row>
    <row r="5" ht="20.25" customHeight="1" spans="1:7">
      <c r="A5" s="216" t="s">
        <v>72</v>
      </c>
      <c r="B5" s="216" t="s">
        <v>73</v>
      </c>
      <c r="C5" s="83"/>
      <c r="D5" s="15" t="s">
        <v>57</v>
      </c>
      <c r="E5" s="15" t="s">
        <v>169</v>
      </c>
      <c r="F5" s="15" t="s">
        <v>170</v>
      </c>
      <c r="G5" s="197"/>
    </row>
    <row r="6" ht="15" customHeight="1" spans="1:7">
      <c r="A6" s="21" t="s">
        <v>82</v>
      </c>
      <c r="B6" s="21" t="s">
        <v>83</v>
      </c>
      <c r="C6" s="21" t="s">
        <v>84</v>
      </c>
      <c r="D6" s="21" t="s">
        <v>85</v>
      </c>
      <c r="E6" s="21" t="s">
        <v>86</v>
      </c>
      <c r="F6" s="21" t="s">
        <v>87</v>
      </c>
      <c r="G6" s="21" t="s">
        <v>88</v>
      </c>
    </row>
    <row r="7" ht="18" customHeight="1" spans="1:7">
      <c r="A7" s="19" t="s">
        <v>97</v>
      </c>
      <c r="B7" s="19" t="s">
        <v>98</v>
      </c>
      <c r="C7" s="26">
        <v>1729034</v>
      </c>
      <c r="D7" s="26">
        <v>1729034</v>
      </c>
      <c r="E7" s="26">
        <v>1729034</v>
      </c>
      <c r="F7" s="26"/>
      <c r="G7" s="26"/>
    </row>
    <row r="8" ht="18" customHeight="1" spans="1:7">
      <c r="A8" s="193" t="s">
        <v>99</v>
      </c>
      <c r="B8" s="193" t="s">
        <v>100</v>
      </c>
      <c r="C8" s="26">
        <v>1717574</v>
      </c>
      <c r="D8" s="26">
        <v>1717574</v>
      </c>
      <c r="E8" s="26">
        <v>1717574</v>
      </c>
      <c r="F8" s="26"/>
      <c r="G8" s="26"/>
    </row>
    <row r="9" ht="18" customHeight="1" spans="1:7">
      <c r="A9" s="217" t="s">
        <v>101</v>
      </c>
      <c r="B9" s="217" t="s">
        <v>102</v>
      </c>
      <c r="C9" s="26">
        <v>144000</v>
      </c>
      <c r="D9" s="26">
        <v>144000</v>
      </c>
      <c r="E9" s="26">
        <v>144000</v>
      </c>
      <c r="F9" s="26"/>
      <c r="G9" s="26"/>
    </row>
    <row r="10" ht="18" customHeight="1" spans="1:7">
      <c r="A10" s="217" t="s">
        <v>103</v>
      </c>
      <c r="B10" s="217" t="s">
        <v>104</v>
      </c>
      <c r="C10" s="26">
        <v>1326798</v>
      </c>
      <c r="D10" s="26">
        <v>1326798</v>
      </c>
      <c r="E10" s="26">
        <v>1326798</v>
      </c>
      <c r="F10" s="26"/>
      <c r="G10" s="26"/>
    </row>
    <row r="11" ht="18" customHeight="1" spans="1:7">
      <c r="A11" s="217" t="s">
        <v>105</v>
      </c>
      <c r="B11" s="217" t="s">
        <v>106</v>
      </c>
      <c r="C11" s="26">
        <v>246776</v>
      </c>
      <c r="D11" s="26">
        <v>246776</v>
      </c>
      <c r="E11" s="26">
        <v>246776</v>
      </c>
      <c r="F11" s="26"/>
      <c r="G11" s="26"/>
    </row>
    <row r="12" ht="18" customHeight="1" spans="1:7">
      <c r="A12" s="193" t="s">
        <v>107</v>
      </c>
      <c r="B12" s="193" t="s">
        <v>108</v>
      </c>
      <c r="C12" s="26">
        <v>11460</v>
      </c>
      <c r="D12" s="26">
        <v>11460</v>
      </c>
      <c r="E12" s="26">
        <v>11460</v>
      </c>
      <c r="F12" s="26"/>
      <c r="G12" s="26"/>
    </row>
    <row r="13" ht="18" customHeight="1" spans="1:7">
      <c r="A13" s="217" t="s">
        <v>109</v>
      </c>
      <c r="B13" s="217" t="s">
        <v>110</v>
      </c>
      <c r="C13" s="26">
        <v>11460</v>
      </c>
      <c r="D13" s="26">
        <v>11460</v>
      </c>
      <c r="E13" s="26">
        <v>11460</v>
      </c>
      <c r="F13" s="26"/>
      <c r="G13" s="26"/>
    </row>
    <row r="14" ht="18" customHeight="1" spans="1:7">
      <c r="A14" s="19" t="s">
        <v>111</v>
      </c>
      <c r="B14" s="19" t="s">
        <v>112</v>
      </c>
      <c r="C14" s="26">
        <v>9196629</v>
      </c>
      <c r="D14" s="26">
        <v>9196112</v>
      </c>
      <c r="E14" s="26">
        <v>8904152</v>
      </c>
      <c r="F14" s="26">
        <v>291960</v>
      </c>
      <c r="G14" s="26">
        <v>517</v>
      </c>
    </row>
    <row r="15" ht="18" customHeight="1" spans="1:7">
      <c r="A15" s="193" t="s">
        <v>113</v>
      </c>
      <c r="B15" s="193" t="s">
        <v>114</v>
      </c>
      <c r="C15" s="26">
        <v>8190007</v>
      </c>
      <c r="D15" s="26">
        <v>8189490</v>
      </c>
      <c r="E15" s="26">
        <v>7897530</v>
      </c>
      <c r="F15" s="26">
        <v>291960</v>
      </c>
      <c r="G15" s="26">
        <v>517</v>
      </c>
    </row>
    <row r="16" ht="18" customHeight="1" spans="1:7">
      <c r="A16" s="217" t="s">
        <v>115</v>
      </c>
      <c r="B16" s="217" t="s">
        <v>116</v>
      </c>
      <c r="C16" s="26">
        <v>8189490</v>
      </c>
      <c r="D16" s="26">
        <v>8189490</v>
      </c>
      <c r="E16" s="26">
        <v>7897530</v>
      </c>
      <c r="F16" s="26">
        <v>291960</v>
      </c>
      <c r="G16" s="26"/>
    </row>
    <row r="17" ht="18" customHeight="1" spans="1:7">
      <c r="A17" s="217" t="s">
        <v>117</v>
      </c>
      <c r="B17" s="217" t="s">
        <v>118</v>
      </c>
      <c r="C17" s="26">
        <v>517</v>
      </c>
      <c r="D17" s="26"/>
      <c r="E17" s="26"/>
      <c r="F17" s="26"/>
      <c r="G17" s="26">
        <v>517</v>
      </c>
    </row>
    <row r="18" ht="18" customHeight="1" spans="1:7">
      <c r="A18" s="193" t="s">
        <v>119</v>
      </c>
      <c r="B18" s="193" t="s">
        <v>120</v>
      </c>
      <c r="C18" s="26">
        <v>1006622</v>
      </c>
      <c r="D18" s="26">
        <v>1006622</v>
      </c>
      <c r="E18" s="26">
        <v>1006622</v>
      </c>
      <c r="F18" s="26"/>
      <c r="G18" s="26"/>
    </row>
    <row r="19" ht="18" customHeight="1" spans="1:7">
      <c r="A19" s="217" t="s">
        <v>121</v>
      </c>
      <c r="B19" s="217" t="s">
        <v>122</v>
      </c>
      <c r="C19" s="26">
        <v>556314</v>
      </c>
      <c r="D19" s="26">
        <v>556314</v>
      </c>
      <c r="E19" s="26">
        <v>556314</v>
      </c>
      <c r="F19" s="26"/>
      <c r="G19" s="26"/>
    </row>
    <row r="20" ht="18" customHeight="1" spans="1:7">
      <c r="A20" s="217" t="s">
        <v>123</v>
      </c>
      <c r="B20" s="217" t="s">
        <v>124</v>
      </c>
      <c r="C20" s="26">
        <v>394450</v>
      </c>
      <c r="D20" s="26">
        <v>394450</v>
      </c>
      <c r="E20" s="26">
        <v>394450</v>
      </c>
      <c r="F20" s="26"/>
      <c r="G20" s="26"/>
    </row>
    <row r="21" ht="18" customHeight="1" spans="1:7">
      <c r="A21" s="217" t="s">
        <v>125</v>
      </c>
      <c r="B21" s="217" t="s">
        <v>126</v>
      </c>
      <c r="C21" s="26">
        <v>55858</v>
      </c>
      <c r="D21" s="26">
        <v>55858</v>
      </c>
      <c r="E21" s="26">
        <v>55858</v>
      </c>
      <c r="F21" s="26"/>
      <c r="G21" s="26"/>
    </row>
    <row r="22" ht="18" customHeight="1" spans="1:7">
      <c r="A22" s="19" t="s">
        <v>127</v>
      </c>
      <c r="B22" s="19" t="s">
        <v>128</v>
      </c>
      <c r="C22" s="26">
        <v>1049598</v>
      </c>
      <c r="D22" s="26">
        <v>1049598</v>
      </c>
      <c r="E22" s="26">
        <v>1049598</v>
      </c>
      <c r="F22" s="26"/>
      <c r="G22" s="26"/>
    </row>
    <row r="23" ht="18" customHeight="1" spans="1:7">
      <c r="A23" s="193" t="s">
        <v>129</v>
      </c>
      <c r="B23" s="193" t="s">
        <v>130</v>
      </c>
      <c r="C23" s="26">
        <v>1049598</v>
      </c>
      <c r="D23" s="26">
        <v>1049598</v>
      </c>
      <c r="E23" s="26">
        <v>1049598</v>
      </c>
      <c r="F23" s="26"/>
      <c r="G23" s="26"/>
    </row>
    <row r="24" ht="18" customHeight="1" spans="1:7">
      <c r="A24" s="217" t="s">
        <v>131</v>
      </c>
      <c r="B24" s="217" t="s">
        <v>132</v>
      </c>
      <c r="C24" s="26">
        <v>1049598</v>
      </c>
      <c r="D24" s="26">
        <v>1049598</v>
      </c>
      <c r="E24" s="26">
        <v>1049598</v>
      </c>
      <c r="F24" s="26"/>
      <c r="G24" s="26"/>
    </row>
    <row r="25" ht="18" customHeight="1" spans="1:7">
      <c r="A25" s="218" t="s">
        <v>171</v>
      </c>
      <c r="B25" s="219" t="s">
        <v>171</v>
      </c>
      <c r="C25" s="26">
        <v>11975261</v>
      </c>
      <c r="D25" s="26">
        <v>11974744</v>
      </c>
      <c r="E25" s="26">
        <v>11682784</v>
      </c>
      <c r="F25" s="26">
        <v>291960</v>
      </c>
      <c r="G25" s="26">
        <v>517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18" sqref="E18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105"/>
      <c r="B1" s="105"/>
      <c r="C1" s="105"/>
      <c r="D1" s="105"/>
      <c r="E1" s="104"/>
      <c r="F1" s="210" t="s">
        <v>172</v>
      </c>
    </row>
    <row r="2" ht="41.25" customHeight="1" spans="1:6">
      <c r="A2" s="211" t="str">
        <f>"2025"&amp;"年一般公共预算“三公”经费支出预算表"</f>
        <v>2025年一般公共预算“三公”经费支出预算表</v>
      </c>
      <c r="B2" s="105"/>
      <c r="C2" s="105"/>
      <c r="D2" s="105"/>
      <c r="E2" s="104"/>
      <c r="F2" s="105"/>
    </row>
    <row r="3" customHeight="1" spans="1:6">
      <c r="A3" s="171" t="str">
        <f>"单位名称："&amp;"石林彝族自治县鹿阜卫生院"</f>
        <v>单位名称：石林彝族自治县鹿阜卫生院</v>
      </c>
      <c r="B3" s="212"/>
      <c r="D3" s="105"/>
      <c r="E3" s="104"/>
      <c r="F3" s="124" t="s">
        <v>1</v>
      </c>
    </row>
    <row r="4" ht="27" customHeight="1" spans="1:6">
      <c r="A4" s="109" t="s">
        <v>173</v>
      </c>
      <c r="B4" s="109" t="s">
        <v>174</v>
      </c>
      <c r="C4" s="111" t="s">
        <v>175</v>
      </c>
      <c r="D4" s="109"/>
      <c r="E4" s="110"/>
      <c r="F4" s="109" t="s">
        <v>176</v>
      </c>
    </row>
    <row r="5" ht="28.5" customHeight="1" spans="1:6">
      <c r="A5" s="213"/>
      <c r="B5" s="113"/>
      <c r="C5" s="110" t="s">
        <v>57</v>
      </c>
      <c r="D5" s="110" t="s">
        <v>177</v>
      </c>
      <c r="E5" s="110" t="s">
        <v>178</v>
      </c>
      <c r="F5" s="112"/>
    </row>
    <row r="6" ht="17.25" customHeight="1" spans="1:6">
      <c r="A6" s="117" t="s">
        <v>82</v>
      </c>
      <c r="B6" s="117" t="s">
        <v>83</v>
      </c>
      <c r="C6" s="117" t="s">
        <v>84</v>
      </c>
      <c r="D6" s="117" t="s">
        <v>85</v>
      </c>
      <c r="E6" s="117" t="s">
        <v>86</v>
      </c>
      <c r="F6" s="117" t="s">
        <v>87</v>
      </c>
    </row>
    <row r="7" ht="17.25" customHeight="1" spans="1:6">
      <c r="A7" s="26">
        <v>81000</v>
      </c>
      <c r="B7" s="26"/>
      <c r="C7" s="26">
        <v>41000</v>
      </c>
      <c r="D7" s="26"/>
      <c r="E7" s="26">
        <v>41000</v>
      </c>
      <c r="F7" s="26">
        <v>40000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9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94"/>
      <c r="C1" s="199"/>
      <c r="E1" s="200"/>
      <c r="F1" s="200"/>
      <c r="G1" s="200"/>
      <c r="H1" s="200"/>
      <c r="I1" s="142"/>
      <c r="J1" s="142"/>
      <c r="K1" s="142"/>
      <c r="L1" s="142"/>
      <c r="M1" s="142"/>
      <c r="N1" s="142"/>
      <c r="R1" s="142"/>
      <c r="V1" s="199"/>
      <c r="X1" s="70" t="s">
        <v>179</v>
      </c>
    </row>
    <row r="2" ht="45.75" customHeight="1" spans="1:24">
      <c r="A2" s="126" t="str">
        <f>"2025"&amp;"年部门基本支出预算表"</f>
        <v>2025年部门基本支出预算表</v>
      </c>
      <c r="B2" s="71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71"/>
      <c r="P2" s="71"/>
      <c r="Q2" s="71"/>
      <c r="R2" s="126"/>
      <c r="S2" s="126"/>
      <c r="T2" s="126"/>
      <c r="U2" s="126"/>
      <c r="V2" s="126"/>
      <c r="W2" s="126"/>
      <c r="X2" s="126"/>
    </row>
    <row r="3" ht="18.75" customHeight="1" spans="1:24">
      <c r="A3" s="72" t="str">
        <f>"单位名称："&amp;"石林彝族自治县鹿阜卫生院"</f>
        <v>单位名称：石林彝族自治县鹿阜卫生院</v>
      </c>
      <c r="B3" s="73"/>
      <c r="C3" s="201"/>
      <c r="D3" s="201"/>
      <c r="E3" s="201"/>
      <c r="F3" s="201"/>
      <c r="G3" s="201"/>
      <c r="H3" s="201"/>
      <c r="I3" s="144"/>
      <c r="J3" s="144"/>
      <c r="K3" s="144"/>
      <c r="L3" s="144"/>
      <c r="M3" s="144"/>
      <c r="N3" s="144"/>
      <c r="O3" s="74"/>
      <c r="P3" s="74"/>
      <c r="Q3" s="74"/>
      <c r="R3" s="144"/>
      <c r="V3" s="199"/>
      <c r="X3" s="70" t="s">
        <v>1</v>
      </c>
    </row>
    <row r="4" ht="18" customHeight="1" spans="1:24">
      <c r="A4" s="76" t="s">
        <v>180</v>
      </c>
      <c r="B4" s="76" t="s">
        <v>181</v>
      </c>
      <c r="C4" s="76" t="s">
        <v>182</v>
      </c>
      <c r="D4" s="76" t="s">
        <v>183</v>
      </c>
      <c r="E4" s="76" t="s">
        <v>184</v>
      </c>
      <c r="F4" s="76" t="s">
        <v>185</v>
      </c>
      <c r="G4" s="76" t="s">
        <v>186</v>
      </c>
      <c r="H4" s="76" t="s">
        <v>187</v>
      </c>
      <c r="I4" s="205" t="s">
        <v>188</v>
      </c>
      <c r="J4" s="167" t="s">
        <v>188</v>
      </c>
      <c r="K4" s="167"/>
      <c r="L4" s="167"/>
      <c r="M4" s="167"/>
      <c r="N4" s="167"/>
      <c r="O4" s="14"/>
      <c r="P4" s="14"/>
      <c r="Q4" s="14"/>
      <c r="R4" s="160" t="s">
        <v>61</v>
      </c>
      <c r="S4" s="167" t="s">
        <v>62</v>
      </c>
      <c r="T4" s="167"/>
      <c r="U4" s="167"/>
      <c r="V4" s="167"/>
      <c r="W4" s="167"/>
      <c r="X4" s="168"/>
    </row>
    <row r="5" ht="18" customHeight="1" spans="1:24">
      <c r="A5" s="78"/>
      <c r="B5" s="92"/>
      <c r="C5" s="187"/>
      <c r="D5" s="78"/>
      <c r="E5" s="78"/>
      <c r="F5" s="78"/>
      <c r="G5" s="78"/>
      <c r="H5" s="78"/>
      <c r="I5" s="185" t="s">
        <v>189</v>
      </c>
      <c r="J5" s="205" t="s">
        <v>58</v>
      </c>
      <c r="K5" s="167"/>
      <c r="L5" s="167"/>
      <c r="M5" s="167"/>
      <c r="N5" s="168"/>
      <c r="O5" s="13" t="s">
        <v>190</v>
      </c>
      <c r="P5" s="14"/>
      <c r="Q5" s="58"/>
      <c r="R5" s="76" t="s">
        <v>61</v>
      </c>
      <c r="S5" s="205" t="s">
        <v>62</v>
      </c>
      <c r="T5" s="160" t="s">
        <v>64</v>
      </c>
      <c r="U5" s="167" t="s">
        <v>62</v>
      </c>
      <c r="V5" s="160" t="s">
        <v>66</v>
      </c>
      <c r="W5" s="160" t="s">
        <v>67</v>
      </c>
      <c r="X5" s="209" t="s">
        <v>68</v>
      </c>
    </row>
    <row r="6" ht="19.5" customHeight="1" spans="1:24">
      <c r="A6" s="92"/>
      <c r="B6" s="92"/>
      <c r="C6" s="92"/>
      <c r="D6" s="92"/>
      <c r="E6" s="92"/>
      <c r="F6" s="92"/>
      <c r="G6" s="92"/>
      <c r="H6" s="92"/>
      <c r="I6" s="92"/>
      <c r="J6" s="206" t="s">
        <v>191</v>
      </c>
      <c r="K6" s="76" t="s">
        <v>192</v>
      </c>
      <c r="L6" s="76" t="s">
        <v>193</v>
      </c>
      <c r="M6" s="76" t="s">
        <v>194</v>
      </c>
      <c r="N6" s="76" t="s">
        <v>195</v>
      </c>
      <c r="O6" s="76" t="s">
        <v>58</v>
      </c>
      <c r="P6" s="76" t="s">
        <v>59</v>
      </c>
      <c r="Q6" s="76" t="s">
        <v>60</v>
      </c>
      <c r="R6" s="92"/>
      <c r="S6" s="76" t="s">
        <v>57</v>
      </c>
      <c r="T6" s="76" t="s">
        <v>64</v>
      </c>
      <c r="U6" s="76" t="s">
        <v>196</v>
      </c>
      <c r="V6" s="76" t="s">
        <v>66</v>
      </c>
      <c r="W6" s="76" t="s">
        <v>67</v>
      </c>
      <c r="X6" s="76" t="s">
        <v>68</v>
      </c>
    </row>
    <row r="7" ht="37.5" customHeight="1" spans="1:24">
      <c r="A7" s="202"/>
      <c r="B7" s="83"/>
      <c r="C7" s="202"/>
      <c r="D7" s="202"/>
      <c r="E7" s="202"/>
      <c r="F7" s="202"/>
      <c r="G7" s="202"/>
      <c r="H7" s="202"/>
      <c r="I7" s="202"/>
      <c r="J7" s="207" t="s">
        <v>57</v>
      </c>
      <c r="K7" s="81" t="s">
        <v>197</v>
      </c>
      <c r="L7" s="81" t="s">
        <v>193</v>
      </c>
      <c r="M7" s="81" t="s">
        <v>194</v>
      </c>
      <c r="N7" s="81" t="s">
        <v>195</v>
      </c>
      <c r="O7" s="81" t="s">
        <v>193</v>
      </c>
      <c r="P7" s="81" t="s">
        <v>194</v>
      </c>
      <c r="Q7" s="81" t="s">
        <v>195</v>
      </c>
      <c r="R7" s="81" t="s">
        <v>61</v>
      </c>
      <c r="S7" s="81" t="s">
        <v>57</v>
      </c>
      <c r="T7" s="81" t="s">
        <v>64</v>
      </c>
      <c r="U7" s="81" t="s">
        <v>196</v>
      </c>
      <c r="V7" s="81" t="s">
        <v>66</v>
      </c>
      <c r="W7" s="81" t="s">
        <v>67</v>
      </c>
      <c r="X7" s="81" t="s">
        <v>68</v>
      </c>
    </row>
    <row r="8" customHeight="1" spans="1:24">
      <c r="A8" s="98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  <c r="R8" s="98">
        <v>18</v>
      </c>
      <c r="S8" s="98">
        <v>19</v>
      </c>
      <c r="T8" s="98">
        <v>20</v>
      </c>
      <c r="U8" s="98">
        <v>21</v>
      </c>
      <c r="V8" s="98">
        <v>22</v>
      </c>
      <c r="W8" s="98">
        <v>23</v>
      </c>
      <c r="X8" s="98">
        <v>24</v>
      </c>
    </row>
    <row r="9" ht="20.25" customHeight="1" spans="1:24">
      <c r="A9" s="22" t="s">
        <v>198</v>
      </c>
      <c r="B9" s="22" t="s">
        <v>70</v>
      </c>
      <c r="C9" s="22" t="s">
        <v>199</v>
      </c>
      <c r="D9" s="22" t="s">
        <v>200</v>
      </c>
      <c r="E9" s="22" t="s">
        <v>115</v>
      </c>
      <c r="F9" s="22" t="s">
        <v>116</v>
      </c>
      <c r="G9" s="22" t="s">
        <v>201</v>
      </c>
      <c r="H9" s="22" t="s">
        <v>202</v>
      </c>
      <c r="I9" s="26">
        <v>2706480</v>
      </c>
      <c r="J9" s="26">
        <v>2706480</v>
      </c>
      <c r="K9" s="26"/>
      <c r="L9" s="26"/>
      <c r="M9" s="26">
        <v>2706480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ht="20.25" customHeight="1" spans="1:24">
      <c r="A10" s="22" t="s">
        <v>198</v>
      </c>
      <c r="B10" s="22" t="s">
        <v>70</v>
      </c>
      <c r="C10" s="22" t="s">
        <v>199</v>
      </c>
      <c r="D10" s="22" t="s">
        <v>200</v>
      </c>
      <c r="E10" s="22" t="s">
        <v>115</v>
      </c>
      <c r="F10" s="22" t="s">
        <v>116</v>
      </c>
      <c r="G10" s="22" t="s">
        <v>203</v>
      </c>
      <c r="H10" s="22" t="s">
        <v>204</v>
      </c>
      <c r="I10" s="26">
        <v>1762608</v>
      </c>
      <c r="J10" s="26">
        <v>1762608</v>
      </c>
      <c r="K10" s="208"/>
      <c r="L10" s="208"/>
      <c r="M10" s="26">
        <v>1762608</v>
      </c>
      <c r="N10" s="208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ht="20.25" customHeight="1" spans="1:24">
      <c r="A11" s="22" t="s">
        <v>198</v>
      </c>
      <c r="B11" s="22" t="s">
        <v>70</v>
      </c>
      <c r="C11" s="22" t="s">
        <v>199</v>
      </c>
      <c r="D11" s="22" t="s">
        <v>200</v>
      </c>
      <c r="E11" s="22" t="s">
        <v>115</v>
      </c>
      <c r="F11" s="22" t="s">
        <v>116</v>
      </c>
      <c r="G11" s="22" t="s">
        <v>203</v>
      </c>
      <c r="H11" s="22" t="s">
        <v>204</v>
      </c>
      <c r="I11" s="26">
        <v>372000</v>
      </c>
      <c r="J11" s="26">
        <v>372000</v>
      </c>
      <c r="K11" s="208"/>
      <c r="L11" s="208"/>
      <c r="M11" s="26">
        <v>372000</v>
      </c>
      <c r="N11" s="208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ht="20.25" customHeight="1" spans="1:24">
      <c r="A12" s="22" t="s">
        <v>198</v>
      </c>
      <c r="B12" s="22" t="s">
        <v>70</v>
      </c>
      <c r="C12" s="22" t="s">
        <v>199</v>
      </c>
      <c r="D12" s="22" t="s">
        <v>200</v>
      </c>
      <c r="E12" s="22" t="s">
        <v>115</v>
      </c>
      <c r="F12" s="22" t="s">
        <v>116</v>
      </c>
      <c r="G12" s="22" t="s">
        <v>205</v>
      </c>
      <c r="H12" s="22" t="s">
        <v>206</v>
      </c>
      <c r="I12" s="26">
        <v>225540</v>
      </c>
      <c r="J12" s="26">
        <v>225540</v>
      </c>
      <c r="K12" s="208"/>
      <c r="L12" s="208"/>
      <c r="M12" s="26">
        <v>225540</v>
      </c>
      <c r="N12" s="208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ht="20.25" customHeight="1" spans="1:24">
      <c r="A13" s="22" t="s">
        <v>198</v>
      </c>
      <c r="B13" s="22" t="s">
        <v>70</v>
      </c>
      <c r="C13" s="22" t="s">
        <v>199</v>
      </c>
      <c r="D13" s="22" t="s">
        <v>200</v>
      </c>
      <c r="E13" s="22" t="s">
        <v>115</v>
      </c>
      <c r="F13" s="22" t="s">
        <v>116</v>
      </c>
      <c r="G13" s="22" t="s">
        <v>205</v>
      </c>
      <c r="H13" s="22" t="s">
        <v>206</v>
      </c>
      <c r="I13" s="26">
        <v>24000</v>
      </c>
      <c r="J13" s="26">
        <v>24000</v>
      </c>
      <c r="K13" s="208"/>
      <c r="L13" s="208"/>
      <c r="M13" s="26">
        <v>24000</v>
      </c>
      <c r="N13" s="208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ht="20.25" customHeight="1" spans="1:24">
      <c r="A14" s="22" t="s">
        <v>198</v>
      </c>
      <c r="B14" s="22" t="s">
        <v>70</v>
      </c>
      <c r="C14" s="22" t="s">
        <v>199</v>
      </c>
      <c r="D14" s="22" t="s">
        <v>200</v>
      </c>
      <c r="E14" s="22" t="s">
        <v>115</v>
      </c>
      <c r="F14" s="22" t="s">
        <v>116</v>
      </c>
      <c r="G14" s="22" t="s">
        <v>207</v>
      </c>
      <c r="H14" s="22" t="s">
        <v>208</v>
      </c>
      <c r="I14" s="26">
        <v>554400</v>
      </c>
      <c r="J14" s="26">
        <v>554400</v>
      </c>
      <c r="K14" s="208"/>
      <c r="L14" s="208"/>
      <c r="M14" s="26">
        <v>554400</v>
      </c>
      <c r="N14" s="208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ht="20.25" customHeight="1" spans="1:24">
      <c r="A15" s="22" t="s">
        <v>198</v>
      </c>
      <c r="B15" s="22" t="s">
        <v>70</v>
      </c>
      <c r="C15" s="22" t="s">
        <v>199</v>
      </c>
      <c r="D15" s="22" t="s">
        <v>200</v>
      </c>
      <c r="E15" s="22" t="s">
        <v>115</v>
      </c>
      <c r="F15" s="22" t="s">
        <v>116</v>
      </c>
      <c r="G15" s="22" t="s">
        <v>207</v>
      </c>
      <c r="H15" s="22" t="s">
        <v>208</v>
      </c>
      <c r="I15" s="26">
        <v>1222440</v>
      </c>
      <c r="J15" s="26">
        <v>1222440</v>
      </c>
      <c r="K15" s="208"/>
      <c r="L15" s="208"/>
      <c r="M15" s="26">
        <v>1222440</v>
      </c>
      <c r="N15" s="208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ht="20.25" customHeight="1" spans="1:24">
      <c r="A16" s="22" t="s">
        <v>198</v>
      </c>
      <c r="B16" s="22" t="s">
        <v>70</v>
      </c>
      <c r="C16" s="22" t="s">
        <v>199</v>
      </c>
      <c r="D16" s="22" t="s">
        <v>200</v>
      </c>
      <c r="E16" s="22" t="s">
        <v>115</v>
      </c>
      <c r="F16" s="22" t="s">
        <v>116</v>
      </c>
      <c r="G16" s="22" t="s">
        <v>207</v>
      </c>
      <c r="H16" s="22" t="s">
        <v>208</v>
      </c>
      <c r="I16" s="26">
        <v>800000</v>
      </c>
      <c r="J16" s="26"/>
      <c r="K16" s="208"/>
      <c r="L16" s="208"/>
      <c r="M16" s="26"/>
      <c r="N16" s="208"/>
      <c r="O16" s="26"/>
      <c r="P16" s="26"/>
      <c r="Q16" s="26"/>
      <c r="R16" s="26"/>
      <c r="S16" s="26">
        <v>800000</v>
      </c>
      <c r="T16" s="26">
        <v>800000</v>
      </c>
      <c r="U16" s="26"/>
      <c r="V16" s="26"/>
      <c r="W16" s="26"/>
      <c r="X16" s="26"/>
    </row>
    <row r="17" ht="20.25" customHeight="1" spans="1:24">
      <c r="A17" s="22" t="s">
        <v>198</v>
      </c>
      <c r="B17" s="22" t="s">
        <v>70</v>
      </c>
      <c r="C17" s="22" t="s">
        <v>199</v>
      </c>
      <c r="D17" s="22" t="s">
        <v>200</v>
      </c>
      <c r="E17" s="22" t="s">
        <v>115</v>
      </c>
      <c r="F17" s="22" t="s">
        <v>116</v>
      </c>
      <c r="G17" s="22" t="s">
        <v>207</v>
      </c>
      <c r="H17" s="22" t="s">
        <v>208</v>
      </c>
      <c r="I17" s="26">
        <v>652200</v>
      </c>
      <c r="J17" s="26">
        <v>652200</v>
      </c>
      <c r="K17" s="208"/>
      <c r="L17" s="208"/>
      <c r="M17" s="26">
        <v>652200</v>
      </c>
      <c r="N17" s="208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ht="20.25" customHeight="1" spans="1:24">
      <c r="A18" s="22" t="s">
        <v>198</v>
      </c>
      <c r="B18" s="22" t="s">
        <v>70</v>
      </c>
      <c r="C18" s="22" t="s">
        <v>209</v>
      </c>
      <c r="D18" s="22" t="s">
        <v>210</v>
      </c>
      <c r="E18" s="22" t="s">
        <v>103</v>
      </c>
      <c r="F18" s="22" t="s">
        <v>104</v>
      </c>
      <c r="G18" s="22" t="s">
        <v>211</v>
      </c>
      <c r="H18" s="22" t="s">
        <v>212</v>
      </c>
      <c r="I18" s="26">
        <v>1326798</v>
      </c>
      <c r="J18" s="26">
        <v>1326798</v>
      </c>
      <c r="K18" s="208"/>
      <c r="L18" s="208"/>
      <c r="M18" s="26">
        <v>1326798</v>
      </c>
      <c r="N18" s="208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ht="20.25" customHeight="1" spans="1:24">
      <c r="A19" s="22" t="s">
        <v>198</v>
      </c>
      <c r="B19" s="22" t="s">
        <v>70</v>
      </c>
      <c r="C19" s="22" t="s">
        <v>209</v>
      </c>
      <c r="D19" s="22" t="s">
        <v>210</v>
      </c>
      <c r="E19" s="22" t="s">
        <v>105</v>
      </c>
      <c r="F19" s="22" t="s">
        <v>106</v>
      </c>
      <c r="G19" s="22" t="s">
        <v>213</v>
      </c>
      <c r="H19" s="22" t="s">
        <v>214</v>
      </c>
      <c r="I19" s="26">
        <v>246776</v>
      </c>
      <c r="J19" s="26">
        <v>246776</v>
      </c>
      <c r="K19" s="208"/>
      <c r="L19" s="208"/>
      <c r="M19" s="26">
        <v>246776</v>
      </c>
      <c r="N19" s="208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ht="20.25" customHeight="1" spans="1:24">
      <c r="A20" s="22" t="s">
        <v>198</v>
      </c>
      <c r="B20" s="22" t="s">
        <v>70</v>
      </c>
      <c r="C20" s="22" t="s">
        <v>209</v>
      </c>
      <c r="D20" s="22" t="s">
        <v>210</v>
      </c>
      <c r="E20" s="22" t="s">
        <v>121</v>
      </c>
      <c r="F20" s="22" t="s">
        <v>122</v>
      </c>
      <c r="G20" s="22" t="s">
        <v>215</v>
      </c>
      <c r="H20" s="22" t="s">
        <v>216</v>
      </c>
      <c r="I20" s="26">
        <v>556314</v>
      </c>
      <c r="J20" s="26">
        <v>556314</v>
      </c>
      <c r="K20" s="208"/>
      <c r="L20" s="208"/>
      <c r="M20" s="26">
        <v>556314</v>
      </c>
      <c r="N20" s="208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ht="20.25" customHeight="1" spans="1:24">
      <c r="A21" s="22" t="s">
        <v>198</v>
      </c>
      <c r="B21" s="22" t="s">
        <v>70</v>
      </c>
      <c r="C21" s="22" t="s">
        <v>209</v>
      </c>
      <c r="D21" s="22" t="s">
        <v>210</v>
      </c>
      <c r="E21" s="22" t="s">
        <v>123</v>
      </c>
      <c r="F21" s="22" t="s">
        <v>124</v>
      </c>
      <c r="G21" s="22" t="s">
        <v>217</v>
      </c>
      <c r="H21" s="22" t="s">
        <v>218</v>
      </c>
      <c r="I21" s="26">
        <v>352110</v>
      </c>
      <c r="J21" s="26">
        <v>352110</v>
      </c>
      <c r="K21" s="208"/>
      <c r="L21" s="208"/>
      <c r="M21" s="26">
        <v>352110</v>
      </c>
      <c r="N21" s="208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ht="20.25" customHeight="1" spans="1:24">
      <c r="A22" s="22" t="s">
        <v>198</v>
      </c>
      <c r="B22" s="22" t="s">
        <v>70</v>
      </c>
      <c r="C22" s="22" t="s">
        <v>209</v>
      </c>
      <c r="D22" s="22" t="s">
        <v>210</v>
      </c>
      <c r="E22" s="22" t="s">
        <v>123</v>
      </c>
      <c r="F22" s="22" t="s">
        <v>124</v>
      </c>
      <c r="G22" s="22" t="s">
        <v>217</v>
      </c>
      <c r="H22" s="22" t="s">
        <v>218</v>
      </c>
      <c r="I22" s="26">
        <v>42340</v>
      </c>
      <c r="J22" s="26">
        <v>42340</v>
      </c>
      <c r="K22" s="208"/>
      <c r="L22" s="208"/>
      <c r="M22" s="26">
        <v>42340</v>
      </c>
      <c r="N22" s="208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ht="20.25" customHeight="1" spans="1:24">
      <c r="A23" s="22" t="s">
        <v>198</v>
      </c>
      <c r="B23" s="22" t="s">
        <v>70</v>
      </c>
      <c r="C23" s="22" t="s">
        <v>209</v>
      </c>
      <c r="D23" s="22" t="s">
        <v>210</v>
      </c>
      <c r="E23" s="22" t="s">
        <v>115</v>
      </c>
      <c r="F23" s="22" t="s">
        <v>116</v>
      </c>
      <c r="G23" s="22" t="s">
        <v>219</v>
      </c>
      <c r="H23" s="22" t="s">
        <v>220</v>
      </c>
      <c r="I23" s="26">
        <v>47982</v>
      </c>
      <c r="J23" s="26">
        <v>47982</v>
      </c>
      <c r="K23" s="208"/>
      <c r="L23" s="208"/>
      <c r="M23" s="26">
        <v>47982</v>
      </c>
      <c r="N23" s="208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ht="20.25" customHeight="1" spans="1:24">
      <c r="A24" s="22" t="s">
        <v>198</v>
      </c>
      <c r="B24" s="22" t="s">
        <v>70</v>
      </c>
      <c r="C24" s="22" t="s">
        <v>209</v>
      </c>
      <c r="D24" s="22" t="s">
        <v>210</v>
      </c>
      <c r="E24" s="22" t="s">
        <v>125</v>
      </c>
      <c r="F24" s="22" t="s">
        <v>126</v>
      </c>
      <c r="G24" s="22" t="s">
        <v>219</v>
      </c>
      <c r="H24" s="22" t="s">
        <v>220</v>
      </c>
      <c r="I24" s="26">
        <v>16566</v>
      </c>
      <c r="J24" s="26">
        <v>16566</v>
      </c>
      <c r="K24" s="208"/>
      <c r="L24" s="208"/>
      <c r="M24" s="26">
        <v>16566</v>
      </c>
      <c r="N24" s="208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ht="20.25" customHeight="1" spans="1:24">
      <c r="A25" s="22" t="s">
        <v>198</v>
      </c>
      <c r="B25" s="22" t="s">
        <v>70</v>
      </c>
      <c r="C25" s="22" t="s">
        <v>209</v>
      </c>
      <c r="D25" s="22" t="s">
        <v>210</v>
      </c>
      <c r="E25" s="22" t="s">
        <v>125</v>
      </c>
      <c r="F25" s="22" t="s">
        <v>126</v>
      </c>
      <c r="G25" s="22" t="s">
        <v>219</v>
      </c>
      <c r="H25" s="22" t="s">
        <v>220</v>
      </c>
      <c r="I25" s="26">
        <v>5170</v>
      </c>
      <c r="J25" s="26">
        <v>5170</v>
      </c>
      <c r="K25" s="208"/>
      <c r="L25" s="208"/>
      <c r="M25" s="26">
        <v>5170</v>
      </c>
      <c r="N25" s="208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ht="20.25" customHeight="1" spans="1:24">
      <c r="A26" s="22" t="s">
        <v>198</v>
      </c>
      <c r="B26" s="22" t="s">
        <v>70</v>
      </c>
      <c r="C26" s="22" t="s">
        <v>209</v>
      </c>
      <c r="D26" s="22" t="s">
        <v>210</v>
      </c>
      <c r="E26" s="22" t="s">
        <v>125</v>
      </c>
      <c r="F26" s="22" t="s">
        <v>126</v>
      </c>
      <c r="G26" s="22" t="s">
        <v>219</v>
      </c>
      <c r="H26" s="22" t="s">
        <v>220</v>
      </c>
      <c r="I26" s="26">
        <v>34122</v>
      </c>
      <c r="J26" s="26">
        <v>34122</v>
      </c>
      <c r="K26" s="208"/>
      <c r="L26" s="208"/>
      <c r="M26" s="26">
        <v>34122</v>
      </c>
      <c r="N26" s="208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ht="20.25" customHeight="1" spans="1:24">
      <c r="A27" s="22" t="s">
        <v>198</v>
      </c>
      <c r="B27" s="22" t="s">
        <v>70</v>
      </c>
      <c r="C27" s="22" t="s">
        <v>221</v>
      </c>
      <c r="D27" s="22" t="s">
        <v>132</v>
      </c>
      <c r="E27" s="22" t="s">
        <v>131</v>
      </c>
      <c r="F27" s="22" t="s">
        <v>132</v>
      </c>
      <c r="G27" s="22" t="s">
        <v>222</v>
      </c>
      <c r="H27" s="22" t="s">
        <v>132</v>
      </c>
      <c r="I27" s="26">
        <v>1049598</v>
      </c>
      <c r="J27" s="26">
        <v>1049598</v>
      </c>
      <c r="K27" s="208"/>
      <c r="L27" s="208"/>
      <c r="M27" s="26">
        <v>1049598</v>
      </c>
      <c r="N27" s="208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ht="20.25" customHeight="1" spans="1:24">
      <c r="A28" s="22" t="s">
        <v>198</v>
      </c>
      <c r="B28" s="22" t="s">
        <v>70</v>
      </c>
      <c r="C28" s="22" t="s">
        <v>223</v>
      </c>
      <c r="D28" s="22" t="s">
        <v>176</v>
      </c>
      <c r="E28" s="22" t="s">
        <v>115</v>
      </c>
      <c r="F28" s="22" t="s">
        <v>116</v>
      </c>
      <c r="G28" s="22" t="s">
        <v>224</v>
      </c>
      <c r="H28" s="22" t="s">
        <v>176</v>
      </c>
      <c r="I28" s="26">
        <v>10000</v>
      </c>
      <c r="J28" s="26"/>
      <c r="K28" s="208"/>
      <c r="L28" s="208"/>
      <c r="M28" s="26"/>
      <c r="N28" s="208"/>
      <c r="O28" s="26"/>
      <c r="P28" s="26"/>
      <c r="Q28" s="26"/>
      <c r="R28" s="26"/>
      <c r="S28" s="26">
        <v>10000</v>
      </c>
      <c r="T28" s="26">
        <v>10000</v>
      </c>
      <c r="U28" s="26"/>
      <c r="V28" s="26"/>
      <c r="W28" s="26"/>
      <c r="X28" s="26"/>
    </row>
    <row r="29" ht="20.25" customHeight="1" spans="1:24">
      <c r="A29" s="22" t="s">
        <v>198</v>
      </c>
      <c r="B29" s="22" t="s">
        <v>70</v>
      </c>
      <c r="C29" s="22" t="s">
        <v>225</v>
      </c>
      <c r="D29" s="22" t="s">
        <v>226</v>
      </c>
      <c r="E29" s="22" t="s">
        <v>115</v>
      </c>
      <c r="F29" s="22" t="s">
        <v>116</v>
      </c>
      <c r="G29" s="22" t="s">
        <v>227</v>
      </c>
      <c r="H29" s="22" t="s">
        <v>226</v>
      </c>
      <c r="I29" s="26">
        <v>76560</v>
      </c>
      <c r="J29" s="26">
        <v>76560</v>
      </c>
      <c r="K29" s="208"/>
      <c r="L29" s="208"/>
      <c r="M29" s="26">
        <v>76560</v>
      </c>
      <c r="N29" s="208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ht="20.25" customHeight="1" spans="1:24">
      <c r="A30" s="22" t="s">
        <v>198</v>
      </c>
      <c r="B30" s="22" t="s">
        <v>70</v>
      </c>
      <c r="C30" s="22" t="s">
        <v>225</v>
      </c>
      <c r="D30" s="22" t="s">
        <v>226</v>
      </c>
      <c r="E30" s="22" t="s">
        <v>115</v>
      </c>
      <c r="F30" s="22" t="s">
        <v>116</v>
      </c>
      <c r="G30" s="22" t="s">
        <v>227</v>
      </c>
      <c r="H30" s="22" t="s">
        <v>226</v>
      </c>
      <c r="I30" s="26">
        <v>23000</v>
      </c>
      <c r="J30" s="26"/>
      <c r="K30" s="208"/>
      <c r="L30" s="208"/>
      <c r="M30" s="26"/>
      <c r="N30" s="208"/>
      <c r="O30" s="26"/>
      <c r="P30" s="26"/>
      <c r="Q30" s="26"/>
      <c r="R30" s="26"/>
      <c r="S30" s="26">
        <v>23000</v>
      </c>
      <c r="T30" s="26">
        <v>23000</v>
      </c>
      <c r="U30" s="26"/>
      <c r="V30" s="26"/>
      <c r="W30" s="26"/>
      <c r="X30" s="26"/>
    </row>
    <row r="31" ht="20.25" customHeight="1" spans="1:24">
      <c r="A31" s="22" t="s">
        <v>198</v>
      </c>
      <c r="B31" s="22" t="s">
        <v>70</v>
      </c>
      <c r="C31" s="22" t="s">
        <v>228</v>
      </c>
      <c r="D31" s="22" t="s">
        <v>229</v>
      </c>
      <c r="E31" s="22" t="s">
        <v>115</v>
      </c>
      <c r="F31" s="22" t="s">
        <v>116</v>
      </c>
      <c r="G31" s="22" t="s">
        <v>230</v>
      </c>
      <c r="H31" s="22" t="s">
        <v>231</v>
      </c>
      <c r="I31" s="26">
        <v>200000</v>
      </c>
      <c r="J31" s="26"/>
      <c r="K31" s="208"/>
      <c r="L31" s="208"/>
      <c r="M31" s="26"/>
      <c r="N31" s="208"/>
      <c r="O31" s="26"/>
      <c r="P31" s="26"/>
      <c r="Q31" s="26"/>
      <c r="R31" s="26"/>
      <c r="S31" s="26">
        <v>200000</v>
      </c>
      <c r="T31" s="26">
        <v>200000</v>
      </c>
      <c r="U31" s="26"/>
      <c r="V31" s="26"/>
      <c r="W31" s="26"/>
      <c r="X31" s="26"/>
    </row>
    <row r="32" ht="20.25" customHeight="1" spans="1:24">
      <c r="A32" s="22" t="s">
        <v>198</v>
      </c>
      <c r="B32" s="22" t="s">
        <v>70</v>
      </c>
      <c r="C32" s="22" t="s">
        <v>228</v>
      </c>
      <c r="D32" s="22" t="s">
        <v>229</v>
      </c>
      <c r="E32" s="22" t="s">
        <v>115</v>
      </c>
      <c r="F32" s="22" t="s">
        <v>116</v>
      </c>
      <c r="G32" s="22" t="s">
        <v>232</v>
      </c>
      <c r="H32" s="22" t="s">
        <v>233</v>
      </c>
      <c r="I32" s="26">
        <v>100000</v>
      </c>
      <c r="J32" s="26"/>
      <c r="K32" s="208"/>
      <c r="L32" s="208"/>
      <c r="M32" s="26"/>
      <c r="N32" s="208"/>
      <c r="O32" s="26"/>
      <c r="P32" s="26"/>
      <c r="Q32" s="26"/>
      <c r="R32" s="26"/>
      <c r="S32" s="26">
        <v>100000</v>
      </c>
      <c r="T32" s="26">
        <v>100000</v>
      </c>
      <c r="U32" s="26"/>
      <c r="V32" s="26"/>
      <c r="W32" s="26"/>
      <c r="X32" s="26"/>
    </row>
    <row r="33" ht="20.25" customHeight="1" spans="1:24">
      <c r="A33" s="22" t="s">
        <v>198</v>
      </c>
      <c r="B33" s="22" t="s">
        <v>70</v>
      </c>
      <c r="C33" s="22" t="s">
        <v>228</v>
      </c>
      <c r="D33" s="22" t="s">
        <v>229</v>
      </c>
      <c r="E33" s="22" t="s">
        <v>115</v>
      </c>
      <c r="F33" s="22" t="s">
        <v>116</v>
      </c>
      <c r="G33" s="22" t="s">
        <v>234</v>
      </c>
      <c r="H33" s="22" t="s">
        <v>235</v>
      </c>
      <c r="I33" s="26">
        <v>20000</v>
      </c>
      <c r="J33" s="26"/>
      <c r="K33" s="208"/>
      <c r="L33" s="208"/>
      <c r="M33" s="26"/>
      <c r="N33" s="208"/>
      <c r="O33" s="26"/>
      <c r="P33" s="26"/>
      <c r="Q33" s="26"/>
      <c r="R33" s="26"/>
      <c r="S33" s="26">
        <v>20000</v>
      </c>
      <c r="T33" s="26">
        <v>20000</v>
      </c>
      <c r="U33" s="26"/>
      <c r="V33" s="26"/>
      <c r="W33" s="26"/>
      <c r="X33" s="26"/>
    </row>
    <row r="34" ht="20.25" customHeight="1" spans="1:24">
      <c r="A34" s="22" t="s">
        <v>198</v>
      </c>
      <c r="B34" s="22" t="s">
        <v>70</v>
      </c>
      <c r="C34" s="22" t="s">
        <v>228</v>
      </c>
      <c r="D34" s="22" t="s">
        <v>229</v>
      </c>
      <c r="E34" s="22" t="s">
        <v>115</v>
      </c>
      <c r="F34" s="22" t="s">
        <v>116</v>
      </c>
      <c r="G34" s="22" t="s">
        <v>236</v>
      </c>
      <c r="H34" s="22" t="s">
        <v>237</v>
      </c>
      <c r="I34" s="26">
        <v>60000</v>
      </c>
      <c r="J34" s="26"/>
      <c r="K34" s="208"/>
      <c r="L34" s="208"/>
      <c r="M34" s="26"/>
      <c r="N34" s="208"/>
      <c r="O34" s="26"/>
      <c r="P34" s="26"/>
      <c r="Q34" s="26"/>
      <c r="R34" s="26"/>
      <c r="S34" s="26">
        <v>60000</v>
      </c>
      <c r="T34" s="26">
        <v>60000</v>
      </c>
      <c r="U34" s="26"/>
      <c r="V34" s="26"/>
      <c r="W34" s="26"/>
      <c r="X34" s="26"/>
    </row>
    <row r="35" ht="20.25" customHeight="1" spans="1:24">
      <c r="A35" s="22" t="s">
        <v>198</v>
      </c>
      <c r="B35" s="22" t="s">
        <v>70</v>
      </c>
      <c r="C35" s="22" t="s">
        <v>228</v>
      </c>
      <c r="D35" s="22" t="s">
        <v>229</v>
      </c>
      <c r="E35" s="22" t="s">
        <v>115</v>
      </c>
      <c r="F35" s="22" t="s">
        <v>116</v>
      </c>
      <c r="G35" s="22" t="s">
        <v>238</v>
      </c>
      <c r="H35" s="22" t="s">
        <v>239</v>
      </c>
      <c r="I35" s="26">
        <v>50000</v>
      </c>
      <c r="J35" s="26"/>
      <c r="K35" s="208"/>
      <c r="L35" s="208"/>
      <c r="M35" s="26"/>
      <c r="N35" s="208"/>
      <c r="O35" s="26"/>
      <c r="P35" s="26"/>
      <c r="Q35" s="26"/>
      <c r="R35" s="26"/>
      <c r="S35" s="26">
        <v>50000</v>
      </c>
      <c r="T35" s="26">
        <v>50000</v>
      </c>
      <c r="U35" s="26"/>
      <c r="V35" s="26"/>
      <c r="W35" s="26"/>
      <c r="X35" s="26"/>
    </row>
    <row r="36" ht="20.25" customHeight="1" spans="1:24">
      <c r="A36" s="22" t="s">
        <v>198</v>
      </c>
      <c r="B36" s="22" t="s">
        <v>70</v>
      </c>
      <c r="C36" s="22" t="s">
        <v>228</v>
      </c>
      <c r="D36" s="22" t="s">
        <v>229</v>
      </c>
      <c r="E36" s="22" t="s">
        <v>115</v>
      </c>
      <c r="F36" s="22" t="s">
        <v>116</v>
      </c>
      <c r="G36" s="22" t="s">
        <v>240</v>
      </c>
      <c r="H36" s="22" t="s">
        <v>241</v>
      </c>
      <c r="I36" s="26">
        <v>20000</v>
      </c>
      <c r="J36" s="26"/>
      <c r="K36" s="208"/>
      <c r="L36" s="208"/>
      <c r="M36" s="26"/>
      <c r="N36" s="208"/>
      <c r="O36" s="26"/>
      <c r="P36" s="26"/>
      <c r="Q36" s="26"/>
      <c r="R36" s="26"/>
      <c r="S36" s="26">
        <v>20000</v>
      </c>
      <c r="T36" s="26">
        <v>20000</v>
      </c>
      <c r="U36" s="26"/>
      <c r="V36" s="26"/>
      <c r="W36" s="26"/>
      <c r="X36" s="26"/>
    </row>
    <row r="37" ht="20.25" customHeight="1" spans="1:24">
      <c r="A37" s="22" t="s">
        <v>198</v>
      </c>
      <c r="B37" s="22" t="s">
        <v>70</v>
      </c>
      <c r="C37" s="22" t="s">
        <v>228</v>
      </c>
      <c r="D37" s="22" t="s">
        <v>229</v>
      </c>
      <c r="E37" s="22" t="s">
        <v>115</v>
      </c>
      <c r="F37" s="22" t="s">
        <v>116</v>
      </c>
      <c r="G37" s="22" t="s">
        <v>242</v>
      </c>
      <c r="H37" s="22" t="s">
        <v>243</v>
      </c>
      <c r="I37" s="26">
        <v>250000</v>
      </c>
      <c r="J37" s="26"/>
      <c r="K37" s="208"/>
      <c r="L37" s="208"/>
      <c r="M37" s="26"/>
      <c r="N37" s="208"/>
      <c r="O37" s="26"/>
      <c r="P37" s="26"/>
      <c r="Q37" s="26"/>
      <c r="R37" s="26"/>
      <c r="S37" s="26">
        <v>250000</v>
      </c>
      <c r="T37" s="26">
        <v>250000</v>
      </c>
      <c r="U37" s="26"/>
      <c r="V37" s="26"/>
      <c r="W37" s="26"/>
      <c r="X37" s="26"/>
    </row>
    <row r="38" ht="20.25" customHeight="1" spans="1:24">
      <c r="A38" s="22" t="s">
        <v>198</v>
      </c>
      <c r="B38" s="22" t="s">
        <v>70</v>
      </c>
      <c r="C38" s="22" t="s">
        <v>228</v>
      </c>
      <c r="D38" s="22" t="s">
        <v>229</v>
      </c>
      <c r="E38" s="22" t="s">
        <v>115</v>
      </c>
      <c r="F38" s="22" t="s">
        <v>116</v>
      </c>
      <c r="G38" s="22" t="s">
        <v>244</v>
      </c>
      <c r="H38" s="22" t="s">
        <v>245</v>
      </c>
      <c r="I38" s="26">
        <v>50000</v>
      </c>
      <c r="J38" s="26"/>
      <c r="K38" s="208"/>
      <c r="L38" s="208"/>
      <c r="M38" s="26"/>
      <c r="N38" s="208"/>
      <c r="O38" s="26"/>
      <c r="P38" s="26"/>
      <c r="Q38" s="26"/>
      <c r="R38" s="26"/>
      <c r="S38" s="26">
        <v>50000</v>
      </c>
      <c r="T38" s="26">
        <v>50000</v>
      </c>
      <c r="U38" s="26"/>
      <c r="V38" s="26"/>
      <c r="W38" s="26"/>
      <c r="X38" s="26"/>
    </row>
    <row r="39" ht="20.25" customHeight="1" spans="1:24">
      <c r="A39" s="22" t="s">
        <v>198</v>
      </c>
      <c r="B39" s="22" t="s">
        <v>70</v>
      </c>
      <c r="C39" s="22" t="s">
        <v>228</v>
      </c>
      <c r="D39" s="22" t="s">
        <v>229</v>
      </c>
      <c r="E39" s="22" t="s">
        <v>115</v>
      </c>
      <c r="F39" s="22" t="s">
        <v>116</v>
      </c>
      <c r="G39" s="22" t="s">
        <v>246</v>
      </c>
      <c r="H39" s="22" t="s">
        <v>247</v>
      </c>
      <c r="I39" s="26">
        <v>300000</v>
      </c>
      <c r="J39" s="26"/>
      <c r="K39" s="208"/>
      <c r="L39" s="208"/>
      <c r="M39" s="26"/>
      <c r="N39" s="208"/>
      <c r="O39" s="26"/>
      <c r="P39" s="26"/>
      <c r="Q39" s="26"/>
      <c r="R39" s="26"/>
      <c r="S39" s="26">
        <v>300000</v>
      </c>
      <c r="T39" s="26">
        <v>300000</v>
      </c>
      <c r="U39" s="26"/>
      <c r="V39" s="26"/>
      <c r="W39" s="26"/>
      <c r="X39" s="26"/>
    </row>
    <row r="40" ht="20.25" customHeight="1" spans="1:24">
      <c r="A40" s="22" t="s">
        <v>198</v>
      </c>
      <c r="B40" s="22" t="s">
        <v>70</v>
      </c>
      <c r="C40" s="22" t="s">
        <v>228</v>
      </c>
      <c r="D40" s="22" t="s">
        <v>229</v>
      </c>
      <c r="E40" s="22" t="s">
        <v>115</v>
      </c>
      <c r="F40" s="22" t="s">
        <v>116</v>
      </c>
      <c r="G40" s="22" t="s">
        <v>246</v>
      </c>
      <c r="H40" s="22" t="s">
        <v>247</v>
      </c>
      <c r="I40" s="26">
        <v>12800000</v>
      </c>
      <c r="J40" s="26"/>
      <c r="K40" s="208"/>
      <c r="L40" s="208"/>
      <c r="M40" s="26"/>
      <c r="N40" s="208"/>
      <c r="O40" s="26"/>
      <c r="P40" s="26"/>
      <c r="Q40" s="26"/>
      <c r="R40" s="26"/>
      <c r="S40" s="26">
        <v>12800000</v>
      </c>
      <c r="T40" s="26">
        <v>12800000</v>
      </c>
      <c r="U40" s="26"/>
      <c r="V40" s="26"/>
      <c r="W40" s="26"/>
      <c r="X40" s="26"/>
    </row>
    <row r="41" ht="20.25" customHeight="1" spans="1:24">
      <c r="A41" s="22" t="s">
        <v>198</v>
      </c>
      <c r="B41" s="22" t="s">
        <v>70</v>
      </c>
      <c r="C41" s="22" t="s">
        <v>228</v>
      </c>
      <c r="D41" s="22" t="s">
        <v>229</v>
      </c>
      <c r="E41" s="22" t="s">
        <v>115</v>
      </c>
      <c r="F41" s="22" t="s">
        <v>116</v>
      </c>
      <c r="G41" s="22" t="s">
        <v>248</v>
      </c>
      <c r="H41" s="22" t="s">
        <v>249</v>
      </c>
      <c r="I41" s="26">
        <v>60000</v>
      </c>
      <c r="J41" s="26"/>
      <c r="K41" s="208"/>
      <c r="L41" s="208"/>
      <c r="M41" s="26"/>
      <c r="N41" s="208"/>
      <c r="O41" s="26"/>
      <c r="P41" s="26"/>
      <c r="Q41" s="26"/>
      <c r="R41" s="26"/>
      <c r="S41" s="26">
        <v>60000</v>
      </c>
      <c r="T41" s="26">
        <v>60000</v>
      </c>
      <c r="U41" s="26"/>
      <c r="V41" s="26"/>
      <c r="W41" s="26"/>
      <c r="X41" s="26"/>
    </row>
    <row r="42" ht="20.25" customHeight="1" spans="1:24">
      <c r="A42" s="22" t="s">
        <v>198</v>
      </c>
      <c r="B42" s="22" t="s">
        <v>70</v>
      </c>
      <c r="C42" s="22" t="s">
        <v>228</v>
      </c>
      <c r="D42" s="22" t="s">
        <v>229</v>
      </c>
      <c r="E42" s="22" t="s">
        <v>115</v>
      </c>
      <c r="F42" s="22" t="s">
        <v>116</v>
      </c>
      <c r="G42" s="22" t="s">
        <v>250</v>
      </c>
      <c r="H42" s="22" t="s">
        <v>251</v>
      </c>
      <c r="I42" s="26">
        <v>198000</v>
      </c>
      <c r="J42" s="26">
        <v>198000</v>
      </c>
      <c r="K42" s="208"/>
      <c r="L42" s="208"/>
      <c r="M42" s="26">
        <v>198000</v>
      </c>
      <c r="N42" s="208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ht="20.25" customHeight="1" spans="1:24">
      <c r="A43" s="22" t="s">
        <v>198</v>
      </c>
      <c r="B43" s="22" t="s">
        <v>70</v>
      </c>
      <c r="C43" s="22" t="s">
        <v>228</v>
      </c>
      <c r="D43" s="22" t="s">
        <v>229</v>
      </c>
      <c r="E43" s="22" t="s">
        <v>115</v>
      </c>
      <c r="F43" s="22" t="s">
        <v>116</v>
      </c>
      <c r="G43" s="22" t="s">
        <v>252</v>
      </c>
      <c r="H43" s="22" t="s">
        <v>253</v>
      </c>
      <c r="I43" s="26">
        <v>17400</v>
      </c>
      <c r="J43" s="26">
        <v>17400</v>
      </c>
      <c r="K43" s="208"/>
      <c r="L43" s="208"/>
      <c r="M43" s="26">
        <v>17400</v>
      </c>
      <c r="N43" s="208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ht="20.25" customHeight="1" spans="1:24">
      <c r="A44" s="22" t="s">
        <v>198</v>
      </c>
      <c r="B44" s="22" t="s">
        <v>70</v>
      </c>
      <c r="C44" s="22" t="s">
        <v>254</v>
      </c>
      <c r="D44" s="22" t="s">
        <v>255</v>
      </c>
      <c r="E44" s="22" t="s">
        <v>101</v>
      </c>
      <c r="F44" s="22" t="s">
        <v>102</v>
      </c>
      <c r="G44" s="22" t="s">
        <v>256</v>
      </c>
      <c r="H44" s="22" t="s">
        <v>257</v>
      </c>
      <c r="I44" s="26">
        <v>144000</v>
      </c>
      <c r="J44" s="26">
        <v>144000</v>
      </c>
      <c r="K44" s="208"/>
      <c r="L44" s="208"/>
      <c r="M44" s="26">
        <v>144000</v>
      </c>
      <c r="N44" s="208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ht="20.25" customHeight="1" spans="1:24">
      <c r="A45" s="22" t="s">
        <v>198</v>
      </c>
      <c r="B45" s="22" t="s">
        <v>70</v>
      </c>
      <c r="C45" s="22" t="s">
        <v>258</v>
      </c>
      <c r="D45" s="22" t="s">
        <v>259</v>
      </c>
      <c r="E45" s="22" t="s">
        <v>115</v>
      </c>
      <c r="F45" s="22" t="s">
        <v>116</v>
      </c>
      <c r="G45" s="22" t="s">
        <v>256</v>
      </c>
      <c r="H45" s="22" t="s">
        <v>257</v>
      </c>
      <c r="I45" s="26">
        <v>318600</v>
      </c>
      <c r="J45" s="26">
        <v>318600</v>
      </c>
      <c r="K45" s="208"/>
      <c r="L45" s="208"/>
      <c r="M45" s="26">
        <v>318600</v>
      </c>
      <c r="N45" s="208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ht="20.25" customHeight="1" spans="1:24">
      <c r="A46" s="22" t="s">
        <v>198</v>
      </c>
      <c r="B46" s="22" t="s">
        <v>70</v>
      </c>
      <c r="C46" s="22" t="s">
        <v>258</v>
      </c>
      <c r="D46" s="22" t="s">
        <v>259</v>
      </c>
      <c r="E46" s="22" t="s">
        <v>115</v>
      </c>
      <c r="F46" s="22" t="s">
        <v>116</v>
      </c>
      <c r="G46" s="22" t="s">
        <v>256</v>
      </c>
      <c r="H46" s="22" t="s">
        <v>257</v>
      </c>
      <c r="I46" s="26">
        <v>11280</v>
      </c>
      <c r="J46" s="26">
        <v>11280</v>
      </c>
      <c r="K46" s="208"/>
      <c r="L46" s="208"/>
      <c r="M46" s="26">
        <v>11280</v>
      </c>
      <c r="N46" s="208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ht="20.25" customHeight="1" spans="1:24">
      <c r="A47" s="22" t="s">
        <v>198</v>
      </c>
      <c r="B47" s="22" t="s">
        <v>70</v>
      </c>
      <c r="C47" s="22" t="s">
        <v>260</v>
      </c>
      <c r="D47" s="22" t="s">
        <v>261</v>
      </c>
      <c r="E47" s="22" t="s">
        <v>109</v>
      </c>
      <c r="F47" s="22" t="s">
        <v>110</v>
      </c>
      <c r="G47" s="22" t="s">
        <v>256</v>
      </c>
      <c r="H47" s="22" t="s">
        <v>257</v>
      </c>
      <c r="I47" s="26">
        <v>11460</v>
      </c>
      <c r="J47" s="26">
        <v>11460</v>
      </c>
      <c r="K47" s="208"/>
      <c r="L47" s="208"/>
      <c r="M47" s="26">
        <v>11460</v>
      </c>
      <c r="N47" s="208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ht="20.25" customHeight="1" spans="1:24">
      <c r="A48" s="22" t="s">
        <v>198</v>
      </c>
      <c r="B48" s="22" t="s">
        <v>70</v>
      </c>
      <c r="C48" s="22" t="s">
        <v>262</v>
      </c>
      <c r="D48" s="22" t="s">
        <v>263</v>
      </c>
      <c r="E48" s="22" t="s">
        <v>115</v>
      </c>
      <c r="F48" s="22" t="s">
        <v>116</v>
      </c>
      <c r="G48" s="22" t="s">
        <v>264</v>
      </c>
      <c r="H48" s="22" t="s">
        <v>265</v>
      </c>
      <c r="I48" s="26">
        <v>840000</v>
      </c>
      <c r="J48" s="26"/>
      <c r="K48" s="208"/>
      <c r="L48" s="208"/>
      <c r="M48" s="26"/>
      <c r="N48" s="208"/>
      <c r="O48" s="26"/>
      <c r="P48" s="26"/>
      <c r="Q48" s="26"/>
      <c r="R48" s="26"/>
      <c r="S48" s="26">
        <v>840000</v>
      </c>
      <c r="T48" s="26">
        <v>840000</v>
      </c>
      <c r="U48" s="26"/>
      <c r="V48" s="26"/>
      <c r="W48" s="26"/>
      <c r="X48" s="26"/>
    </row>
    <row r="49" ht="17.25" customHeight="1" spans="1:24">
      <c r="A49" s="95" t="s">
        <v>171</v>
      </c>
      <c r="B49" s="96"/>
      <c r="C49" s="203"/>
      <c r="D49" s="203"/>
      <c r="E49" s="203"/>
      <c r="F49" s="203"/>
      <c r="G49" s="203"/>
      <c r="H49" s="204"/>
      <c r="I49" s="26">
        <v>27557744</v>
      </c>
      <c r="J49" s="26">
        <v>11974744</v>
      </c>
      <c r="K49" s="26"/>
      <c r="L49" s="26"/>
      <c r="M49" s="26">
        <v>11974744</v>
      </c>
      <c r="N49" s="26"/>
      <c r="O49" s="26"/>
      <c r="P49" s="26"/>
      <c r="Q49" s="26"/>
      <c r="R49" s="26"/>
      <c r="S49" s="26">
        <v>15583000</v>
      </c>
      <c r="T49" s="26">
        <v>15583000</v>
      </c>
      <c r="U49" s="26"/>
      <c r="V49" s="26"/>
      <c r="W49" s="26"/>
      <c r="X49" s="26"/>
    </row>
  </sheetData>
  <mergeCells count="31">
    <mergeCell ref="A2:X2"/>
    <mergeCell ref="A3:H3"/>
    <mergeCell ref="I4:X4"/>
    <mergeCell ref="J5:N5"/>
    <mergeCell ref="O5:Q5"/>
    <mergeCell ref="S5:X5"/>
    <mergeCell ref="A49:H4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94"/>
      <c r="E1" s="69"/>
      <c r="F1" s="69"/>
      <c r="G1" s="69"/>
      <c r="H1" s="69"/>
      <c r="U1" s="194"/>
      <c r="W1" s="198" t="s">
        <v>266</v>
      </c>
    </row>
    <row r="2" ht="46.5" customHeight="1" spans="1:23">
      <c r="A2" s="71" t="str">
        <f>"2025"&amp;"年部门项目支出预算表"</f>
        <v>2025年部门项目支出预算表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ht="13.5" customHeight="1" spans="1:23">
      <c r="A3" s="72" t="str">
        <f>"单位名称："&amp;"石林彝族自治县鹿阜卫生院"</f>
        <v>单位名称：石林彝族自治县鹿阜卫生院</v>
      </c>
      <c r="B3" s="73"/>
      <c r="C3" s="73"/>
      <c r="D3" s="73"/>
      <c r="E3" s="73"/>
      <c r="F3" s="73"/>
      <c r="G3" s="73"/>
      <c r="H3" s="73"/>
      <c r="I3" s="74"/>
      <c r="J3" s="74"/>
      <c r="K3" s="74"/>
      <c r="L3" s="74"/>
      <c r="M3" s="74"/>
      <c r="N3" s="74"/>
      <c r="O3" s="74"/>
      <c r="P3" s="74"/>
      <c r="Q3" s="74"/>
      <c r="U3" s="194"/>
      <c r="W3" s="178" t="s">
        <v>1</v>
      </c>
    </row>
    <row r="4" ht="21.75" customHeight="1" spans="1:23">
      <c r="A4" s="76" t="s">
        <v>267</v>
      </c>
      <c r="B4" s="77" t="s">
        <v>182</v>
      </c>
      <c r="C4" s="76" t="s">
        <v>183</v>
      </c>
      <c r="D4" s="76" t="s">
        <v>268</v>
      </c>
      <c r="E4" s="77" t="s">
        <v>184</v>
      </c>
      <c r="F4" s="77" t="s">
        <v>185</v>
      </c>
      <c r="G4" s="77" t="s">
        <v>269</v>
      </c>
      <c r="H4" s="77" t="s">
        <v>270</v>
      </c>
      <c r="I4" s="91" t="s">
        <v>55</v>
      </c>
      <c r="J4" s="13" t="s">
        <v>271</v>
      </c>
      <c r="K4" s="14"/>
      <c r="L4" s="14"/>
      <c r="M4" s="58"/>
      <c r="N4" s="13" t="s">
        <v>190</v>
      </c>
      <c r="O4" s="14"/>
      <c r="P4" s="58"/>
      <c r="Q4" s="77" t="s">
        <v>61</v>
      </c>
      <c r="R4" s="13" t="s">
        <v>62</v>
      </c>
      <c r="S4" s="14"/>
      <c r="T4" s="14"/>
      <c r="U4" s="14"/>
      <c r="V4" s="14"/>
      <c r="W4" s="58"/>
    </row>
    <row r="5" ht="21.75" customHeight="1" spans="1:23">
      <c r="A5" s="78"/>
      <c r="B5" s="92"/>
      <c r="C5" s="78"/>
      <c r="D5" s="78"/>
      <c r="E5" s="79"/>
      <c r="F5" s="79"/>
      <c r="G5" s="79"/>
      <c r="H5" s="79"/>
      <c r="I5" s="92"/>
      <c r="J5" s="136" t="s">
        <v>58</v>
      </c>
      <c r="K5" s="195"/>
      <c r="L5" s="77" t="s">
        <v>59</v>
      </c>
      <c r="M5" s="77" t="s">
        <v>60</v>
      </c>
      <c r="N5" s="77" t="s">
        <v>58</v>
      </c>
      <c r="O5" s="77" t="s">
        <v>59</v>
      </c>
      <c r="P5" s="77" t="s">
        <v>60</v>
      </c>
      <c r="Q5" s="79"/>
      <c r="R5" s="77" t="s">
        <v>57</v>
      </c>
      <c r="S5" s="77" t="s">
        <v>64</v>
      </c>
      <c r="T5" s="77" t="s">
        <v>196</v>
      </c>
      <c r="U5" s="77" t="s">
        <v>66</v>
      </c>
      <c r="V5" s="77" t="s">
        <v>67</v>
      </c>
      <c r="W5" s="77" t="s">
        <v>68</v>
      </c>
    </row>
    <row r="6" ht="21" customHeight="1" spans="1:23">
      <c r="A6" s="92"/>
      <c r="B6" s="92"/>
      <c r="C6" s="92"/>
      <c r="D6" s="92"/>
      <c r="E6" s="92"/>
      <c r="F6" s="92"/>
      <c r="G6" s="92"/>
      <c r="H6" s="92"/>
      <c r="I6" s="92"/>
      <c r="J6" s="196" t="s">
        <v>57</v>
      </c>
      <c r="K6" s="197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</row>
    <row r="7" ht="39.75" customHeight="1" spans="1:23">
      <c r="A7" s="81"/>
      <c r="B7" s="83"/>
      <c r="C7" s="81"/>
      <c r="D7" s="81"/>
      <c r="E7" s="82"/>
      <c r="F7" s="82"/>
      <c r="G7" s="82"/>
      <c r="H7" s="82"/>
      <c r="I7" s="83"/>
      <c r="J7" s="18" t="s">
        <v>57</v>
      </c>
      <c r="K7" s="18" t="s">
        <v>272</v>
      </c>
      <c r="L7" s="82"/>
      <c r="M7" s="82"/>
      <c r="N7" s="82"/>
      <c r="O7" s="82"/>
      <c r="P7" s="82"/>
      <c r="Q7" s="82"/>
      <c r="R7" s="82"/>
      <c r="S7" s="82"/>
      <c r="T7" s="82"/>
      <c r="U7" s="83"/>
      <c r="V7" s="82"/>
      <c r="W7" s="82"/>
    </row>
    <row r="8" ht="15" customHeight="1" spans="1:23">
      <c r="A8" s="84">
        <v>1</v>
      </c>
      <c r="B8" s="84">
        <v>2</v>
      </c>
      <c r="C8" s="84">
        <v>3</v>
      </c>
      <c r="D8" s="84">
        <v>4</v>
      </c>
      <c r="E8" s="84">
        <v>5</v>
      </c>
      <c r="F8" s="84">
        <v>6</v>
      </c>
      <c r="G8" s="84">
        <v>7</v>
      </c>
      <c r="H8" s="84">
        <v>8</v>
      </c>
      <c r="I8" s="84">
        <v>9</v>
      </c>
      <c r="J8" s="84">
        <v>10</v>
      </c>
      <c r="K8" s="84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  <c r="R8" s="98">
        <v>18</v>
      </c>
      <c r="S8" s="98">
        <v>19</v>
      </c>
      <c r="T8" s="98">
        <v>20</v>
      </c>
      <c r="U8" s="84">
        <v>21</v>
      </c>
      <c r="V8" s="98">
        <v>22</v>
      </c>
      <c r="W8" s="84">
        <v>23</v>
      </c>
    </row>
    <row r="9" ht="21.75" customHeight="1" spans="1:23">
      <c r="A9" s="128" t="s">
        <v>273</v>
      </c>
      <c r="B9" s="128" t="s">
        <v>274</v>
      </c>
      <c r="C9" s="128" t="s">
        <v>275</v>
      </c>
      <c r="D9" s="128" t="s">
        <v>70</v>
      </c>
      <c r="E9" s="128" t="s">
        <v>115</v>
      </c>
      <c r="F9" s="128" t="s">
        <v>116</v>
      </c>
      <c r="G9" s="128" t="s">
        <v>276</v>
      </c>
      <c r="H9" s="128" t="s">
        <v>277</v>
      </c>
      <c r="I9" s="26">
        <v>300000</v>
      </c>
      <c r="J9" s="26"/>
      <c r="K9" s="26"/>
      <c r="L9" s="26"/>
      <c r="M9" s="26"/>
      <c r="N9" s="26"/>
      <c r="O9" s="26"/>
      <c r="P9" s="26"/>
      <c r="Q9" s="26"/>
      <c r="R9" s="26">
        <v>300000</v>
      </c>
      <c r="S9" s="26">
        <v>300000</v>
      </c>
      <c r="T9" s="26"/>
      <c r="U9" s="26"/>
      <c r="V9" s="26"/>
      <c r="W9" s="26"/>
    </row>
    <row r="10" ht="21.75" customHeight="1" spans="1:23">
      <c r="A10" s="128" t="s">
        <v>278</v>
      </c>
      <c r="B10" s="128" t="s">
        <v>279</v>
      </c>
      <c r="C10" s="128" t="s">
        <v>280</v>
      </c>
      <c r="D10" s="128" t="s">
        <v>70</v>
      </c>
      <c r="E10" s="128" t="s">
        <v>115</v>
      </c>
      <c r="F10" s="128" t="s">
        <v>116</v>
      </c>
      <c r="G10" s="128" t="s">
        <v>230</v>
      </c>
      <c r="H10" s="128" t="s">
        <v>231</v>
      </c>
      <c r="I10" s="26">
        <v>27000</v>
      </c>
      <c r="J10" s="26"/>
      <c r="K10" s="26"/>
      <c r="L10" s="26"/>
      <c r="M10" s="26"/>
      <c r="N10" s="26"/>
      <c r="O10" s="26"/>
      <c r="P10" s="26"/>
      <c r="Q10" s="26"/>
      <c r="R10" s="26">
        <v>27000</v>
      </c>
      <c r="S10" s="26">
        <v>27000</v>
      </c>
      <c r="T10" s="26"/>
      <c r="U10" s="26"/>
      <c r="V10" s="26"/>
      <c r="W10" s="26"/>
    </row>
    <row r="11" ht="21.75" customHeight="1" spans="1:23">
      <c r="A11" s="128" t="s">
        <v>278</v>
      </c>
      <c r="B11" s="128" t="s">
        <v>281</v>
      </c>
      <c r="C11" s="128" t="s">
        <v>282</v>
      </c>
      <c r="D11" s="128" t="s">
        <v>70</v>
      </c>
      <c r="E11" s="128" t="s">
        <v>115</v>
      </c>
      <c r="F11" s="128" t="s">
        <v>116</v>
      </c>
      <c r="G11" s="128" t="s">
        <v>283</v>
      </c>
      <c r="H11" s="128" t="s">
        <v>284</v>
      </c>
      <c r="I11" s="26">
        <v>55000</v>
      </c>
      <c r="J11" s="26"/>
      <c r="K11" s="26"/>
      <c r="L11" s="26"/>
      <c r="M11" s="26"/>
      <c r="N11" s="26"/>
      <c r="O11" s="26"/>
      <c r="P11" s="26"/>
      <c r="Q11" s="26"/>
      <c r="R11" s="26">
        <v>55000</v>
      </c>
      <c r="S11" s="26">
        <v>55000</v>
      </c>
      <c r="T11" s="26"/>
      <c r="U11" s="26"/>
      <c r="V11" s="26"/>
      <c r="W11" s="26"/>
    </row>
    <row r="12" ht="21.75" customHeight="1" spans="1:23">
      <c r="A12" s="128" t="s">
        <v>278</v>
      </c>
      <c r="B12" s="128" t="s">
        <v>285</v>
      </c>
      <c r="C12" s="128" t="s">
        <v>286</v>
      </c>
      <c r="D12" s="128" t="s">
        <v>70</v>
      </c>
      <c r="E12" s="128" t="s">
        <v>115</v>
      </c>
      <c r="F12" s="128" t="s">
        <v>116</v>
      </c>
      <c r="G12" s="128" t="s">
        <v>287</v>
      </c>
      <c r="H12" s="128" t="s">
        <v>288</v>
      </c>
      <c r="I12" s="26">
        <v>65000</v>
      </c>
      <c r="J12" s="26"/>
      <c r="K12" s="26"/>
      <c r="L12" s="26"/>
      <c r="M12" s="26"/>
      <c r="N12" s="26"/>
      <c r="O12" s="26"/>
      <c r="P12" s="26"/>
      <c r="Q12" s="26"/>
      <c r="R12" s="26">
        <v>65000</v>
      </c>
      <c r="S12" s="26">
        <v>65000</v>
      </c>
      <c r="T12" s="26"/>
      <c r="U12" s="26"/>
      <c r="V12" s="26"/>
      <c r="W12" s="26"/>
    </row>
    <row r="13" ht="21.75" customHeight="1" spans="1:23">
      <c r="A13" s="128" t="s">
        <v>278</v>
      </c>
      <c r="B13" s="128" t="s">
        <v>289</v>
      </c>
      <c r="C13" s="128" t="s">
        <v>290</v>
      </c>
      <c r="D13" s="128" t="s">
        <v>70</v>
      </c>
      <c r="E13" s="128" t="s">
        <v>115</v>
      </c>
      <c r="F13" s="128" t="s">
        <v>116</v>
      </c>
      <c r="G13" s="128" t="s">
        <v>291</v>
      </c>
      <c r="H13" s="128" t="s">
        <v>292</v>
      </c>
      <c r="I13" s="26">
        <v>93850</v>
      </c>
      <c r="J13" s="26"/>
      <c r="K13" s="26"/>
      <c r="L13" s="26"/>
      <c r="M13" s="26"/>
      <c r="N13" s="26"/>
      <c r="O13" s="26"/>
      <c r="P13" s="26"/>
      <c r="Q13" s="26"/>
      <c r="R13" s="26">
        <v>93850</v>
      </c>
      <c r="S13" s="26">
        <v>93850</v>
      </c>
      <c r="T13" s="26"/>
      <c r="U13" s="26"/>
      <c r="V13" s="26"/>
      <c r="W13" s="26"/>
    </row>
    <row r="14" ht="21.75" customHeight="1" spans="1:23">
      <c r="A14" s="128" t="s">
        <v>278</v>
      </c>
      <c r="B14" s="128" t="s">
        <v>293</v>
      </c>
      <c r="C14" s="128" t="s">
        <v>294</v>
      </c>
      <c r="D14" s="128" t="s">
        <v>70</v>
      </c>
      <c r="E14" s="128" t="s">
        <v>115</v>
      </c>
      <c r="F14" s="128" t="s">
        <v>116</v>
      </c>
      <c r="G14" s="128" t="s">
        <v>295</v>
      </c>
      <c r="H14" s="128" t="s">
        <v>296</v>
      </c>
      <c r="I14" s="26">
        <v>2000000</v>
      </c>
      <c r="J14" s="26"/>
      <c r="K14" s="26"/>
      <c r="L14" s="26"/>
      <c r="M14" s="26"/>
      <c r="N14" s="26"/>
      <c r="O14" s="26"/>
      <c r="P14" s="26"/>
      <c r="Q14" s="26"/>
      <c r="R14" s="26">
        <v>2000000</v>
      </c>
      <c r="S14" s="26">
        <v>2000000</v>
      </c>
      <c r="T14" s="26"/>
      <c r="U14" s="26"/>
      <c r="V14" s="26"/>
      <c r="W14" s="26"/>
    </row>
    <row r="15" ht="21.75" customHeight="1" spans="1:23">
      <c r="A15" s="128" t="s">
        <v>278</v>
      </c>
      <c r="B15" s="128" t="s">
        <v>297</v>
      </c>
      <c r="C15" s="128" t="s">
        <v>298</v>
      </c>
      <c r="D15" s="128" t="s">
        <v>70</v>
      </c>
      <c r="E15" s="128" t="s">
        <v>117</v>
      </c>
      <c r="F15" s="128" t="s">
        <v>118</v>
      </c>
      <c r="G15" s="128" t="s">
        <v>256</v>
      </c>
      <c r="H15" s="128" t="s">
        <v>257</v>
      </c>
      <c r="I15" s="26">
        <v>517</v>
      </c>
      <c r="J15" s="26">
        <v>517</v>
      </c>
      <c r="K15" s="26">
        <v>517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ht="18.75" customHeight="1" spans="1:23">
      <c r="A16" s="95" t="s">
        <v>171</v>
      </c>
      <c r="B16" s="96"/>
      <c r="C16" s="96"/>
      <c r="D16" s="96"/>
      <c r="E16" s="96"/>
      <c r="F16" s="96"/>
      <c r="G16" s="96"/>
      <c r="H16" s="97"/>
      <c r="I16" s="26">
        <v>2541367</v>
      </c>
      <c r="J16" s="26">
        <v>517</v>
      </c>
      <c r="K16" s="26">
        <v>517</v>
      </c>
      <c r="L16" s="26"/>
      <c r="M16" s="26"/>
      <c r="N16" s="26"/>
      <c r="O16" s="26"/>
      <c r="P16" s="26"/>
      <c r="Q16" s="26"/>
      <c r="R16" s="26">
        <v>2540850</v>
      </c>
      <c r="S16" s="26">
        <v>2540850</v>
      </c>
      <c r="T16" s="26"/>
      <c r="U16" s="26"/>
      <c r="V16" s="26"/>
      <c r="W16" s="26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8"/>
  <sheetViews>
    <sheetView showZeros="0" topLeftCell="A22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70" t="s">
        <v>299</v>
      </c>
    </row>
    <row r="2" ht="39.75" customHeight="1" spans="1:10">
      <c r="A2" s="125" t="str">
        <f>"2025"&amp;"年部门项目支出绩效目标表"</f>
        <v>2025年部门项目支出绩效目标表</v>
      </c>
      <c r="B2" s="71"/>
      <c r="C2" s="71"/>
      <c r="D2" s="71"/>
      <c r="E2" s="71"/>
      <c r="F2" s="126"/>
      <c r="G2" s="71"/>
      <c r="H2" s="126"/>
      <c r="I2" s="126"/>
      <c r="J2" s="71"/>
    </row>
    <row r="3" ht="17.25" customHeight="1" spans="1:1">
      <c r="A3" s="72" t="str">
        <f>"单位名称："&amp;"石林彝族自治县鹿阜卫生院"</f>
        <v>单位名称：石林彝族自治县鹿阜卫生院</v>
      </c>
    </row>
    <row r="4" ht="44.25" customHeight="1" spans="1:10">
      <c r="A4" s="18" t="s">
        <v>183</v>
      </c>
      <c r="B4" s="18" t="s">
        <v>300</v>
      </c>
      <c r="C4" s="18" t="s">
        <v>301</v>
      </c>
      <c r="D4" s="18" t="s">
        <v>302</v>
      </c>
      <c r="E4" s="18" t="s">
        <v>303</v>
      </c>
      <c r="F4" s="127" t="s">
        <v>304</v>
      </c>
      <c r="G4" s="18" t="s">
        <v>305</v>
      </c>
      <c r="H4" s="127" t="s">
        <v>306</v>
      </c>
      <c r="I4" s="127" t="s">
        <v>307</v>
      </c>
      <c r="J4" s="18" t="s">
        <v>308</v>
      </c>
    </row>
    <row r="5" ht="18.75" customHeight="1" spans="1:10">
      <c r="A5" s="192">
        <v>1</v>
      </c>
      <c r="B5" s="192">
        <v>2</v>
      </c>
      <c r="C5" s="192">
        <v>3</v>
      </c>
      <c r="D5" s="192">
        <v>4</v>
      </c>
      <c r="E5" s="192">
        <v>5</v>
      </c>
      <c r="F5" s="98">
        <v>6</v>
      </c>
      <c r="G5" s="192">
        <v>7</v>
      </c>
      <c r="H5" s="98">
        <v>8</v>
      </c>
      <c r="I5" s="98">
        <v>9</v>
      </c>
      <c r="J5" s="192">
        <v>10</v>
      </c>
    </row>
    <row r="6" ht="42" customHeight="1" spans="1:10">
      <c r="A6" s="19" t="s">
        <v>70</v>
      </c>
      <c r="B6" s="128"/>
      <c r="C6" s="128"/>
      <c r="D6" s="128"/>
      <c r="E6" s="116"/>
      <c r="F6" s="129"/>
      <c r="G6" s="116"/>
      <c r="H6" s="129"/>
      <c r="I6" s="129"/>
      <c r="J6" s="116"/>
    </row>
    <row r="7" ht="42" customHeight="1" spans="1:10">
      <c r="A7" s="193" t="s">
        <v>280</v>
      </c>
      <c r="B7" s="85" t="s">
        <v>309</v>
      </c>
      <c r="C7" s="85" t="s">
        <v>310</v>
      </c>
      <c r="D7" s="85" t="s">
        <v>311</v>
      </c>
      <c r="E7" s="19" t="s">
        <v>312</v>
      </c>
      <c r="F7" s="85" t="s">
        <v>313</v>
      </c>
      <c r="G7" s="19" t="s">
        <v>314</v>
      </c>
      <c r="H7" s="85" t="s">
        <v>315</v>
      </c>
      <c r="I7" s="85" t="s">
        <v>316</v>
      </c>
      <c r="J7" s="19" t="s">
        <v>312</v>
      </c>
    </row>
    <row r="8" ht="42" customHeight="1" spans="1:10">
      <c r="A8" s="193" t="s">
        <v>280</v>
      </c>
      <c r="B8" s="85" t="s">
        <v>309</v>
      </c>
      <c r="C8" s="85" t="s">
        <v>310</v>
      </c>
      <c r="D8" s="85" t="s">
        <v>317</v>
      </c>
      <c r="E8" s="19" t="s">
        <v>318</v>
      </c>
      <c r="F8" s="85" t="s">
        <v>313</v>
      </c>
      <c r="G8" s="19" t="s">
        <v>319</v>
      </c>
      <c r="H8" s="85" t="s">
        <v>315</v>
      </c>
      <c r="I8" s="85" t="s">
        <v>316</v>
      </c>
      <c r="J8" s="19" t="s">
        <v>318</v>
      </c>
    </row>
    <row r="9" ht="42" customHeight="1" spans="1:10">
      <c r="A9" s="193" t="s">
        <v>280</v>
      </c>
      <c r="B9" s="85" t="s">
        <v>309</v>
      </c>
      <c r="C9" s="85" t="s">
        <v>310</v>
      </c>
      <c r="D9" s="85" t="s">
        <v>320</v>
      </c>
      <c r="E9" s="19" t="s">
        <v>321</v>
      </c>
      <c r="F9" s="85" t="s">
        <v>322</v>
      </c>
      <c r="G9" s="19" t="s">
        <v>323</v>
      </c>
      <c r="H9" s="85" t="s">
        <v>324</v>
      </c>
      <c r="I9" s="85" t="s">
        <v>316</v>
      </c>
      <c r="J9" s="19" t="s">
        <v>321</v>
      </c>
    </row>
    <row r="10" ht="42" customHeight="1" spans="1:10">
      <c r="A10" s="193" t="s">
        <v>280</v>
      </c>
      <c r="B10" s="85" t="s">
        <v>309</v>
      </c>
      <c r="C10" s="85" t="s">
        <v>310</v>
      </c>
      <c r="D10" s="85" t="s">
        <v>325</v>
      </c>
      <c r="E10" s="19" t="s">
        <v>326</v>
      </c>
      <c r="F10" s="85" t="s">
        <v>327</v>
      </c>
      <c r="G10" s="19" t="s">
        <v>328</v>
      </c>
      <c r="H10" s="85" t="s">
        <v>329</v>
      </c>
      <c r="I10" s="85" t="s">
        <v>316</v>
      </c>
      <c r="J10" s="19" t="s">
        <v>326</v>
      </c>
    </row>
    <row r="11" ht="42" customHeight="1" spans="1:10">
      <c r="A11" s="193" t="s">
        <v>280</v>
      </c>
      <c r="B11" s="85" t="s">
        <v>309</v>
      </c>
      <c r="C11" s="85" t="s">
        <v>330</v>
      </c>
      <c r="D11" s="85" t="s">
        <v>331</v>
      </c>
      <c r="E11" s="19" t="s">
        <v>332</v>
      </c>
      <c r="F11" s="85" t="s">
        <v>322</v>
      </c>
      <c r="G11" s="19" t="s">
        <v>333</v>
      </c>
      <c r="H11" s="85" t="s">
        <v>334</v>
      </c>
      <c r="I11" s="85" t="s">
        <v>335</v>
      </c>
      <c r="J11" s="19" t="s">
        <v>332</v>
      </c>
    </row>
    <row r="12" ht="42" customHeight="1" spans="1:10">
      <c r="A12" s="193" t="s">
        <v>280</v>
      </c>
      <c r="B12" s="85" t="s">
        <v>309</v>
      </c>
      <c r="C12" s="85" t="s">
        <v>336</v>
      </c>
      <c r="D12" s="85" t="s">
        <v>337</v>
      </c>
      <c r="E12" s="19" t="s">
        <v>338</v>
      </c>
      <c r="F12" s="85" t="s">
        <v>313</v>
      </c>
      <c r="G12" s="19" t="s">
        <v>339</v>
      </c>
      <c r="H12" s="85" t="s">
        <v>315</v>
      </c>
      <c r="I12" s="85" t="s">
        <v>316</v>
      </c>
      <c r="J12" s="19" t="s">
        <v>338</v>
      </c>
    </row>
    <row r="13" ht="42" customHeight="1" spans="1:10">
      <c r="A13" s="193" t="s">
        <v>298</v>
      </c>
      <c r="B13" s="85" t="s">
        <v>340</v>
      </c>
      <c r="C13" s="85" t="s">
        <v>310</v>
      </c>
      <c r="D13" s="85" t="s">
        <v>311</v>
      </c>
      <c r="E13" s="19" t="s">
        <v>341</v>
      </c>
      <c r="F13" s="85" t="s">
        <v>322</v>
      </c>
      <c r="G13" s="19" t="s">
        <v>342</v>
      </c>
      <c r="H13" s="85" t="s">
        <v>343</v>
      </c>
      <c r="I13" s="85" t="s">
        <v>316</v>
      </c>
      <c r="J13" s="19" t="s">
        <v>344</v>
      </c>
    </row>
    <row r="14" ht="42" customHeight="1" spans="1:10">
      <c r="A14" s="193" t="s">
        <v>298</v>
      </c>
      <c r="B14" s="85" t="s">
        <v>340</v>
      </c>
      <c r="C14" s="85" t="s">
        <v>310</v>
      </c>
      <c r="D14" s="85" t="s">
        <v>311</v>
      </c>
      <c r="E14" s="19" t="s">
        <v>345</v>
      </c>
      <c r="F14" s="85" t="s">
        <v>313</v>
      </c>
      <c r="G14" s="19" t="s">
        <v>314</v>
      </c>
      <c r="H14" s="85" t="s">
        <v>315</v>
      </c>
      <c r="I14" s="85" t="s">
        <v>316</v>
      </c>
      <c r="J14" s="19" t="s">
        <v>346</v>
      </c>
    </row>
    <row r="15" ht="42" customHeight="1" spans="1:10">
      <c r="A15" s="193" t="s">
        <v>298</v>
      </c>
      <c r="B15" s="85" t="s">
        <v>340</v>
      </c>
      <c r="C15" s="85" t="s">
        <v>310</v>
      </c>
      <c r="D15" s="85" t="s">
        <v>317</v>
      </c>
      <c r="E15" s="19" t="s">
        <v>347</v>
      </c>
      <c r="F15" s="85" t="s">
        <v>322</v>
      </c>
      <c r="G15" s="19" t="s">
        <v>319</v>
      </c>
      <c r="H15" s="85" t="s">
        <v>315</v>
      </c>
      <c r="I15" s="85" t="s">
        <v>316</v>
      </c>
      <c r="J15" s="19" t="s">
        <v>348</v>
      </c>
    </row>
    <row r="16" ht="42" customHeight="1" spans="1:10">
      <c r="A16" s="193" t="s">
        <v>298</v>
      </c>
      <c r="B16" s="85" t="s">
        <v>340</v>
      </c>
      <c r="C16" s="85" t="s">
        <v>310</v>
      </c>
      <c r="D16" s="85" t="s">
        <v>320</v>
      </c>
      <c r="E16" s="19" t="s">
        <v>349</v>
      </c>
      <c r="F16" s="85" t="s">
        <v>322</v>
      </c>
      <c r="G16" s="19" t="s">
        <v>350</v>
      </c>
      <c r="H16" s="85" t="s">
        <v>315</v>
      </c>
      <c r="I16" s="85" t="s">
        <v>316</v>
      </c>
      <c r="J16" s="19" t="s">
        <v>351</v>
      </c>
    </row>
    <row r="17" ht="42" customHeight="1" spans="1:10">
      <c r="A17" s="193" t="s">
        <v>298</v>
      </c>
      <c r="B17" s="85" t="s">
        <v>340</v>
      </c>
      <c r="C17" s="85" t="s">
        <v>330</v>
      </c>
      <c r="D17" s="85" t="s">
        <v>352</v>
      </c>
      <c r="E17" s="19" t="s">
        <v>353</v>
      </c>
      <c r="F17" s="85" t="s">
        <v>313</v>
      </c>
      <c r="G17" s="19" t="s">
        <v>354</v>
      </c>
      <c r="H17" s="85" t="s">
        <v>315</v>
      </c>
      <c r="I17" s="85" t="s">
        <v>316</v>
      </c>
      <c r="J17" s="19" t="s">
        <v>355</v>
      </c>
    </row>
    <row r="18" ht="42" customHeight="1" spans="1:10">
      <c r="A18" s="193" t="s">
        <v>298</v>
      </c>
      <c r="B18" s="85" t="s">
        <v>340</v>
      </c>
      <c r="C18" s="85" t="s">
        <v>336</v>
      </c>
      <c r="D18" s="85" t="s">
        <v>337</v>
      </c>
      <c r="E18" s="19" t="s">
        <v>356</v>
      </c>
      <c r="F18" s="85" t="s">
        <v>313</v>
      </c>
      <c r="G18" s="19" t="s">
        <v>354</v>
      </c>
      <c r="H18" s="85" t="s">
        <v>315</v>
      </c>
      <c r="I18" s="85" t="s">
        <v>316</v>
      </c>
      <c r="J18" s="19" t="s">
        <v>357</v>
      </c>
    </row>
    <row r="19" ht="42" customHeight="1" spans="1:10">
      <c r="A19" s="193" t="s">
        <v>275</v>
      </c>
      <c r="B19" s="85" t="s">
        <v>358</v>
      </c>
      <c r="C19" s="85" t="s">
        <v>310</v>
      </c>
      <c r="D19" s="85" t="s">
        <v>311</v>
      </c>
      <c r="E19" s="19" t="s">
        <v>359</v>
      </c>
      <c r="F19" s="85" t="s">
        <v>322</v>
      </c>
      <c r="G19" s="19" t="s">
        <v>323</v>
      </c>
      <c r="H19" s="85" t="s">
        <v>360</v>
      </c>
      <c r="I19" s="85" t="s">
        <v>316</v>
      </c>
      <c r="J19" s="19" t="s">
        <v>359</v>
      </c>
    </row>
    <row r="20" ht="42" customHeight="1" spans="1:10">
      <c r="A20" s="193" t="s">
        <v>275</v>
      </c>
      <c r="B20" s="85" t="s">
        <v>358</v>
      </c>
      <c r="C20" s="85" t="s">
        <v>310</v>
      </c>
      <c r="D20" s="85" t="s">
        <v>317</v>
      </c>
      <c r="E20" s="19" t="s">
        <v>361</v>
      </c>
      <c r="F20" s="85" t="s">
        <v>322</v>
      </c>
      <c r="G20" s="19" t="s">
        <v>350</v>
      </c>
      <c r="H20" s="85" t="s">
        <v>315</v>
      </c>
      <c r="I20" s="85" t="s">
        <v>316</v>
      </c>
      <c r="J20" s="19" t="s">
        <v>361</v>
      </c>
    </row>
    <row r="21" ht="42" customHeight="1" spans="1:10">
      <c r="A21" s="193" t="s">
        <v>275</v>
      </c>
      <c r="B21" s="85" t="s">
        <v>358</v>
      </c>
      <c r="C21" s="85" t="s">
        <v>310</v>
      </c>
      <c r="D21" s="85" t="s">
        <v>320</v>
      </c>
      <c r="E21" s="19" t="s">
        <v>362</v>
      </c>
      <c r="F21" s="85" t="s">
        <v>322</v>
      </c>
      <c r="G21" s="19" t="s">
        <v>323</v>
      </c>
      <c r="H21" s="85" t="s">
        <v>324</v>
      </c>
      <c r="I21" s="85" t="s">
        <v>316</v>
      </c>
      <c r="J21" s="19" t="s">
        <v>362</v>
      </c>
    </row>
    <row r="22" ht="42" customHeight="1" spans="1:10">
      <c r="A22" s="193" t="s">
        <v>275</v>
      </c>
      <c r="B22" s="85" t="s">
        <v>358</v>
      </c>
      <c r="C22" s="85" t="s">
        <v>310</v>
      </c>
      <c r="D22" s="85" t="s">
        <v>325</v>
      </c>
      <c r="E22" s="19" t="s">
        <v>326</v>
      </c>
      <c r="F22" s="85" t="s">
        <v>322</v>
      </c>
      <c r="G22" s="19" t="s">
        <v>363</v>
      </c>
      <c r="H22" s="85" t="s">
        <v>329</v>
      </c>
      <c r="I22" s="85" t="s">
        <v>316</v>
      </c>
      <c r="J22" s="19" t="s">
        <v>364</v>
      </c>
    </row>
    <row r="23" ht="42" customHeight="1" spans="1:10">
      <c r="A23" s="193" t="s">
        <v>275</v>
      </c>
      <c r="B23" s="85" t="s">
        <v>358</v>
      </c>
      <c r="C23" s="85" t="s">
        <v>330</v>
      </c>
      <c r="D23" s="85" t="s">
        <v>352</v>
      </c>
      <c r="E23" s="19" t="s">
        <v>318</v>
      </c>
      <c r="F23" s="85" t="s">
        <v>313</v>
      </c>
      <c r="G23" s="19" t="s">
        <v>339</v>
      </c>
      <c r="H23" s="85" t="s">
        <v>315</v>
      </c>
      <c r="I23" s="85" t="s">
        <v>316</v>
      </c>
      <c r="J23" s="19" t="s">
        <v>318</v>
      </c>
    </row>
    <row r="24" ht="42" customHeight="1" spans="1:10">
      <c r="A24" s="193" t="s">
        <v>275</v>
      </c>
      <c r="B24" s="85" t="s">
        <v>358</v>
      </c>
      <c r="C24" s="85" t="s">
        <v>336</v>
      </c>
      <c r="D24" s="85" t="s">
        <v>337</v>
      </c>
      <c r="E24" s="19" t="s">
        <v>338</v>
      </c>
      <c r="F24" s="85" t="s">
        <v>313</v>
      </c>
      <c r="G24" s="19" t="s">
        <v>339</v>
      </c>
      <c r="H24" s="85" t="s">
        <v>315</v>
      </c>
      <c r="I24" s="85" t="s">
        <v>316</v>
      </c>
      <c r="J24" s="19" t="s">
        <v>338</v>
      </c>
    </row>
    <row r="25" ht="42" customHeight="1" spans="1:10">
      <c r="A25" s="193" t="s">
        <v>290</v>
      </c>
      <c r="B25" s="85" t="s">
        <v>365</v>
      </c>
      <c r="C25" s="85" t="s">
        <v>310</v>
      </c>
      <c r="D25" s="85" t="s">
        <v>311</v>
      </c>
      <c r="E25" s="19" t="s">
        <v>366</v>
      </c>
      <c r="F25" s="85" t="s">
        <v>322</v>
      </c>
      <c r="G25" s="19" t="s">
        <v>85</v>
      </c>
      <c r="H25" s="85" t="s">
        <v>367</v>
      </c>
      <c r="I25" s="85" t="s">
        <v>316</v>
      </c>
      <c r="J25" s="19" t="s">
        <v>366</v>
      </c>
    </row>
    <row r="26" ht="42" customHeight="1" spans="1:10">
      <c r="A26" s="193" t="s">
        <v>290</v>
      </c>
      <c r="B26" s="85" t="s">
        <v>365</v>
      </c>
      <c r="C26" s="85" t="s">
        <v>310</v>
      </c>
      <c r="D26" s="85" t="s">
        <v>317</v>
      </c>
      <c r="E26" s="19" t="s">
        <v>368</v>
      </c>
      <c r="F26" s="85" t="s">
        <v>322</v>
      </c>
      <c r="G26" s="19" t="s">
        <v>350</v>
      </c>
      <c r="H26" s="85" t="s">
        <v>315</v>
      </c>
      <c r="I26" s="85" t="s">
        <v>316</v>
      </c>
      <c r="J26" s="19" t="s">
        <v>368</v>
      </c>
    </row>
    <row r="27" ht="42" customHeight="1" spans="1:10">
      <c r="A27" s="193" t="s">
        <v>290</v>
      </c>
      <c r="B27" s="85" t="s">
        <v>365</v>
      </c>
      <c r="C27" s="85" t="s">
        <v>310</v>
      </c>
      <c r="D27" s="85" t="s">
        <v>320</v>
      </c>
      <c r="E27" s="19" t="s">
        <v>362</v>
      </c>
      <c r="F27" s="85" t="s">
        <v>322</v>
      </c>
      <c r="G27" s="19" t="s">
        <v>323</v>
      </c>
      <c r="H27" s="85" t="s">
        <v>324</v>
      </c>
      <c r="I27" s="85" t="s">
        <v>316</v>
      </c>
      <c r="J27" s="19" t="s">
        <v>362</v>
      </c>
    </row>
    <row r="28" ht="42" customHeight="1" spans="1:10">
      <c r="A28" s="193" t="s">
        <v>290</v>
      </c>
      <c r="B28" s="85" t="s">
        <v>365</v>
      </c>
      <c r="C28" s="85" t="s">
        <v>310</v>
      </c>
      <c r="D28" s="85" t="s">
        <v>325</v>
      </c>
      <c r="E28" s="19" t="s">
        <v>326</v>
      </c>
      <c r="F28" s="85" t="s">
        <v>322</v>
      </c>
      <c r="G28" s="19" t="s">
        <v>369</v>
      </c>
      <c r="H28" s="85" t="s">
        <v>370</v>
      </c>
      <c r="I28" s="85" t="s">
        <v>316</v>
      </c>
      <c r="J28" s="19" t="s">
        <v>364</v>
      </c>
    </row>
    <row r="29" ht="42" customHeight="1" spans="1:10">
      <c r="A29" s="193" t="s">
        <v>290</v>
      </c>
      <c r="B29" s="85" t="s">
        <v>365</v>
      </c>
      <c r="C29" s="85" t="s">
        <v>330</v>
      </c>
      <c r="D29" s="85" t="s">
        <v>352</v>
      </c>
      <c r="E29" s="19" t="s">
        <v>371</v>
      </c>
      <c r="F29" s="85" t="s">
        <v>313</v>
      </c>
      <c r="G29" s="19" t="s">
        <v>339</v>
      </c>
      <c r="H29" s="85" t="s">
        <v>315</v>
      </c>
      <c r="I29" s="85" t="s">
        <v>316</v>
      </c>
      <c r="J29" s="19" t="s">
        <v>371</v>
      </c>
    </row>
    <row r="30" ht="42" customHeight="1" spans="1:10">
      <c r="A30" s="193" t="s">
        <v>290</v>
      </c>
      <c r="B30" s="85" t="s">
        <v>365</v>
      </c>
      <c r="C30" s="85" t="s">
        <v>336</v>
      </c>
      <c r="D30" s="85" t="s">
        <v>337</v>
      </c>
      <c r="E30" s="19" t="s">
        <v>338</v>
      </c>
      <c r="F30" s="85" t="s">
        <v>313</v>
      </c>
      <c r="G30" s="19" t="s">
        <v>339</v>
      </c>
      <c r="H30" s="85" t="s">
        <v>315</v>
      </c>
      <c r="I30" s="85" t="s">
        <v>316</v>
      </c>
      <c r="J30" s="19" t="s">
        <v>338</v>
      </c>
    </row>
    <row r="31" ht="42" customHeight="1" spans="1:10">
      <c r="A31" s="193" t="s">
        <v>282</v>
      </c>
      <c r="B31" s="85" t="s">
        <v>372</v>
      </c>
      <c r="C31" s="85" t="s">
        <v>310</v>
      </c>
      <c r="D31" s="85" t="s">
        <v>311</v>
      </c>
      <c r="E31" s="19" t="s">
        <v>373</v>
      </c>
      <c r="F31" s="85" t="s">
        <v>322</v>
      </c>
      <c r="G31" s="19" t="s">
        <v>84</v>
      </c>
      <c r="H31" s="85" t="s">
        <v>360</v>
      </c>
      <c r="I31" s="85" t="s">
        <v>316</v>
      </c>
      <c r="J31" s="19" t="s">
        <v>373</v>
      </c>
    </row>
    <row r="32" ht="42" customHeight="1" spans="1:10">
      <c r="A32" s="193" t="s">
        <v>282</v>
      </c>
      <c r="B32" s="85" t="s">
        <v>372</v>
      </c>
      <c r="C32" s="85" t="s">
        <v>310</v>
      </c>
      <c r="D32" s="85" t="s">
        <v>317</v>
      </c>
      <c r="E32" s="19" t="s">
        <v>374</v>
      </c>
      <c r="F32" s="85" t="s">
        <v>313</v>
      </c>
      <c r="G32" s="19" t="s">
        <v>319</v>
      </c>
      <c r="H32" s="85" t="s">
        <v>315</v>
      </c>
      <c r="I32" s="85" t="s">
        <v>316</v>
      </c>
      <c r="J32" s="19" t="s">
        <v>374</v>
      </c>
    </row>
    <row r="33" ht="42" customHeight="1" spans="1:10">
      <c r="A33" s="193" t="s">
        <v>282</v>
      </c>
      <c r="B33" s="85" t="s">
        <v>372</v>
      </c>
      <c r="C33" s="85" t="s">
        <v>310</v>
      </c>
      <c r="D33" s="85" t="s">
        <v>320</v>
      </c>
      <c r="E33" s="19" t="s">
        <v>375</v>
      </c>
      <c r="F33" s="85" t="s">
        <v>322</v>
      </c>
      <c r="G33" s="19" t="s">
        <v>323</v>
      </c>
      <c r="H33" s="85" t="s">
        <v>324</v>
      </c>
      <c r="I33" s="85" t="s">
        <v>316</v>
      </c>
      <c r="J33" s="19" t="s">
        <v>375</v>
      </c>
    </row>
    <row r="34" ht="42" customHeight="1" spans="1:10">
      <c r="A34" s="193" t="s">
        <v>282</v>
      </c>
      <c r="B34" s="85" t="s">
        <v>372</v>
      </c>
      <c r="C34" s="85" t="s">
        <v>310</v>
      </c>
      <c r="D34" s="85" t="s">
        <v>325</v>
      </c>
      <c r="E34" s="19" t="s">
        <v>326</v>
      </c>
      <c r="F34" s="85" t="s">
        <v>327</v>
      </c>
      <c r="G34" s="19" t="s">
        <v>376</v>
      </c>
      <c r="H34" s="85" t="s">
        <v>329</v>
      </c>
      <c r="I34" s="85" t="s">
        <v>316</v>
      </c>
      <c r="J34" s="19" t="s">
        <v>326</v>
      </c>
    </row>
    <row r="35" ht="42" customHeight="1" spans="1:10">
      <c r="A35" s="193" t="s">
        <v>282</v>
      </c>
      <c r="B35" s="85" t="s">
        <v>372</v>
      </c>
      <c r="C35" s="85" t="s">
        <v>330</v>
      </c>
      <c r="D35" s="85" t="s">
        <v>352</v>
      </c>
      <c r="E35" s="19" t="s">
        <v>377</v>
      </c>
      <c r="F35" s="85" t="s">
        <v>322</v>
      </c>
      <c r="G35" s="19" t="s">
        <v>378</v>
      </c>
      <c r="H35" s="85" t="s">
        <v>334</v>
      </c>
      <c r="I35" s="85" t="s">
        <v>335</v>
      </c>
      <c r="J35" s="19" t="s">
        <v>377</v>
      </c>
    </row>
    <row r="36" ht="42" customHeight="1" spans="1:10">
      <c r="A36" s="193" t="s">
        <v>282</v>
      </c>
      <c r="B36" s="85" t="s">
        <v>372</v>
      </c>
      <c r="C36" s="85" t="s">
        <v>336</v>
      </c>
      <c r="D36" s="85" t="s">
        <v>337</v>
      </c>
      <c r="E36" s="19" t="s">
        <v>338</v>
      </c>
      <c r="F36" s="85" t="s">
        <v>313</v>
      </c>
      <c r="G36" s="19" t="s">
        <v>339</v>
      </c>
      <c r="H36" s="85" t="s">
        <v>315</v>
      </c>
      <c r="I36" s="85" t="s">
        <v>316</v>
      </c>
      <c r="J36" s="19" t="s">
        <v>338</v>
      </c>
    </row>
    <row r="37" ht="42" customHeight="1" spans="1:10">
      <c r="A37" s="193" t="s">
        <v>286</v>
      </c>
      <c r="B37" s="85" t="s">
        <v>379</v>
      </c>
      <c r="C37" s="85" t="s">
        <v>310</v>
      </c>
      <c r="D37" s="85" t="s">
        <v>311</v>
      </c>
      <c r="E37" s="19" t="s">
        <v>380</v>
      </c>
      <c r="F37" s="85" t="s">
        <v>313</v>
      </c>
      <c r="G37" s="19" t="s">
        <v>314</v>
      </c>
      <c r="H37" s="85" t="s">
        <v>315</v>
      </c>
      <c r="I37" s="85" t="s">
        <v>316</v>
      </c>
      <c r="J37" s="19" t="s">
        <v>380</v>
      </c>
    </row>
    <row r="38" ht="42" customHeight="1" spans="1:10">
      <c r="A38" s="193" t="s">
        <v>286</v>
      </c>
      <c r="B38" s="85" t="s">
        <v>379</v>
      </c>
      <c r="C38" s="85" t="s">
        <v>310</v>
      </c>
      <c r="D38" s="85" t="s">
        <v>317</v>
      </c>
      <c r="E38" s="19" t="s">
        <v>318</v>
      </c>
      <c r="F38" s="85" t="s">
        <v>313</v>
      </c>
      <c r="G38" s="19" t="s">
        <v>319</v>
      </c>
      <c r="H38" s="85" t="s">
        <v>315</v>
      </c>
      <c r="I38" s="85" t="s">
        <v>316</v>
      </c>
      <c r="J38" s="19" t="s">
        <v>318</v>
      </c>
    </row>
    <row r="39" ht="42" customHeight="1" spans="1:10">
      <c r="A39" s="193" t="s">
        <v>286</v>
      </c>
      <c r="B39" s="85" t="s">
        <v>379</v>
      </c>
      <c r="C39" s="85" t="s">
        <v>310</v>
      </c>
      <c r="D39" s="85" t="s">
        <v>320</v>
      </c>
      <c r="E39" s="19" t="s">
        <v>321</v>
      </c>
      <c r="F39" s="85" t="s">
        <v>322</v>
      </c>
      <c r="G39" s="19" t="s">
        <v>323</v>
      </c>
      <c r="H39" s="85" t="s">
        <v>324</v>
      </c>
      <c r="I39" s="85" t="s">
        <v>316</v>
      </c>
      <c r="J39" s="19" t="s">
        <v>321</v>
      </c>
    </row>
    <row r="40" ht="42" customHeight="1" spans="1:10">
      <c r="A40" s="193" t="s">
        <v>286</v>
      </c>
      <c r="B40" s="85" t="s">
        <v>379</v>
      </c>
      <c r="C40" s="85" t="s">
        <v>310</v>
      </c>
      <c r="D40" s="85" t="s">
        <v>325</v>
      </c>
      <c r="E40" s="19" t="s">
        <v>326</v>
      </c>
      <c r="F40" s="85" t="s">
        <v>327</v>
      </c>
      <c r="G40" s="19" t="s">
        <v>381</v>
      </c>
      <c r="H40" s="85" t="s">
        <v>329</v>
      </c>
      <c r="I40" s="85" t="s">
        <v>316</v>
      </c>
      <c r="J40" s="19" t="s">
        <v>326</v>
      </c>
    </row>
    <row r="41" ht="42" customHeight="1" spans="1:10">
      <c r="A41" s="193" t="s">
        <v>286</v>
      </c>
      <c r="B41" s="85" t="s">
        <v>379</v>
      </c>
      <c r="C41" s="85" t="s">
        <v>330</v>
      </c>
      <c r="D41" s="85" t="s">
        <v>331</v>
      </c>
      <c r="E41" s="19" t="s">
        <v>382</v>
      </c>
      <c r="F41" s="85" t="s">
        <v>322</v>
      </c>
      <c r="G41" s="19" t="s">
        <v>332</v>
      </c>
      <c r="H41" s="85" t="s">
        <v>334</v>
      </c>
      <c r="I41" s="85" t="s">
        <v>335</v>
      </c>
      <c r="J41" s="19" t="s">
        <v>382</v>
      </c>
    </row>
    <row r="42" ht="42" customHeight="1" spans="1:10">
      <c r="A42" s="193" t="s">
        <v>286</v>
      </c>
      <c r="B42" s="85" t="s">
        <v>379</v>
      </c>
      <c r="C42" s="85" t="s">
        <v>336</v>
      </c>
      <c r="D42" s="85" t="s">
        <v>337</v>
      </c>
      <c r="E42" s="19" t="s">
        <v>338</v>
      </c>
      <c r="F42" s="85" t="s">
        <v>313</v>
      </c>
      <c r="G42" s="19" t="s">
        <v>339</v>
      </c>
      <c r="H42" s="85" t="s">
        <v>315</v>
      </c>
      <c r="I42" s="85" t="s">
        <v>316</v>
      </c>
      <c r="J42" s="19" t="s">
        <v>338</v>
      </c>
    </row>
    <row r="43" ht="42" customHeight="1" spans="1:10">
      <c r="A43" s="193" t="s">
        <v>294</v>
      </c>
      <c r="B43" s="85" t="s">
        <v>383</v>
      </c>
      <c r="C43" s="85" t="s">
        <v>310</v>
      </c>
      <c r="D43" s="85" t="s">
        <v>311</v>
      </c>
      <c r="E43" s="19" t="s">
        <v>384</v>
      </c>
      <c r="F43" s="85" t="s">
        <v>313</v>
      </c>
      <c r="G43" s="19" t="s">
        <v>385</v>
      </c>
      <c r="H43" s="85" t="s">
        <v>386</v>
      </c>
      <c r="I43" s="85" t="s">
        <v>316</v>
      </c>
      <c r="J43" s="19" t="s">
        <v>384</v>
      </c>
    </row>
    <row r="44" ht="42" customHeight="1" spans="1:10">
      <c r="A44" s="193" t="s">
        <v>294</v>
      </c>
      <c r="B44" s="85" t="s">
        <v>383</v>
      </c>
      <c r="C44" s="85" t="s">
        <v>310</v>
      </c>
      <c r="D44" s="85" t="s">
        <v>317</v>
      </c>
      <c r="E44" s="19" t="s">
        <v>387</v>
      </c>
      <c r="F44" s="85" t="s">
        <v>322</v>
      </c>
      <c r="G44" s="19" t="s">
        <v>350</v>
      </c>
      <c r="H44" s="85" t="s">
        <v>315</v>
      </c>
      <c r="I44" s="85" t="s">
        <v>316</v>
      </c>
      <c r="J44" s="19" t="s">
        <v>387</v>
      </c>
    </row>
    <row r="45" ht="42" customHeight="1" spans="1:10">
      <c r="A45" s="193" t="s">
        <v>294</v>
      </c>
      <c r="B45" s="85" t="s">
        <v>383</v>
      </c>
      <c r="C45" s="85" t="s">
        <v>310</v>
      </c>
      <c r="D45" s="85" t="s">
        <v>320</v>
      </c>
      <c r="E45" s="19" t="s">
        <v>388</v>
      </c>
      <c r="F45" s="85" t="s">
        <v>322</v>
      </c>
      <c r="G45" s="19" t="s">
        <v>350</v>
      </c>
      <c r="H45" s="85" t="s">
        <v>315</v>
      </c>
      <c r="I45" s="85" t="s">
        <v>316</v>
      </c>
      <c r="J45" s="19" t="s">
        <v>388</v>
      </c>
    </row>
    <row r="46" ht="42" customHeight="1" spans="1:10">
      <c r="A46" s="193" t="s">
        <v>294</v>
      </c>
      <c r="B46" s="85" t="s">
        <v>383</v>
      </c>
      <c r="C46" s="85" t="s">
        <v>310</v>
      </c>
      <c r="D46" s="85" t="s">
        <v>325</v>
      </c>
      <c r="E46" s="19" t="s">
        <v>326</v>
      </c>
      <c r="F46" s="85" t="s">
        <v>322</v>
      </c>
      <c r="G46" s="19" t="s">
        <v>389</v>
      </c>
      <c r="H46" s="85" t="s">
        <v>329</v>
      </c>
      <c r="I46" s="85" t="s">
        <v>316</v>
      </c>
      <c r="J46" s="19" t="s">
        <v>364</v>
      </c>
    </row>
    <row r="47" ht="42" customHeight="1" spans="1:10">
      <c r="A47" s="193" t="s">
        <v>294</v>
      </c>
      <c r="B47" s="85" t="s">
        <v>383</v>
      </c>
      <c r="C47" s="85" t="s">
        <v>330</v>
      </c>
      <c r="D47" s="85" t="s">
        <v>352</v>
      </c>
      <c r="E47" s="19" t="s">
        <v>390</v>
      </c>
      <c r="F47" s="85" t="s">
        <v>322</v>
      </c>
      <c r="G47" s="19" t="s">
        <v>350</v>
      </c>
      <c r="H47" s="85" t="s">
        <v>315</v>
      </c>
      <c r="I47" s="85" t="s">
        <v>316</v>
      </c>
      <c r="J47" s="19" t="s">
        <v>390</v>
      </c>
    </row>
    <row r="48" ht="42" customHeight="1" spans="1:10">
      <c r="A48" s="193" t="s">
        <v>294</v>
      </c>
      <c r="B48" s="85" t="s">
        <v>383</v>
      </c>
      <c r="C48" s="85" t="s">
        <v>336</v>
      </c>
      <c r="D48" s="85" t="s">
        <v>337</v>
      </c>
      <c r="E48" s="19" t="s">
        <v>338</v>
      </c>
      <c r="F48" s="85" t="s">
        <v>313</v>
      </c>
      <c r="G48" s="19" t="s">
        <v>339</v>
      </c>
      <c r="H48" s="85" t="s">
        <v>315</v>
      </c>
      <c r="I48" s="85" t="s">
        <v>316</v>
      </c>
      <c r="J48" s="19" t="s">
        <v>338</v>
      </c>
    </row>
  </sheetData>
  <mergeCells count="16">
    <mergeCell ref="A2:J2"/>
    <mergeCell ref="A3:H3"/>
    <mergeCell ref="A7:A12"/>
    <mergeCell ref="A13:A18"/>
    <mergeCell ref="A19:A24"/>
    <mergeCell ref="A25:A30"/>
    <mergeCell ref="A31:A36"/>
    <mergeCell ref="A37:A42"/>
    <mergeCell ref="A43:A48"/>
    <mergeCell ref="B7:B12"/>
    <mergeCell ref="B13:B18"/>
    <mergeCell ref="B19:B24"/>
    <mergeCell ref="B25:B30"/>
    <mergeCell ref="B31:B36"/>
    <mergeCell ref="B37:B42"/>
    <mergeCell ref="B43:B4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2025-03-12T06:00:00Z</dcterms:created>
  <dcterms:modified xsi:type="dcterms:W3CDTF">2025-03-14T03:36:26Z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56277353D3AD4D3B908F1C29EC21BB30_12</vt:lpwstr>
  </property>
  <property fmtid="{D5CDD505-2E9C-101B-9397-08002B2CF9AE}" pid="3" name="KSOProductBuildVer">
    <vt:lpwstr>2052-12.1.0.20305</vt:lpwstr>
  </property>
</Properties>
</file>