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<sst xmlns="http://schemas.openxmlformats.org/spreadsheetml/2006/main" count="1092" uniqueCount="452">
  <si>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</si>
  <si>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</si>
  <si>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</si>
  <si>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</si>
  <si>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</si>
  <si>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</si>
  <si>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</si>
  <si>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</si>
  <si>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</si>
  <si>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</si>
  <si>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</si>
  <si>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</si>
  <si>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</si>
  <si>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</si>
  <si>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</si>
  <si>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</si>
  <si>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</si>
  <si>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</si>
  <si>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</si>
  <si>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</si>
  <si>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</si>
  <si>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</si>
  <si>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</si>
  <si>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</si>
  <si>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</si>
  <si>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</si>
  <si>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</si>
  <si>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</si>
  <si>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</si>
  <si>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</si>
  <si>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</si>
  <si>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</si>
  <si>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</si>
  <si>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</si>
  <si>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</si>
  <si>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</si>
  <si>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</si>
  <si>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</si>
  <si>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</si>
  <si>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</si>
  <si>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</si>
  <si>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</si>
  <si>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</si>
  <si>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</si>
  <si>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</si>
  <si>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</si>
  <si>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</si>
  <si>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</si>
  <si>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</si>
  <si>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</si>
  <si>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</si>
  <si>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</si>
  <si>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</si>
  <si>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</si>
  <si>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</si>
  <si>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</si>
  <si>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</si>
  <si>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</si>
  <si>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</si>
  <si>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</si>
  <si>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</si>
  <si>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</si>
  <si>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</si>
  <si>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</si>
  <si>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</si>
  <si>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</si>
  <si>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</si>
  <si>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</si>
  <si>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</si>
  <si>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131005</t>
  </si>
  <si>
    <t>石林彝族自治县疾病预防控制中心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</si>
  <si>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</si>
  <si>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</si>
  <si>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</si>
  <si>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</si>
  <si>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</si>
  <si>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</si>
  <si>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</si>
  <si>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</si>
  <si>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</si>
  <si>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</si>
  <si>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</si>
  <si>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</si>
  <si>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</si>
  <si>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</si>
  <si>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</si>
  <si>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</si>
  <si>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</si>
  <si>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</si>
  <si>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</si>
  <si>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</si>
  <si>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</si>
  <si>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</si>
  <si>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</si>
  <si>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</si>
  <si>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</si>
  <si>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</si>
  <si>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</si>
  <si>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</si>
  <si>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</si>
  <si>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</si>
  <si>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</si>
  <si>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</si>
  <si>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</si>
  <si>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</si>
  <si>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</si>
  <si>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</si>
  <si>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</si>
  <si>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</si>
  <si>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</si>
  <si>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</si>
  <si>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</si>
  <si>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</si>
  <si>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</si>
  <si>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</si>
  <si>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</si>
  <si>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</si>
  <si>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</si>
  <si>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</si>
  <si>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</si>
  <si>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</si>
  <si>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</si>
  <si>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</si>
  <si>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</si>
  <si>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</si>
  <si>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</si>
  <si>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</si>
  <si>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</si>
  <si>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</si>
  <si>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</si>
  <si>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</si>
  <si>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</si>
  <si>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</si>
  <si>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</si>
  <si>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</si>
  <si>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</si>
  <si>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</si>
  <si>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</si>
  <si>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</si>
  <si>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</si>
  <si>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</si>
  <si>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</si>
  <si>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</si>
  <si>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</si>
  <si>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</si>
  <si>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</si>
  <si>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</si>
  <si>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</si>
  <si>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</si>
  <si>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</si>
  <si>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</si>
  <si>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</si>
  <si>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</si>
  <si>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</si>
  <si>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</si>
  <si>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</si>
  <si>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</si>
  <si>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</si>
  <si>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</si>
  <si>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</si>
  <si>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</si>
  <si>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</si>
  <si>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</si>
  <si>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</si>
  <si>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</si>
  <si>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</si>
  <si>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</si>
  <si>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</si>
  <si>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</si>
  <si>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</si>
  <si>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</si>
  <si>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</si>
  <si>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</si>
  <si>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</si>
  <si>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</si>
  <si>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</si>
  <si>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</si>
  <si>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</si>
  <si>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</si>
  <si>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</si>
  <si>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</si>
  <si>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</si>
  <si>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</si>
  <si>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</si>
  <si>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</si>
  <si>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</si>
  <si>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</si>
  <si>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</si>
  <si>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</si>
  <si>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</si>
  <si>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</si>
  <si>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</si>
  <si>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</si>
  <si>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</si>
  <si>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</si>
  <si>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</si>
  <si>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石林彝族自治县卫生健康局</t>
  </si>
  <si>
    <t>530126210000000002273</t>
  </si>
  <si>
    <t>事业人员支出工资</t>
  </si>
  <si>
    <t>30101</t>
  </si>
  <si>
    <t>基本工资</t>
  </si>
  <si>
    <t>30102</t>
  </si>
  <si>
    <t>津贴补贴</t>
  </si>
  <si>
    <t>30103</t>
  </si>
  <si>
    <t>奖金</t>
  </si>
  <si>
    <t>30107</t>
  </si>
  <si>
    <t>绩效工资</t>
  </si>
  <si>
    <t>530126210000000002274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</si>
  <si>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</si>
  <si>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</si>
  <si>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</si>
  <si>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</si>
  <si>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</si>
  <si>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</si>
  <si>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</si>
  <si>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</si>
  <si>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</si>
  <si>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</si>
  <si>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</si>
  <si>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530126210000000002275</t>
  </si>
  <si>
    <t>30113</t>
  </si>
  <si>
    <t>530126210000000002278</t>
  </si>
  <si>
    <t>公车购置及运维费</t>
  </si>
  <si>
    <t>30231</t>
  </si>
  <si>
    <t>公务用车运行维护费</t>
  </si>
  <si>
    <t>530126210000000002279</t>
  </si>
  <si>
    <t>30217</t>
  </si>
  <si>
    <t>530126210000000002280</t>
  </si>
  <si>
    <t>工会经费</t>
  </si>
  <si>
    <t>30228</t>
  </si>
  <si>
    <t>530126210000000002281</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</si>
  <si>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</si>
  <si>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</si>
  <si>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</si>
  <si>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</si>
  <si>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</si>
  <si>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</si>
  <si>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</si>
  <si>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</si>
  <si>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</si>
  <si>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</si>
  <si>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</si>
  <si>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</si>
  <si>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</si>
  <si>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</si>
  <si>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</si>
  <si>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530126231100001586175</t>
  </si>
  <si>
    <t>遗属生活补助</t>
  </si>
  <si>
    <t>30305</t>
  </si>
  <si>
    <t>生活补助</t>
  </si>
  <si>
    <t>530126231100001586194</t>
  </si>
  <si>
    <t>离退休人员支出</t>
  </si>
  <si>
    <t>预算05-1表</t>
  </si>
  <si>
    <t>项目分类</t>
  </si>
  <si>
    <t>项目单位</t>
  </si>
  <si>
    <t>经济科目编码</t>
  </si>
  <si>
    <t>经济科目名称</t>
  </si>
  <si>
    <t>本年拨款</t>
  </si>
  <si>
    <t>其中：本次下达</t>
  </si>
  <si>
    <t>专项业务类</t>
  </si>
  <si>
    <t>530126251100003880440</t>
  </si>
  <si>
    <t>预防性从业人员体检及卫生检验检测补助资金</t>
  </si>
  <si>
    <t>30227</t>
  </si>
  <si>
    <t>委托业务费</t>
  </si>
  <si>
    <t>530126251100003880466</t>
  </si>
  <si>
    <t>非免疫规划工作经费</t>
  </si>
  <si>
    <t>530126251100003881648</t>
  </si>
  <si>
    <t>省级慢性病综合防控示范县建设工作经费</t>
  </si>
  <si>
    <t>530126251100003881677</t>
  </si>
  <si>
    <t>核酸实验室改造经费</t>
  </si>
  <si>
    <t>30213</t>
  </si>
  <si>
    <t>维修（护）费</t>
  </si>
  <si>
    <t>530126251100003897826</t>
  </si>
  <si>
    <t>2024至2025年度职业暴露人群血清学和环境高致病性禽流感监测经费</t>
  </si>
  <si>
    <t>预算05-2表</t>
  </si>
  <si>
    <t>项目年度绩效目标</t>
  </si>
  <si>
    <t>一级指标</t>
  </si>
  <si>
    <t>二级指标</t>
  </si>
  <si>
    <t>三级指标</t>
  </si>
  <si>
    <t>指标性质</t>
  </si>
  <si>
    <t>指标值</t>
  </si>
  <si>
    <t>度量单位</t>
  </si>
  <si>
    <t>指标属性</t>
  </si>
  <si>
    <t>指标内容</t>
  </si>
  <si>
    <t>完成2024-2025年度职业暴露人群血清学和环境高致病性禽流感监测任务</t>
  </si>
  <si>
    <t>产出指标</t>
  </si>
  <si>
    <t>数量指标</t>
  </si>
  <si>
    <t>监测数量</t>
  </si>
  <si>
    <t>=</t>
  </si>
  <si>
    <t>350</t>
  </si>
  <si>
    <t>份</t>
  </si>
  <si>
    <t>定量指标</t>
  </si>
  <si>
    <t>效益指标</t>
  </si>
  <si>
    <t>社会效益</t>
  </si>
  <si>
    <t>保障人民群众生命安全</t>
  </si>
  <si>
    <t>中长期</t>
  </si>
  <si>
    <t>定性指标</t>
  </si>
  <si>
    <t>被监测人群健康状况</t>
  </si>
  <si>
    <t>满意度指标</t>
  </si>
  <si>
    <t>服务对象满意度</t>
  </si>
  <si>
    <t>被监测人群满意度</t>
  </si>
  <si>
    <t>&gt;=</t>
  </si>
  <si>
    <t>90</t>
  </si>
  <si>
    <t>%</t>
  </si>
  <si>
    <t>为切实减轻企业和个人负担，促进实体经济发展。</t>
  </si>
  <si>
    <t>"从业人员体检人数 "</t>
  </si>
  <si>
    <t>10000</t>
  </si>
  <si>
    <t>人</t>
  </si>
  <si>
    <t xml:space="preserve">"从业人员体检人数
"
</t>
  </si>
  <si>
    <t>"减轻企业和个人负担，促进实体经济发展。 "</t>
  </si>
  <si>
    <t xml:space="preserve">"减轻企业和个人负担，促进实体经济发展。
"
</t>
  </si>
  <si>
    <t>"从业人员服务满意度 "</t>
  </si>
  <si>
    <t>95</t>
  </si>
  <si>
    <t xml:space="preserve">"从业人员服务满意度
"
</t>
  </si>
  <si>
    <t>切实保障人民群众健康，提高生活、工作环境质量。</t>
  </si>
  <si>
    <t>"传染病防治宣传种类 "</t>
  </si>
  <si>
    <t>种</t>
  </si>
  <si>
    <t xml:space="preserve">"传染病防治宣传种类
"
</t>
  </si>
  <si>
    <t>"保障人民群众健康、提高生活、工作环境质量 "</t>
  </si>
  <si>
    <t xml:space="preserve">"人民群众健康、提高生活、工作环境质量
"
</t>
  </si>
  <si>
    <t>"人民群众满意度 "</t>
  </si>
  <si>
    <t xml:space="preserve">"人民群众满意度
"
</t>
  </si>
  <si>
    <t>组织辖区内适龄儿童非免疫规划疫苗接种，保证疫苗应用效果评估，保护儿童身体健康。</t>
  </si>
  <si>
    <t>保障辖区内接种对象疫苗安全有效供应</t>
  </si>
  <si>
    <t>100</t>
  </si>
  <si>
    <t xml:space="preserve">保障辖区内接种对象疫苗安全有效供应
</t>
  </si>
  <si>
    <t>保障辖区内接种对象疫苗安全有效供应，保护人民群众身体健康</t>
  </si>
  <si>
    <t xml:space="preserve">保障辖区内接种对象疫苗安全有效供应，保护人民群众身体健康
</t>
  </si>
  <si>
    <t>接种对象满意度</t>
  </si>
  <si>
    <t xml:space="preserve">接种对象满意度
</t>
  </si>
  <si>
    <t>为做好全员核酸检测做好应急准备</t>
  </si>
  <si>
    <t>实验室检测数量</t>
  </si>
  <si>
    <t>完成政府指令性任务</t>
  </si>
  <si>
    <t>完成政府指令性任务数</t>
  </si>
  <si>
    <t>受检者满意度</t>
  </si>
  <si>
    <t>80</t>
  </si>
  <si>
    <t>预算06表</t>
  </si>
  <si>
    <t>政府性基金预算支出预算表</t>
  </si>
  <si>
    <t>单位名称：昆明市发展和改革委员会</t>
  </si>
  <si>
    <t>政府性基金预算支出</t>
  </si>
  <si>
    <t>备注：本单位2025年无政府性基金预算支出，此表为空。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</si>
  <si>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</si>
  <si>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</si>
  <si>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</si>
  <si>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</si>
  <si>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</si>
  <si>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</si>
  <si>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</si>
  <si>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</si>
  <si>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</si>
  <si>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</si>
  <si>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</si>
  <si>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汽车修理费</t>
  </si>
  <si>
    <t>车辆维修和保养服务</t>
  </si>
  <si>
    <t>元</t>
  </si>
  <si>
    <t>汽车保险</t>
  </si>
  <si>
    <t>机动车保险服务</t>
  </si>
  <si>
    <t>汽车汽油费</t>
  </si>
  <si>
    <t>车辆加油、添加燃料服务</t>
  </si>
  <si>
    <t>汽车维修维护费</t>
  </si>
  <si>
    <t>汽车保险费</t>
  </si>
  <si>
    <t>汽油费</t>
  </si>
  <si>
    <t>购买办公用纸张</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</si>
  <si>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</si>
  <si>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</si>
  <si>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</si>
  <si>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</si>
  <si>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</si>
  <si>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</si>
  <si>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</si>
  <si>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</si>
  <si>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</si>
  <si>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备注：本单位2025年无政府购买服务预算，此表为空。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</si>
  <si>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</si>
  <si>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</si>
  <si>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</si>
  <si>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</si>
  <si>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</si>
  <si>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</si>
  <si>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</si>
  <si>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</si>
  <si>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</si>
  <si>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</si>
  <si>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</si>
  <si>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</si>
  <si>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</si>
  <si>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</si>
  <si>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</si>
  <si>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</si>
  <si>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</si>
  <si>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</si>
  <si>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</si>
  <si>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</si>
  <si>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</si>
  <si>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</si>
  <si>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</si>
  <si>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备注：本单位2025年无对下转移支付预算，此表为空。</t>
  </si>
  <si>
    <t>预算09-2表</t>
  </si>
  <si>
    <t>备注：本单位2025年无对下转移支付绩效目标，此表为空。</t>
  </si>
  <si>
    <t xml:space="preserve">预算10表
</t>
  </si>
  <si>
    <t>资产类别</t>
  </si>
  <si>
    <t>资产分类代码.名称</t>
  </si>
  <si>
    <t>资产名称</t>
  </si>
  <si>
    <t>计量单位</t>
  </si>
  <si>
    <t>财政部门批复数（元）</t>
  </si>
  <si>
    <t>单价</t>
  </si>
  <si>
    <t>金额</t>
  </si>
  <si>
    <t>备注：本单位2025年无新增资产配置，此表为空。</t>
  </si>
  <si>
    <t>预算11表</t>
  </si>
  <si>
    <t>上级补助</t>
  </si>
  <si>
    <t>备注：本单位2025年无上级补助项目支出预算，此表为空。</t>
  </si>
  <si>
    <t>预算12表</t>
  </si>
  <si>
    <t>项目级次</t>
  </si>
  <si>
    <t>311 专项业务类</t>
  </si>
  <si>
    <t>本级</t>
  </si>
  <si>
    <t/>
  </si>
  <si>
    <t>预算13表</t>
  </si>
  <si>
    <t>部门编码</t>
  </si>
  <si>
    <t>部门名称</t>
  </si>
  <si>
    <t>内容</t>
  </si>
  <si>
    <t>说明</t>
  </si>
  <si>
    <t>部门总体目标</t>
  </si>
  <si>
    <t>部门职责</t>
  </si>
  <si>
    <t xml:space="preserve">   本单位主要承担着全县的疾病预防控制工作及突发公共卫生事件处理；完成上级下达的疾病预防控制任务；负责辖区内疾病预防控制具体工作的管理和落实；负责辖区内疫苗使用管理，组织实施免疫、消毒、控制病媒生物的危害、负责辖区内突发公共卫生事件的监测调查与信息收集、报告，落实具体控制措施；开展病媒微生物常规检验和常见污染物的检验，承担卫生行政部门委托的与卫生监督执法相关的检验检测任务，指导辖区内医疗卫生机构、乡镇卫生院、村卫生室开展卫生防病工作。负责考核和评价、对从事疾病预防控制工作的人员进行培训；负责疫情和公共卫生健康危害因素监测、报告，开展卫生宣传教育与健康促进活动，普及卫生防病知识。</t>
  </si>
  <si>
    <t>根据三定方案归纳</t>
  </si>
  <si>
    <t>1.负责收集辖区内的传染病发病死亡情况，开展流行病学调查、重点疾病监测、分析研究流行因素、掌握流行规律、了解疫情动态、做好疫情预测预报，为制定防制规划和年度计划提供依据参与并组织各项防疫措施落实并评价其效果。       2.根据国家《传染病防治法》做好疫情管理、核实、统计、分析和上报工作。疫情报告实行微机管理。定期印发疫情简报、年度分析。对辖区内各医疗单位、社会办医疫情管理进行检查、督促。
3.负责艾滋病防治政策开发、高危人群干预、安全套推广、健康教育及艾滋病感染者关怀与治疗等具体防制措施的落实加强生物安全管理。深入开展艾滋病防治知识培训工作。 做好监管场所艾滋病监测暨健康教育工作。
4.认真贯彻执行《疫苗法》、《预防接种工作规范》积极开展辖区内的预防接种工作做好计免卡册证表的建立、使用和管理，保证冷链正常运转维持接种率和安全注射等工作。负责免疫接种等工作。 制定生物制品年度计划，组织指导预防接种工作，做好异常反应观察处理和资料收集、汇总上报。 有计划开展接种成功率、抗体水平监测。作好计免相应传染病疫情报告、分析、个案调查及处理。对基层计免人员定期进行业务培训交流信息、总结经验不断提高。
5.负责辖区内食品、食品添加剂、包装材料、洗涤剂化妆品、矿泉水及水源水、生活饮用水、涉及生活饮用水卫生安全产品涉水产品装饰材料、室内空气等健康相关产品、场所的卫生监测、委托检验。参与重大食物中毒、环境污染、突发疫情、疫点的调查、取样、检测等及时、准确出具检验报告。
6.负责本中心、本辖区慢性病和出生死亡监测报告工作，提出慢性病和出生死亡监测年度工作计划。对本单位包括社区卫生服务站、村卫生室、以及辖区内各医疗卫生机构的慢性病和出生死亡监测工作进行检查、指导，指导责任医生开展死亡调查报告和慢性病报告工作。做好慢性病和出生死亡监测报告工作各类资料收集、整理，及时正确上报有关数据和报表。</t>
  </si>
  <si>
    <t>根据部门职责，中长期规划，各级党委，各级政府要求归纳</t>
  </si>
  <si>
    <t>部门年度目标</t>
  </si>
  <si>
    <t>1.负责收集辖区内的传染病发病死亡情况，开展流行病学调查、重点疾病监测、分析研究流行因素、掌握流行规律、了解疫情动态、做好疫情预测预报，为制定防制规划和年度计划提供依据参与并组织各项防疫措施落实并评价其效果。
2.根据国家《传染病防治法》做好疫情管理、核实、统计、分析和上报工作。疫情报告实行微机管理。定期印发疫情简报、年度分析。对辖区内各医疗单位、社会办医疫情管理进行检查、督促。
3.负责艾滋病防治政策开发、高危人群干预、安全套推广、健康教育及艾滋病感染者关怀与治疗等具体防制措施的落实加强生物安全管理。深入开展艾滋病防治知识培训工作。 做好监管场所艾滋病监测暨健康教育工作。
4.认真贯彻执行《疫苗法》、《预防接种工作规范》积极开展辖区内的预防接种工作做好计免卡册证表的建立、使用和管理，保证冷链正常运转维持接种率和安全注射等工作。负责免疫接种等工作。 制定生物制品年度计划，组织指导预防接种工作，做好异常反应观察处理和资料收集、汇总上报。 有计划开展接种成功率、抗体水平监测。作好计免相应传染病疫情报告、分析、个案调查及处理。对基层计免人员定期进行业务培训交流信息、总结经验不断提高。
5.负责辖区内食品、食品添加剂、包装材料、洗涤剂化妆品、矿泉水及水源水、生活饮用水、涉及生活饮用水卫生安全产品涉水产品装饰材料、室内空气等健康相关产品、场所的卫生监测、委托检验。参与重大食物中毒、环境污染、突发疫情、疫点的调查、取样、检测等及时、准确出具检验报告。
6.负责本中心、本辖区慢性病和出生死亡监测报告工作，提出慢性病和出生死亡监测年度工作计划。对本单位包括社区卫生服务站、村卫生室、以及辖区内各医疗卫生机构的慢性病和出生死亡监测工作进行检查、指导，指导责任医生开展死亡调查报告和慢性病报告工作。做好慢性病和出生死亡监测报告工作各类资料收集、整理，及时正确上报有关数据和报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</si>
  <si>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</si>
  <si>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</si>
  <si>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</si>
  <si>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</si>
  <si>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</si>
  <si>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</si>
  <si>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</si>
  <si>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</si>
  <si>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</si>
  <si>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负责辖区内疾病预防控制具体工作的管理和落实</t>
  </si>
  <si>
    <t>疾病预防控制</t>
  </si>
  <si>
    <t>做好预防性从业人员体检及卫生检验检测工作</t>
  </si>
  <si>
    <t>做好省级慢性病综合防控示范县建设工作</t>
  </si>
  <si>
    <t>做好核酸实验室改造工作</t>
  </si>
  <si>
    <t>三、部门整体支出绩效指标</t>
  </si>
  <si>
    <t>绩效指标</t>
  </si>
  <si>
    <t>评（扣）分标准</t>
  </si>
  <si>
    <t>绩效指标设定依据及指标值数据来源</t>
  </si>
  <si>
    <t xml:space="preserve">二级指标 </t>
  </si>
  <si>
    <t>下达的任务数</t>
  </si>
  <si>
    <t>完成2024-2025年度职业暴露人群血清学和环境高致病性禽流感监测任务情况</t>
  </si>
  <si>
    <t>完成2024-2026年度职业暴露人群血清学和环境高致病性禽流感监测任务</t>
  </si>
  <si>
    <t>问卷调查</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</si>
</sst>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hh:mm:ss"/>
    <numFmt numFmtId="179" formatCode="yyyy\-mm\-dd"/>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1" fillId="0" borderId="1">
      <alignment horizontal="righ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6" fontId="21" fillId="0" borderId="1">
      <alignment horizontal="right" vertical="center"/>
    </xf>
    <xf numFmtId="49" fontId="21" fillId="0" borderId="1">
      <alignment horizontal="left" vertical="center" wrapText="1"/>
    </xf>
    <xf numFmtId="176" fontId="21" fillId="0" borderId="1">
      <alignment horizontal="right" vertical="center"/>
    </xf>
    <xf numFmtId="177" fontId="21" fillId="0" borderId="1">
      <alignment horizontal="right" vertical="center"/>
    </xf>
    <xf numFmtId="180" fontId="21" fillId="0" borderId="1">
      <alignment horizontal="right" vertical="center"/>
    </xf>
  </cellStyleXfs>
  <cellXfs count="231">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6" fontId="7"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5"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0" fontId="0" fillId="0" borderId="6" xfId="0"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2" borderId="8" xfId="0"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7"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9" xfId="0" applyFont="1" applyBorder="1" applyAlignment="1">
      <alignment horizontal="center" vertical="center" wrapText="1"/>
    </xf>
    <xf numFmtId="0" fontId="3" fillId="0" borderId="2"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2" fillId="0" borderId="8"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8" xfId="0" applyFont="1" applyFill="1" applyBorder="1" applyAlignment="1" applyProtection="1">
      <alignment horizontal="center" vertical="center" wrapText="1"/>
      <protection locked="0"/>
    </xf>
    <xf numFmtId="0" fontId="16" fillId="0" borderId="8"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B13" sqref="B13"/>
    </sheetView>
  </sheetViews>
  <sheetFormatPr defaultColWidth="8.575" defaultRowHeight="12.75" customHeight="1" outlineLevelCol="3"/>
  <cols>
    <col min="1" max="4" width="41" customWidth="1"/>
  </cols>
  <sheetData>
    <row r="1" ht="15" customHeight="1" spans="1:4">
      <c r="A1" s="89"/>
      <c r="B1" s="89"/>
      <c r="C1" s="89"/>
      <c r="D1" s="104" t="s">
        <v>0</v>
      </c>
    </row>
    <row r="2" ht="41.25" customHeight="1" spans="1:1">
      <c r="A2" s="84" t="str">
        <f>"2025"&amp;"年部门财务收支预算总表"</f>
        <v>2025年部门财务收支预算总表</v>
      </c>
    </row>
    <row r="3" ht="17.25" customHeight="1" spans="1:4">
      <c r="A3" s="87" t="str">
        <f>"单位名称："&amp;"石林彝族自治县疾病预防控制中心"</f>
        <v>单位名称：石林彝族自治县疾病预防控制中心</v>
      </c>
      <c r="B3" s="196"/>
      <c r="D3" s="176" t="s">
        <v>1</v>
      </c>
    </row>
    <row r="4" ht="23.25" customHeight="1" spans="1:4">
      <c r="A4" s="197" t="s">
        <v>2</v>
      </c>
      <c r="B4" s="198"/>
      <c r="C4" s="197" t="s">
        <v>3</v>
      </c>
      <c r="D4" s="198"/>
    </row>
    <row r="5" ht="24" customHeight="1" spans="1:4">
      <c r="A5" s="197" t="s">
        <v>4</v>
      </c>
      <c r="B5" s="197" t="s">
        <v>5</v>
      </c>
      <c r="C5" s="197" t="s">
        <v>6</v>
      </c>
      <c r="D5" s="197" t="s">
        <v>5</v>
      </c>
    </row>
    <row r="6" ht="17.25" customHeight="1" spans="1:4">
      <c r="A6" s="199" t="s">
        <v>7</v>
      </c>
      <c r="B6" s="33">
        <v>9483745</v>
      </c>
      <c r="C6" s="199" t="s">
        <v>8</v>
      </c>
      <c r="D6" s="33"/>
    </row>
    <row r="7" ht="17.25" customHeight="1" spans="1:4">
      <c r="A7" s="199" t="s">
        <v>9</v>
      </c>
      <c r="B7" s="33"/>
      <c r="C7" s="199" t="s">
        <v>10</v>
      </c>
      <c r="D7" s="33"/>
    </row>
    <row r="8" ht="17.25" customHeight="1" spans="1:4">
      <c r="A8" s="199" t="s">
        <v>11</v>
      </c>
      <c r="B8" s="33"/>
      <c r="C8" s="230" t="s">
        <v>12</v>
      </c>
      <c r="D8" s="33"/>
    </row>
    <row r="9" ht="17.25" customHeight="1" spans="1:4">
      <c r="A9" s="199" t="s">
        <v>13</v>
      </c>
      <c r="B9" s="33"/>
      <c r="C9" s="230" t="s">
        <v>14</v>
      </c>
      <c r="D9" s="33"/>
    </row>
    <row r="10" ht="17.25" customHeight="1" spans="1:4">
      <c r="A10" s="199" t="s">
        <v>15</v>
      </c>
      <c r="B10" s="33">
        <v>15500</v>
      </c>
      <c r="C10" s="230" t="s">
        <v>16</v>
      </c>
      <c r="D10" s="33"/>
    </row>
    <row r="11" ht="17.25" customHeight="1" spans="1:4">
      <c r="A11" s="199" t="s">
        <v>17</v>
      </c>
      <c r="B11" s="33"/>
      <c r="C11" s="230" t="s">
        <v>18</v>
      </c>
      <c r="D11" s="33"/>
    </row>
    <row r="12" ht="17.25" customHeight="1" spans="1:4">
      <c r="A12" s="199" t="s">
        <v>19</v>
      </c>
      <c r="B12" s="33"/>
      <c r="C12" s="75" t="s">
        <v>20</v>
      </c>
      <c r="D12" s="33"/>
    </row>
    <row r="13" ht="17.25" customHeight="1" spans="1:4">
      <c r="A13" s="199" t="s">
        <v>21</v>
      </c>
      <c r="B13" s="33">
        <v>15500</v>
      </c>
      <c r="C13" s="75" t="s">
        <v>22</v>
      </c>
      <c r="D13" s="33">
        <v>1182257</v>
      </c>
    </row>
    <row r="14" ht="17.25" customHeight="1" spans="1:4">
      <c r="A14" s="199" t="s">
        <v>23</v>
      </c>
      <c r="B14" s="33"/>
      <c r="C14" s="75" t="s">
        <v>24</v>
      </c>
      <c r="D14" s="33">
        <v>7633159</v>
      </c>
    </row>
    <row r="15" ht="17.25" customHeight="1" spans="1:4">
      <c r="A15" s="199" t="s">
        <v>25</v>
      </c>
      <c r="B15" s="33"/>
      <c r="C15" s="75" t="s">
        <v>26</v>
      </c>
      <c r="D15" s="33"/>
    </row>
    <row r="16" ht="17.25" customHeight="1" spans="1:4">
      <c r="A16" s="21"/>
      <c r="B16" s="33"/>
      <c r="C16" s="75" t="s">
        <v>27</v>
      </c>
      <c r="D16" s="33"/>
    </row>
    <row r="17" ht="17.25" customHeight="1" spans="1:4">
      <c r="A17" s="200"/>
      <c r="B17" s="33"/>
      <c r="C17" s="75" t="s">
        <v>28</v>
      </c>
      <c r="D17" s="33"/>
    </row>
    <row r="18" ht="17.25" customHeight="1" spans="1:4">
      <c r="A18" s="200"/>
      <c r="B18" s="33"/>
      <c r="C18" s="75" t="s">
        <v>29</v>
      </c>
      <c r="D18" s="33"/>
    </row>
    <row r="19" ht="17.25" customHeight="1" spans="1:4">
      <c r="A19" s="200"/>
      <c r="B19" s="33"/>
      <c r="C19" s="75" t="s">
        <v>30</v>
      </c>
      <c r="D19" s="33"/>
    </row>
    <row r="20" ht="17.25" customHeight="1" spans="1:4">
      <c r="A20" s="200"/>
      <c r="B20" s="33"/>
      <c r="C20" s="75" t="s">
        <v>31</v>
      </c>
      <c r="D20" s="33"/>
    </row>
    <row r="21" ht="17.25" customHeight="1" spans="1:4">
      <c r="A21" s="200"/>
      <c r="B21" s="33"/>
      <c r="C21" s="75" t="s">
        <v>32</v>
      </c>
      <c r="D21" s="33"/>
    </row>
    <row r="22" ht="17.25" customHeight="1" spans="1:4">
      <c r="A22" s="200"/>
      <c r="B22" s="33"/>
      <c r="C22" s="75" t="s">
        <v>33</v>
      </c>
      <c r="D22" s="33"/>
    </row>
    <row r="23" ht="17.25" customHeight="1" spans="1:4">
      <c r="A23" s="200"/>
      <c r="B23" s="33"/>
      <c r="C23" s="75" t="s">
        <v>34</v>
      </c>
      <c r="D23" s="33"/>
    </row>
    <row r="24" ht="17.25" customHeight="1" spans="1:4">
      <c r="A24" s="200"/>
      <c r="B24" s="33"/>
      <c r="C24" s="75" t="s">
        <v>35</v>
      </c>
      <c r="D24" s="33">
        <v>683829</v>
      </c>
    </row>
    <row r="25" ht="17.25" customHeight="1" spans="1:4">
      <c r="A25" s="200"/>
      <c r="B25" s="33"/>
      <c r="C25" s="75" t="s">
        <v>36</v>
      </c>
      <c r="D25" s="33"/>
    </row>
    <row r="26" ht="17.25" customHeight="1" spans="1:4">
      <c r="A26" s="200"/>
      <c r="B26" s="33"/>
      <c r="C26" s="21" t="s">
        <v>37</v>
      </c>
      <c r="D26" s="33"/>
    </row>
    <row r="27" ht="17.25" customHeight="1" spans="1:4">
      <c r="A27" s="200"/>
      <c r="B27" s="33"/>
      <c r="C27" s="75" t="s">
        <v>38</v>
      </c>
      <c r="D27" s="33"/>
    </row>
    <row r="28" ht="16.5" customHeight="1" spans="1:4">
      <c r="A28" s="200"/>
      <c r="B28" s="33"/>
      <c r="C28" s="75" t="s">
        <v>39</v>
      </c>
      <c r="D28" s="33"/>
    </row>
    <row r="29" ht="16.5" customHeight="1" spans="1:4">
      <c r="A29" s="200"/>
      <c r="B29" s="33"/>
      <c r="C29" s="21" t="s">
        <v>40</v>
      </c>
      <c r="D29" s="33"/>
    </row>
    <row r="30" ht="17.25" customHeight="1" spans="1:4">
      <c r="A30" s="200"/>
      <c r="B30" s="33"/>
      <c r="C30" s="21" t="s">
        <v>41</v>
      </c>
      <c r="D30" s="33"/>
    </row>
    <row r="31" ht="17.25" customHeight="1" spans="1:4">
      <c r="A31" s="200"/>
      <c r="B31" s="33"/>
      <c r="C31" s="75" t="s">
        <v>42</v>
      </c>
      <c r="D31" s="33"/>
    </row>
    <row r="32" ht="16.5" customHeight="1" spans="1:4">
      <c r="A32" s="200" t="s">
        <v>43</v>
      </c>
      <c r="B32" s="33">
        <v>9499245</v>
      </c>
      <c r="C32" s="200" t="s">
        <v>44</v>
      </c>
      <c r="D32" s="33">
        <v>9499245</v>
      </c>
    </row>
    <row r="33" ht="16.5" customHeight="1" spans="1:4">
      <c r="A33" s="21" t="s">
        <v>45</v>
      </c>
      <c r="B33" s="33"/>
      <c r="C33" s="21" t="s">
        <v>46</v>
      </c>
      <c r="D33" s="33"/>
    </row>
    <row r="34" ht="16.5" customHeight="1" spans="1:4">
      <c r="A34" s="75" t="s">
        <v>47</v>
      </c>
      <c r="B34" s="33"/>
      <c r="C34" s="75" t="s">
        <v>47</v>
      </c>
      <c r="D34" s="33"/>
    </row>
    <row r="35" ht="16.5" customHeight="1" spans="1:4">
      <c r="A35" s="75" t="s">
        <v>48</v>
      </c>
      <c r="B35" s="33"/>
      <c r="C35" s="75" t="s">
        <v>49</v>
      </c>
      <c r="D35" s="33"/>
    </row>
    <row r="36" ht="16.5" customHeight="1" spans="1:4">
      <c r="A36" s="201" t="s">
        <v>50</v>
      </c>
      <c r="B36" s="33">
        <v>9499245</v>
      </c>
      <c r="C36" s="201" t="s">
        <v>51</v>
      </c>
      <c r="D36" s="33">
        <v>9499245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25" sqref="B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6">
        <v>1</v>
      </c>
      <c r="B1" s="157">
        <v>0</v>
      </c>
      <c r="C1" s="156">
        <v>1</v>
      </c>
      <c r="D1" s="158"/>
      <c r="E1" s="158"/>
      <c r="F1" s="155" t="s">
        <v>336</v>
      </c>
    </row>
    <row r="2" ht="42" customHeight="1" spans="1:6">
      <c r="A2" s="159" t="str">
        <f>"2025"&amp;"年部门政府性基金预算支出预算表"</f>
        <v>2025年部门政府性基金预算支出预算表</v>
      </c>
      <c r="B2" s="159" t="s">
        <v>337</v>
      </c>
      <c r="C2" s="160"/>
      <c r="D2" s="161"/>
      <c r="E2" s="161"/>
      <c r="F2" s="161"/>
    </row>
    <row r="3" ht="13.5" customHeight="1" spans="1:6">
      <c r="A3" s="53" t="str">
        <f>"单位名称："&amp;"石林彝族自治县疾病预防控制中心"</f>
        <v>单位名称：石林彝族自治县疾病预防控制中心</v>
      </c>
      <c r="B3" s="53" t="s">
        <v>338</v>
      </c>
      <c r="C3" s="156"/>
      <c r="D3" s="158"/>
      <c r="E3" s="158"/>
      <c r="F3" s="155" t="s">
        <v>1</v>
      </c>
    </row>
    <row r="4" ht="19.5" customHeight="1" spans="1:6">
      <c r="A4" s="162" t="s">
        <v>179</v>
      </c>
      <c r="B4" s="163" t="s">
        <v>72</v>
      </c>
      <c r="C4" s="162" t="s">
        <v>73</v>
      </c>
      <c r="D4" s="12" t="s">
        <v>339</v>
      </c>
      <c r="E4" s="13"/>
      <c r="F4" s="44"/>
    </row>
    <row r="5" ht="18.75" customHeight="1" spans="1:6">
      <c r="A5" s="164"/>
      <c r="B5" s="165"/>
      <c r="C5" s="164"/>
      <c r="D5" s="61" t="s">
        <v>55</v>
      </c>
      <c r="E5" s="12" t="s">
        <v>75</v>
      </c>
      <c r="F5" s="61" t="s">
        <v>76</v>
      </c>
    </row>
    <row r="6" ht="18.75" customHeight="1" spans="1:6">
      <c r="A6" s="107">
        <v>1</v>
      </c>
      <c r="B6" s="166" t="s">
        <v>83</v>
      </c>
      <c r="C6" s="107">
        <v>3</v>
      </c>
      <c r="D6" s="14">
        <v>4</v>
      </c>
      <c r="E6" s="14">
        <v>5</v>
      </c>
      <c r="F6" s="14">
        <v>6</v>
      </c>
    </row>
    <row r="7" ht="21" customHeight="1" spans="1:6">
      <c r="A7" s="41"/>
      <c r="B7" s="41"/>
      <c r="C7" s="41"/>
      <c r="D7" s="33"/>
      <c r="E7" s="33"/>
      <c r="F7" s="33"/>
    </row>
    <row r="8" ht="21" customHeight="1" spans="1:6">
      <c r="A8" s="41"/>
      <c r="B8" s="41"/>
      <c r="C8" s="41"/>
      <c r="D8" s="33"/>
      <c r="E8" s="33"/>
      <c r="F8" s="33"/>
    </row>
    <row r="9" ht="18.75" customHeight="1" spans="1:6">
      <c r="A9" s="167" t="s">
        <v>169</v>
      </c>
      <c r="B9" s="167" t="s">
        <v>169</v>
      </c>
      <c r="C9" s="168" t="s">
        <v>169</v>
      </c>
      <c r="D9" s="33"/>
      <c r="E9" s="33"/>
      <c r="F9" s="33"/>
    </row>
    <row r="10" ht="24" customHeight="1" spans="1:1">
      <c r="A10" t="s">
        <v>340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6"/>
  <sheetViews>
    <sheetView showZeros="0" workbookViewId="0">
      <selection activeCell="H8" sqref="H8:H1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1"/>
      <c r="C1" s="121"/>
      <c r="R1" s="51"/>
      <c r="S1" s="51" t="s">
        <v>341</v>
      </c>
    </row>
    <row r="2" ht="41.25" customHeight="1" spans="1:19">
      <c r="A2" s="111" t="str">
        <f>"2025"&amp;"年部门政府采购预算表"</f>
        <v>2025年部门政府采购预算表</v>
      </c>
      <c r="B2" s="106"/>
      <c r="C2" s="106"/>
      <c r="D2" s="52"/>
      <c r="E2" s="52"/>
      <c r="F2" s="52"/>
      <c r="G2" s="52"/>
      <c r="H2" s="52"/>
      <c r="I2" s="52"/>
      <c r="J2" s="52"/>
      <c r="K2" s="52"/>
      <c r="L2" s="52"/>
      <c r="M2" s="106"/>
      <c r="N2" s="52"/>
      <c r="O2" s="52"/>
      <c r="P2" s="106"/>
      <c r="Q2" s="52"/>
      <c r="R2" s="106"/>
      <c r="S2" s="106"/>
    </row>
    <row r="3" ht="18.75" customHeight="1" spans="1:19">
      <c r="A3" s="148" t="str">
        <f>"单位名称："&amp;"石林彝族自治县疾病预防控制中心"</f>
        <v>单位名称：石林彝族自治县疾病预防控制中心</v>
      </c>
      <c r="B3" s="123"/>
      <c r="C3" s="123"/>
      <c r="D3" s="55"/>
      <c r="E3" s="55"/>
      <c r="F3" s="55"/>
      <c r="G3" s="55"/>
      <c r="H3" s="55"/>
      <c r="I3" s="55"/>
      <c r="J3" s="55"/>
      <c r="K3" s="55"/>
      <c r="L3" s="55"/>
      <c r="R3" s="56"/>
      <c r="S3" s="155" t="s">
        <v>1</v>
      </c>
    </row>
    <row r="4" ht="15.75" customHeight="1" spans="1:19">
      <c r="A4" s="58" t="s">
        <v>178</v>
      </c>
      <c r="B4" s="124" t="s">
        <v>179</v>
      </c>
      <c r="C4" s="124" t="s">
        <v>342</v>
      </c>
      <c r="D4" s="125" t="s">
        <v>343</v>
      </c>
      <c r="E4" s="125" t="s">
        <v>344</v>
      </c>
      <c r="F4" s="125" t="s">
        <v>345</v>
      </c>
      <c r="G4" s="125" t="s">
        <v>346</v>
      </c>
      <c r="H4" s="125" t="s">
        <v>347</v>
      </c>
      <c r="I4" s="138" t="s">
        <v>186</v>
      </c>
      <c r="J4" s="138"/>
      <c r="K4" s="138"/>
      <c r="L4" s="138"/>
      <c r="M4" s="139"/>
      <c r="N4" s="138"/>
      <c r="O4" s="138"/>
      <c r="P4" s="118"/>
      <c r="Q4" s="138"/>
      <c r="R4" s="139"/>
      <c r="S4" s="119"/>
    </row>
    <row r="5" ht="17.25" customHeight="1" spans="1:19">
      <c r="A5" s="60"/>
      <c r="B5" s="126"/>
      <c r="C5" s="126"/>
      <c r="D5" s="127"/>
      <c r="E5" s="127"/>
      <c r="F5" s="127"/>
      <c r="G5" s="127"/>
      <c r="H5" s="127"/>
      <c r="I5" s="127" t="s">
        <v>55</v>
      </c>
      <c r="J5" s="127" t="s">
        <v>58</v>
      </c>
      <c r="K5" s="127" t="s">
        <v>348</v>
      </c>
      <c r="L5" s="127" t="s">
        <v>349</v>
      </c>
      <c r="M5" s="140" t="s">
        <v>350</v>
      </c>
      <c r="N5" s="141" t="s">
        <v>351</v>
      </c>
      <c r="O5" s="141"/>
      <c r="P5" s="146"/>
      <c r="Q5" s="141"/>
      <c r="R5" s="147"/>
      <c r="S5" s="128"/>
    </row>
    <row r="6" ht="54" customHeight="1" spans="1:19">
      <c r="A6" s="63"/>
      <c r="B6" s="128"/>
      <c r="C6" s="128"/>
      <c r="D6" s="129"/>
      <c r="E6" s="129"/>
      <c r="F6" s="129"/>
      <c r="G6" s="129"/>
      <c r="H6" s="129"/>
      <c r="I6" s="129"/>
      <c r="J6" s="129" t="s">
        <v>57</v>
      </c>
      <c r="K6" s="129"/>
      <c r="L6" s="129"/>
      <c r="M6" s="142"/>
      <c r="N6" s="129" t="s">
        <v>57</v>
      </c>
      <c r="O6" s="129" t="s">
        <v>64</v>
      </c>
      <c r="P6" s="128" t="s">
        <v>65</v>
      </c>
      <c r="Q6" s="129" t="s">
        <v>66</v>
      </c>
      <c r="R6" s="142" t="s">
        <v>67</v>
      </c>
      <c r="S6" s="128" t="s">
        <v>68</v>
      </c>
    </row>
    <row r="7" ht="18" customHeight="1" spans="1:19">
      <c r="A7" s="149">
        <v>1</v>
      </c>
      <c r="B7" s="149" t="s">
        <v>83</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30" t="s">
        <v>196</v>
      </c>
      <c r="B8" s="131" t="s">
        <v>70</v>
      </c>
      <c r="C8" s="131" t="s">
        <v>222</v>
      </c>
      <c r="D8" s="132" t="s">
        <v>352</v>
      </c>
      <c r="E8" s="132" t="s">
        <v>353</v>
      </c>
      <c r="F8" s="132" t="s">
        <v>354</v>
      </c>
      <c r="G8" s="151">
        <v>1</v>
      </c>
      <c r="H8" s="33">
        <v>6000</v>
      </c>
      <c r="I8" s="33">
        <v>6000</v>
      </c>
      <c r="J8" s="33">
        <v>6000</v>
      </c>
      <c r="K8" s="33"/>
      <c r="L8" s="33"/>
      <c r="M8" s="33"/>
      <c r="N8" s="33"/>
      <c r="O8" s="33"/>
      <c r="P8" s="33"/>
      <c r="Q8" s="33"/>
      <c r="R8" s="33"/>
      <c r="S8" s="33"/>
    </row>
    <row r="9" ht="21" customHeight="1" spans="1:19">
      <c r="A9" s="130" t="s">
        <v>196</v>
      </c>
      <c r="B9" s="131" t="s">
        <v>70</v>
      </c>
      <c r="C9" s="131" t="s">
        <v>222</v>
      </c>
      <c r="D9" s="132" t="s">
        <v>355</v>
      </c>
      <c r="E9" s="132" t="s">
        <v>356</v>
      </c>
      <c r="F9" s="132" t="s">
        <v>354</v>
      </c>
      <c r="G9" s="151">
        <v>1</v>
      </c>
      <c r="H9" s="33">
        <v>14000</v>
      </c>
      <c r="I9" s="33">
        <v>14000</v>
      </c>
      <c r="J9" s="33">
        <v>14000</v>
      </c>
      <c r="K9" s="33"/>
      <c r="L9" s="33"/>
      <c r="M9" s="33"/>
      <c r="N9" s="33"/>
      <c r="O9" s="33"/>
      <c r="P9" s="33"/>
      <c r="Q9" s="33"/>
      <c r="R9" s="33"/>
      <c r="S9" s="33"/>
    </row>
    <row r="10" ht="21" customHeight="1" spans="1:19">
      <c r="A10" s="130" t="s">
        <v>196</v>
      </c>
      <c r="B10" s="131" t="s">
        <v>70</v>
      </c>
      <c r="C10" s="131" t="s">
        <v>265</v>
      </c>
      <c r="D10" s="132" t="s">
        <v>357</v>
      </c>
      <c r="E10" s="132" t="s">
        <v>358</v>
      </c>
      <c r="F10" s="132" t="s">
        <v>354</v>
      </c>
      <c r="G10" s="151">
        <v>1</v>
      </c>
      <c r="H10" s="33">
        <v>30000</v>
      </c>
      <c r="I10" s="33">
        <v>30000</v>
      </c>
      <c r="J10" s="33">
        <v>30000</v>
      </c>
      <c r="K10" s="33"/>
      <c r="L10" s="33"/>
      <c r="M10" s="33"/>
      <c r="N10" s="33"/>
      <c r="O10" s="33"/>
      <c r="P10" s="33"/>
      <c r="Q10" s="33"/>
      <c r="R10" s="33"/>
      <c r="S10" s="33"/>
    </row>
    <row r="11" ht="21" customHeight="1" spans="1:19">
      <c r="A11" s="130" t="s">
        <v>196</v>
      </c>
      <c r="B11" s="131" t="s">
        <v>70</v>
      </c>
      <c r="C11" s="131" t="s">
        <v>265</v>
      </c>
      <c r="D11" s="132" t="s">
        <v>359</v>
      </c>
      <c r="E11" s="132" t="s">
        <v>353</v>
      </c>
      <c r="F11" s="132" t="s">
        <v>354</v>
      </c>
      <c r="G11" s="151">
        <v>1</v>
      </c>
      <c r="H11" s="33">
        <v>8000</v>
      </c>
      <c r="I11" s="33">
        <v>8000</v>
      </c>
      <c r="J11" s="33">
        <v>8000</v>
      </c>
      <c r="K11" s="33"/>
      <c r="L11" s="33"/>
      <c r="M11" s="33"/>
      <c r="N11" s="33"/>
      <c r="O11" s="33"/>
      <c r="P11" s="33"/>
      <c r="Q11" s="33"/>
      <c r="R11" s="33"/>
      <c r="S11" s="33"/>
    </row>
    <row r="12" ht="21" customHeight="1" spans="1:19">
      <c r="A12" s="130" t="s">
        <v>196</v>
      </c>
      <c r="B12" s="131" t="s">
        <v>70</v>
      </c>
      <c r="C12" s="131" t="s">
        <v>265</v>
      </c>
      <c r="D12" s="132" t="s">
        <v>360</v>
      </c>
      <c r="E12" s="132" t="s">
        <v>356</v>
      </c>
      <c r="F12" s="132" t="s">
        <v>354</v>
      </c>
      <c r="G12" s="151">
        <v>1</v>
      </c>
      <c r="H12" s="33">
        <v>13000</v>
      </c>
      <c r="I12" s="33">
        <v>13000</v>
      </c>
      <c r="J12" s="33">
        <v>13000</v>
      </c>
      <c r="K12" s="33"/>
      <c r="L12" s="33"/>
      <c r="M12" s="33"/>
      <c r="N12" s="33"/>
      <c r="O12" s="33"/>
      <c r="P12" s="33"/>
      <c r="Q12" s="33"/>
      <c r="R12" s="33"/>
      <c r="S12" s="33"/>
    </row>
    <row r="13" ht="21" customHeight="1" spans="1:19">
      <c r="A13" s="130" t="s">
        <v>196</v>
      </c>
      <c r="B13" s="131" t="s">
        <v>70</v>
      </c>
      <c r="C13" s="131" t="s">
        <v>273</v>
      </c>
      <c r="D13" s="132" t="s">
        <v>361</v>
      </c>
      <c r="E13" s="132" t="s">
        <v>358</v>
      </c>
      <c r="F13" s="132" t="s">
        <v>354</v>
      </c>
      <c r="G13" s="151">
        <v>1</v>
      </c>
      <c r="H13" s="33">
        <v>8000</v>
      </c>
      <c r="I13" s="33">
        <v>8000</v>
      </c>
      <c r="J13" s="33"/>
      <c r="K13" s="33"/>
      <c r="L13" s="33"/>
      <c r="M13" s="33"/>
      <c r="N13" s="33">
        <v>8000</v>
      </c>
      <c r="O13" s="33"/>
      <c r="P13" s="33"/>
      <c r="Q13" s="33">
        <v>8000</v>
      </c>
      <c r="R13" s="33"/>
      <c r="S13" s="33"/>
    </row>
    <row r="14" ht="21" customHeight="1" spans="1:19">
      <c r="A14" s="130" t="s">
        <v>196</v>
      </c>
      <c r="B14" s="131" t="s">
        <v>70</v>
      </c>
      <c r="C14" s="131" t="s">
        <v>273</v>
      </c>
      <c r="D14" s="132" t="s">
        <v>362</v>
      </c>
      <c r="E14" s="132" t="s">
        <v>363</v>
      </c>
      <c r="F14" s="132" t="s">
        <v>354</v>
      </c>
      <c r="G14" s="151">
        <v>1</v>
      </c>
      <c r="H14" s="33">
        <v>7500</v>
      </c>
      <c r="I14" s="33">
        <v>7500</v>
      </c>
      <c r="J14" s="33"/>
      <c r="K14" s="33"/>
      <c r="L14" s="33"/>
      <c r="M14" s="33"/>
      <c r="N14" s="33">
        <v>7500</v>
      </c>
      <c r="O14" s="33"/>
      <c r="P14" s="33"/>
      <c r="Q14" s="33">
        <v>7500</v>
      </c>
      <c r="R14" s="33"/>
      <c r="S14" s="33"/>
    </row>
    <row r="15" ht="21" customHeight="1" spans="1:19">
      <c r="A15" s="133" t="s">
        <v>169</v>
      </c>
      <c r="B15" s="134"/>
      <c r="C15" s="134"/>
      <c r="D15" s="135"/>
      <c r="E15" s="135"/>
      <c r="F15" s="135"/>
      <c r="G15" s="152"/>
      <c r="H15" s="33">
        <v>86500</v>
      </c>
      <c r="I15" s="33">
        <v>86500</v>
      </c>
      <c r="J15" s="33">
        <v>71000</v>
      </c>
      <c r="K15" s="33"/>
      <c r="L15" s="33"/>
      <c r="M15" s="33"/>
      <c r="N15" s="33">
        <v>15500</v>
      </c>
      <c r="O15" s="33"/>
      <c r="P15" s="33"/>
      <c r="Q15" s="33">
        <v>15500</v>
      </c>
      <c r="R15" s="33"/>
      <c r="S15" s="33"/>
    </row>
    <row r="16" ht="21" customHeight="1" spans="1:19">
      <c r="A16" s="148" t="s">
        <v>364</v>
      </c>
      <c r="B16" s="53"/>
      <c r="C16" s="53"/>
      <c r="D16" s="148"/>
      <c r="E16" s="148"/>
      <c r="F16" s="148"/>
      <c r="G16" s="153"/>
      <c r="H16" s="154"/>
      <c r="I16" s="154"/>
      <c r="J16" s="154"/>
      <c r="K16" s="154"/>
      <c r="L16" s="154"/>
      <c r="M16" s="154"/>
      <c r="N16" s="154"/>
      <c r="O16" s="154"/>
      <c r="P16" s="154"/>
      <c r="Q16" s="154"/>
      <c r="R16" s="154"/>
      <c r="S16" s="154"/>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0"/>
  <sheetViews>
    <sheetView showZeros="0" workbookViewId="0">
      <selection activeCell="B21" sqref="B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5"/>
      <c r="B1" s="121"/>
      <c r="C1" s="121"/>
      <c r="D1" s="121"/>
      <c r="E1" s="121"/>
      <c r="F1" s="121"/>
      <c r="G1" s="121"/>
      <c r="H1" s="115"/>
      <c r="I1" s="115"/>
      <c r="J1" s="115"/>
      <c r="K1" s="115"/>
      <c r="L1" s="115"/>
      <c r="M1" s="115"/>
      <c r="N1" s="136"/>
      <c r="O1" s="115"/>
      <c r="P1" s="115"/>
      <c r="Q1" s="121"/>
      <c r="R1" s="115"/>
      <c r="S1" s="144"/>
      <c r="T1" s="144" t="s">
        <v>365</v>
      </c>
    </row>
    <row r="2" ht="41.25" customHeight="1" spans="1:20">
      <c r="A2" s="111" t="str">
        <f>"2025"&amp;"年部门政府购买服务预算表"</f>
        <v>2025年部门政府购买服务预算表</v>
      </c>
      <c r="B2" s="106"/>
      <c r="C2" s="106"/>
      <c r="D2" s="106"/>
      <c r="E2" s="106"/>
      <c r="F2" s="106"/>
      <c r="G2" s="106"/>
      <c r="H2" s="122"/>
      <c r="I2" s="122"/>
      <c r="J2" s="122"/>
      <c r="K2" s="122"/>
      <c r="L2" s="122"/>
      <c r="M2" s="122"/>
      <c r="N2" s="137"/>
      <c r="O2" s="122"/>
      <c r="P2" s="122"/>
      <c r="Q2" s="106"/>
      <c r="R2" s="122"/>
      <c r="S2" s="137"/>
      <c r="T2" s="106"/>
    </row>
    <row r="3" ht="22.5" customHeight="1" spans="1:20">
      <c r="A3" s="112" t="str">
        <f>"单位名称："&amp;"石林彝族自治县疾病预防控制中心"</f>
        <v>单位名称：石林彝族自治县疾病预防控制中心</v>
      </c>
      <c r="B3" s="123"/>
      <c r="C3" s="123"/>
      <c r="D3" s="123"/>
      <c r="E3" s="123"/>
      <c r="F3" s="123"/>
      <c r="G3" s="123"/>
      <c r="H3" s="113"/>
      <c r="I3" s="113"/>
      <c r="J3" s="113"/>
      <c r="K3" s="113"/>
      <c r="L3" s="113"/>
      <c r="M3" s="113"/>
      <c r="N3" s="136"/>
      <c r="O3" s="115"/>
      <c r="P3" s="115"/>
      <c r="Q3" s="121"/>
      <c r="R3" s="115"/>
      <c r="S3" s="145"/>
      <c r="T3" s="144" t="s">
        <v>1</v>
      </c>
    </row>
    <row r="4" ht="24" customHeight="1" spans="1:20">
      <c r="A4" s="58" t="s">
        <v>178</v>
      </c>
      <c r="B4" s="124" t="s">
        <v>179</v>
      </c>
      <c r="C4" s="124" t="s">
        <v>342</v>
      </c>
      <c r="D4" s="124" t="s">
        <v>366</v>
      </c>
      <c r="E4" s="124" t="s">
        <v>367</v>
      </c>
      <c r="F4" s="124" t="s">
        <v>368</v>
      </c>
      <c r="G4" s="124" t="s">
        <v>369</v>
      </c>
      <c r="H4" s="125" t="s">
        <v>370</v>
      </c>
      <c r="I4" s="125" t="s">
        <v>371</v>
      </c>
      <c r="J4" s="138" t="s">
        <v>186</v>
      </c>
      <c r="K4" s="138"/>
      <c r="L4" s="138"/>
      <c r="M4" s="138"/>
      <c r="N4" s="139"/>
      <c r="O4" s="138"/>
      <c r="P4" s="138"/>
      <c r="Q4" s="118"/>
      <c r="R4" s="138"/>
      <c r="S4" s="139"/>
      <c r="T4" s="119"/>
    </row>
    <row r="5" ht="24" customHeight="1" spans="1:20">
      <c r="A5" s="60"/>
      <c r="B5" s="126"/>
      <c r="C5" s="126"/>
      <c r="D5" s="126"/>
      <c r="E5" s="126"/>
      <c r="F5" s="126"/>
      <c r="G5" s="126"/>
      <c r="H5" s="127"/>
      <c r="I5" s="127"/>
      <c r="J5" s="127" t="s">
        <v>55</v>
      </c>
      <c r="K5" s="127" t="s">
        <v>58</v>
      </c>
      <c r="L5" s="127" t="s">
        <v>348</v>
      </c>
      <c r="M5" s="127" t="s">
        <v>349</v>
      </c>
      <c r="N5" s="140" t="s">
        <v>350</v>
      </c>
      <c r="O5" s="141" t="s">
        <v>351</v>
      </c>
      <c r="P5" s="141"/>
      <c r="Q5" s="146"/>
      <c r="R5" s="141"/>
      <c r="S5" s="147"/>
      <c r="T5" s="128"/>
    </row>
    <row r="6" ht="54" customHeight="1" spans="1:20">
      <c r="A6" s="63"/>
      <c r="B6" s="128"/>
      <c r="C6" s="128"/>
      <c r="D6" s="128"/>
      <c r="E6" s="128"/>
      <c r="F6" s="128"/>
      <c r="G6" s="128"/>
      <c r="H6" s="129"/>
      <c r="I6" s="129"/>
      <c r="J6" s="129"/>
      <c r="K6" s="129" t="s">
        <v>57</v>
      </c>
      <c r="L6" s="129"/>
      <c r="M6" s="129"/>
      <c r="N6" s="142"/>
      <c r="O6" s="129" t="s">
        <v>57</v>
      </c>
      <c r="P6" s="129" t="s">
        <v>64</v>
      </c>
      <c r="Q6" s="128" t="s">
        <v>65</v>
      </c>
      <c r="R6" s="129" t="s">
        <v>66</v>
      </c>
      <c r="S6" s="142" t="s">
        <v>67</v>
      </c>
      <c r="T6" s="128" t="s">
        <v>68</v>
      </c>
    </row>
    <row r="7" ht="17.25" customHeight="1" spans="1:20">
      <c r="A7" s="64">
        <v>1</v>
      </c>
      <c r="B7" s="128">
        <v>2</v>
      </c>
      <c r="C7" s="64">
        <v>3</v>
      </c>
      <c r="D7" s="64">
        <v>4</v>
      </c>
      <c r="E7" s="128">
        <v>5</v>
      </c>
      <c r="F7" s="64">
        <v>6</v>
      </c>
      <c r="G7" s="64">
        <v>7</v>
      </c>
      <c r="H7" s="128">
        <v>8</v>
      </c>
      <c r="I7" s="64">
        <v>9</v>
      </c>
      <c r="J7" s="64">
        <v>10</v>
      </c>
      <c r="K7" s="128">
        <v>11</v>
      </c>
      <c r="L7" s="64">
        <v>12</v>
      </c>
      <c r="M7" s="64">
        <v>13</v>
      </c>
      <c r="N7" s="128">
        <v>14</v>
      </c>
      <c r="O7" s="64">
        <v>15</v>
      </c>
      <c r="P7" s="64">
        <v>16</v>
      </c>
      <c r="Q7" s="128">
        <v>17</v>
      </c>
      <c r="R7" s="64">
        <v>18</v>
      </c>
      <c r="S7" s="64">
        <v>19</v>
      </c>
      <c r="T7" s="64">
        <v>20</v>
      </c>
    </row>
    <row r="8" ht="21" customHeight="1" spans="1:20">
      <c r="A8" s="130"/>
      <c r="B8" s="131"/>
      <c r="C8" s="131"/>
      <c r="D8" s="131"/>
      <c r="E8" s="131"/>
      <c r="F8" s="131"/>
      <c r="G8" s="131"/>
      <c r="H8" s="132"/>
      <c r="I8" s="132"/>
      <c r="J8" s="33"/>
      <c r="K8" s="33"/>
      <c r="L8" s="33"/>
      <c r="M8" s="33"/>
      <c r="N8" s="33"/>
      <c r="O8" s="33"/>
      <c r="P8" s="33"/>
      <c r="Q8" s="33"/>
      <c r="R8" s="33"/>
      <c r="S8" s="33"/>
      <c r="T8" s="33"/>
    </row>
    <row r="9" ht="21" customHeight="1" spans="1:20">
      <c r="A9" s="133" t="s">
        <v>169</v>
      </c>
      <c r="B9" s="134"/>
      <c r="C9" s="134"/>
      <c r="D9" s="134"/>
      <c r="E9" s="134"/>
      <c r="F9" s="134"/>
      <c r="G9" s="134"/>
      <c r="H9" s="135"/>
      <c r="I9" s="143"/>
      <c r="J9" s="33"/>
      <c r="K9" s="33"/>
      <c r="L9" s="33"/>
      <c r="M9" s="33"/>
      <c r="N9" s="33"/>
      <c r="O9" s="33"/>
      <c r="P9" s="33"/>
      <c r="Q9" s="33"/>
      <c r="R9" s="33"/>
      <c r="S9" s="33"/>
      <c r="T9" s="33"/>
    </row>
    <row r="10" customHeight="1" spans="1:1">
      <c r="A10" t="s">
        <v>372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X9"/>
  <sheetViews>
    <sheetView showZeros="0" workbookViewId="0">
      <selection activeCell="C21" sqref="C21"/>
    </sheetView>
  </sheetViews>
  <sheetFormatPr defaultColWidth="9.14166666666667" defaultRowHeight="14.25" customHeight="1"/>
  <cols>
    <col min="1" max="1" width="37.7083333333333" customWidth="1"/>
    <col min="2" max="24" width="20" customWidth="1"/>
  </cols>
  <sheetData>
    <row r="1" ht="17.25" customHeight="1" spans="4:24">
      <c r="D1" s="110"/>
      <c r="W1" s="51"/>
      <c r="X1" s="51" t="s">
        <v>373</v>
      </c>
    </row>
    <row r="2" ht="41.25" customHeight="1" spans="1:24">
      <c r="A2" s="111" t="str">
        <f>"2025"&amp;"年对下转移支付预算表"</f>
        <v>2025年对下转移支付预算表</v>
      </c>
      <c r="B2" s="52"/>
      <c r="C2" s="52"/>
      <c r="D2" s="52"/>
      <c r="E2" s="52"/>
      <c r="F2" s="52"/>
      <c r="G2" s="52"/>
      <c r="H2" s="52"/>
      <c r="I2" s="52"/>
      <c r="J2" s="52"/>
      <c r="K2" s="52"/>
      <c r="L2" s="52"/>
      <c r="M2" s="52"/>
      <c r="N2" s="52"/>
      <c r="O2" s="52"/>
      <c r="P2" s="52"/>
      <c r="Q2" s="52"/>
      <c r="R2" s="52"/>
      <c r="S2" s="52"/>
      <c r="T2" s="52"/>
      <c r="U2" s="52"/>
      <c r="V2" s="52"/>
      <c r="W2" s="106"/>
      <c r="X2" s="106"/>
    </row>
    <row r="3" ht="18" customHeight="1" spans="1:24">
      <c r="A3" s="112" t="str">
        <f>"单位名称："&amp;"石林彝族自治县疾病预防控制中心"</f>
        <v>单位名称：石林彝族自治县疾病预防控制中心</v>
      </c>
      <c r="B3" s="113"/>
      <c r="C3" s="113"/>
      <c r="D3" s="114"/>
      <c r="E3" s="115"/>
      <c r="F3" s="115"/>
      <c r="G3" s="115"/>
      <c r="H3" s="115"/>
      <c r="I3" s="115"/>
      <c r="W3" s="56"/>
      <c r="X3" s="56" t="s">
        <v>1</v>
      </c>
    </row>
    <row r="4" ht="19.5" customHeight="1" spans="1:24">
      <c r="A4" s="72" t="s">
        <v>374</v>
      </c>
      <c r="B4" s="12" t="s">
        <v>186</v>
      </c>
      <c r="C4" s="13"/>
      <c r="D4" s="13"/>
      <c r="E4" s="12" t="s">
        <v>375</v>
      </c>
      <c r="F4" s="13"/>
      <c r="G4" s="13"/>
      <c r="H4" s="13"/>
      <c r="I4" s="13"/>
      <c r="J4" s="13"/>
      <c r="K4" s="13"/>
      <c r="L4" s="13"/>
      <c r="M4" s="13"/>
      <c r="N4" s="13"/>
      <c r="O4" s="13"/>
      <c r="P4" s="13"/>
      <c r="Q4" s="13"/>
      <c r="R4" s="13"/>
      <c r="S4" s="13"/>
      <c r="T4" s="13"/>
      <c r="U4" s="13"/>
      <c r="V4" s="13"/>
      <c r="W4" s="118"/>
      <c r="X4" s="119"/>
    </row>
    <row r="5" ht="40.5" customHeight="1" spans="1:24">
      <c r="A5" s="64"/>
      <c r="B5" s="73" t="s">
        <v>55</v>
      </c>
      <c r="C5" s="58" t="s">
        <v>58</v>
      </c>
      <c r="D5" s="116" t="s">
        <v>348</v>
      </c>
      <c r="E5" s="91" t="s">
        <v>376</v>
      </c>
      <c r="F5" s="91" t="s">
        <v>377</v>
      </c>
      <c r="G5" s="91" t="s">
        <v>378</v>
      </c>
      <c r="H5" s="91" t="s">
        <v>379</v>
      </c>
      <c r="I5" s="91" t="s">
        <v>380</v>
      </c>
      <c r="J5" s="91" t="s">
        <v>381</v>
      </c>
      <c r="K5" s="91" t="s">
        <v>382</v>
      </c>
      <c r="L5" s="91" t="s">
        <v>383</v>
      </c>
      <c r="M5" s="91" t="s">
        <v>384</v>
      </c>
      <c r="N5" s="91" t="s">
        <v>385</v>
      </c>
      <c r="O5" s="91" t="s">
        <v>386</v>
      </c>
      <c r="P5" s="91" t="s">
        <v>387</v>
      </c>
      <c r="Q5" s="91" t="s">
        <v>388</v>
      </c>
      <c r="R5" s="91" t="s">
        <v>389</v>
      </c>
      <c r="S5" s="91" t="s">
        <v>390</v>
      </c>
      <c r="T5" s="91" t="s">
        <v>391</v>
      </c>
      <c r="U5" s="91" t="s">
        <v>392</v>
      </c>
      <c r="V5" s="91" t="s">
        <v>393</v>
      </c>
      <c r="W5" s="91" t="s">
        <v>394</v>
      </c>
      <c r="X5" s="120" t="s">
        <v>395</v>
      </c>
    </row>
    <row r="6" ht="19.5" customHeight="1" spans="1:24">
      <c r="A6" s="65">
        <v>1</v>
      </c>
      <c r="B6" s="65">
        <v>2</v>
      </c>
      <c r="C6" s="65">
        <v>3</v>
      </c>
      <c r="D6" s="117">
        <v>4</v>
      </c>
      <c r="E6" s="79">
        <v>5</v>
      </c>
      <c r="F6" s="65">
        <v>6</v>
      </c>
      <c r="G6" s="65">
        <v>7</v>
      </c>
      <c r="H6" s="117">
        <v>8</v>
      </c>
      <c r="I6" s="65">
        <v>9</v>
      </c>
      <c r="J6" s="65">
        <v>10</v>
      </c>
      <c r="K6" s="65">
        <v>11</v>
      </c>
      <c r="L6" s="117">
        <v>12</v>
      </c>
      <c r="M6" s="65">
        <v>13</v>
      </c>
      <c r="N6" s="65">
        <v>14</v>
      </c>
      <c r="O6" s="65">
        <v>15</v>
      </c>
      <c r="P6" s="117">
        <v>16</v>
      </c>
      <c r="Q6" s="65">
        <v>17</v>
      </c>
      <c r="R6" s="65">
        <v>18</v>
      </c>
      <c r="S6" s="65">
        <v>19</v>
      </c>
      <c r="T6" s="117">
        <v>20</v>
      </c>
      <c r="U6" s="117">
        <v>21</v>
      </c>
      <c r="V6" s="117">
        <v>22</v>
      </c>
      <c r="W6" s="79">
        <v>23</v>
      </c>
      <c r="X6" s="79">
        <v>24</v>
      </c>
    </row>
    <row r="7" ht="19.5" customHeight="1" spans="1:24">
      <c r="A7" s="18"/>
      <c r="B7" s="33"/>
      <c r="C7" s="33"/>
      <c r="D7" s="33"/>
      <c r="E7" s="33"/>
      <c r="F7" s="33"/>
      <c r="G7" s="33"/>
      <c r="H7" s="33"/>
      <c r="I7" s="33"/>
      <c r="J7" s="33"/>
      <c r="K7" s="33"/>
      <c r="L7" s="33"/>
      <c r="M7" s="33"/>
      <c r="N7" s="33"/>
      <c r="O7" s="33"/>
      <c r="P7" s="33"/>
      <c r="Q7" s="33"/>
      <c r="R7" s="33"/>
      <c r="S7" s="33"/>
      <c r="T7" s="33"/>
      <c r="U7" s="33"/>
      <c r="V7" s="33"/>
      <c r="W7" s="33"/>
      <c r="X7" s="33"/>
    </row>
    <row r="8" ht="19.5" customHeight="1" spans="1:24">
      <c r="A8" s="108"/>
      <c r="B8" s="33"/>
      <c r="C8" s="33"/>
      <c r="D8" s="33"/>
      <c r="E8" s="33"/>
      <c r="F8" s="33"/>
      <c r="G8" s="33"/>
      <c r="H8" s="33"/>
      <c r="I8" s="33"/>
      <c r="J8" s="33"/>
      <c r="K8" s="33"/>
      <c r="L8" s="33"/>
      <c r="M8" s="33"/>
      <c r="N8" s="33"/>
      <c r="O8" s="33"/>
      <c r="P8" s="33"/>
      <c r="Q8" s="33"/>
      <c r="R8" s="33"/>
      <c r="S8" s="33"/>
      <c r="T8" s="33"/>
      <c r="U8" s="33"/>
      <c r="V8" s="33"/>
      <c r="W8" s="33"/>
      <c r="X8" s="33"/>
    </row>
    <row r="9" customHeight="1" spans="1:1">
      <c r="A9" t="s">
        <v>396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C25" sqref="C2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51" t="s">
        <v>397</v>
      </c>
    </row>
    <row r="2" ht="41.25" customHeight="1" spans="1:10">
      <c r="A2" s="105" t="str">
        <f>"2025"&amp;"年对下转移支付绩效目标表"</f>
        <v>2025年对下转移支付绩效目标表</v>
      </c>
      <c r="B2" s="52"/>
      <c r="C2" s="52"/>
      <c r="D2" s="52"/>
      <c r="E2" s="52"/>
      <c r="F2" s="106"/>
      <c r="G2" s="52"/>
      <c r="H2" s="106"/>
      <c r="I2" s="106"/>
      <c r="J2" s="52"/>
    </row>
    <row r="3" ht="17.25" customHeight="1" spans="1:1">
      <c r="A3" s="53" t="str">
        <f>"单位名称："&amp;"石林彝族自治县疾病预防控制中心"</f>
        <v>单位名称：石林彝族自治县疾病预防控制中心</v>
      </c>
    </row>
    <row r="4" ht="44.25" customHeight="1" spans="1:10">
      <c r="A4" s="17" t="s">
        <v>374</v>
      </c>
      <c r="B4" s="17" t="s">
        <v>275</v>
      </c>
      <c r="C4" s="17" t="s">
        <v>276</v>
      </c>
      <c r="D4" s="17" t="s">
        <v>277</v>
      </c>
      <c r="E4" s="17" t="s">
        <v>278</v>
      </c>
      <c r="F4" s="107" t="s">
        <v>279</v>
      </c>
      <c r="G4" s="17" t="s">
        <v>280</v>
      </c>
      <c r="H4" s="107" t="s">
        <v>281</v>
      </c>
      <c r="I4" s="107" t="s">
        <v>282</v>
      </c>
      <c r="J4" s="17" t="s">
        <v>283</v>
      </c>
    </row>
    <row r="5" ht="14.25" customHeight="1" spans="1:10">
      <c r="A5" s="17">
        <v>1</v>
      </c>
      <c r="B5" s="17">
        <v>2</v>
      </c>
      <c r="C5" s="17">
        <v>3</v>
      </c>
      <c r="D5" s="17">
        <v>4</v>
      </c>
      <c r="E5" s="17">
        <v>5</v>
      </c>
      <c r="F5" s="107">
        <v>6</v>
      </c>
      <c r="G5" s="17">
        <v>7</v>
      </c>
      <c r="H5" s="107">
        <v>8</v>
      </c>
      <c r="I5" s="107">
        <v>9</v>
      </c>
      <c r="J5" s="17">
        <v>10</v>
      </c>
    </row>
    <row r="6" ht="42" customHeight="1" spans="1:10">
      <c r="A6" s="18"/>
      <c r="B6" s="108"/>
      <c r="C6" s="108"/>
      <c r="D6" s="108"/>
      <c r="E6" s="97"/>
      <c r="F6" s="109"/>
      <c r="G6" s="97"/>
      <c r="H6" s="109"/>
      <c r="I6" s="109"/>
      <c r="J6" s="97"/>
    </row>
    <row r="7" ht="42" customHeight="1" spans="1:10">
      <c r="A7" s="18"/>
      <c r="B7" s="41"/>
      <c r="C7" s="41"/>
      <c r="D7" s="41"/>
      <c r="E7" s="18"/>
      <c r="F7" s="41"/>
      <c r="G7" s="18"/>
      <c r="H7" s="41"/>
      <c r="I7" s="41"/>
      <c r="J7" s="18"/>
    </row>
    <row r="8" ht="24" customHeight="1" spans="1:1">
      <c r="A8" t="s">
        <v>398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9"/>
  <sheetViews>
    <sheetView showZeros="0" workbookViewId="0">
      <selection activeCell="B20" sqref="B2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1" t="s">
        <v>399</v>
      </c>
      <c r="B1" s="82"/>
      <c r="C1" s="82"/>
      <c r="D1" s="83"/>
      <c r="E1" s="83"/>
      <c r="F1" s="83"/>
      <c r="G1" s="82"/>
      <c r="H1" s="82"/>
      <c r="I1" s="83"/>
    </row>
    <row r="2" ht="41.25" customHeight="1" spans="1:9">
      <c r="A2" s="84" t="str">
        <f>"2025"&amp;"年新增资产配置预算表"</f>
        <v>2025年新增资产配置预算表</v>
      </c>
      <c r="B2" s="85"/>
      <c r="C2" s="85"/>
      <c r="D2" s="86"/>
      <c r="E2" s="86"/>
      <c r="F2" s="86"/>
      <c r="G2" s="85"/>
      <c r="H2" s="85"/>
      <c r="I2" s="86"/>
    </row>
    <row r="3" customHeight="1" spans="1:9">
      <c r="A3" s="87" t="str">
        <f>"单位名称："&amp;"石林彝族自治县疾病预防控制中心"</f>
        <v>单位名称：石林彝族自治县疾病预防控制中心</v>
      </c>
      <c r="B3" s="88"/>
      <c r="C3" s="88"/>
      <c r="D3" s="89"/>
      <c r="F3" s="86"/>
      <c r="G3" s="85"/>
      <c r="H3" s="85"/>
      <c r="I3" s="104" t="s">
        <v>1</v>
      </c>
    </row>
    <row r="4" ht="28.5" customHeight="1" spans="1:9">
      <c r="A4" s="90" t="s">
        <v>178</v>
      </c>
      <c r="B4" s="91" t="s">
        <v>179</v>
      </c>
      <c r="C4" s="92" t="s">
        <v>400</v>
      </c>
      <c r="D4" s="90" t="s">
        <v>401</v>
      </c>
      <c r="E4" s="90" t="s">
        <v>402</v>
      </c>
      <c r="F4" s="90" t="s">
        <v>403</v>
      </c>
      <c r="G4" s="91" t="s">
        <v>404</v>
      </c>
      <c r="H4" s="79"/>
      <c r="I4" s="90"/>
    </row>
    <row r="5" ht="21" customHeight="1" spans="1:9">
      <c r="A5" s="92"/>
      <c r="B5" s="93"/>
      <c r="C5" s="93"/>
      <c r="D5" s="94"/>
      <c r="E5" s="93"/>
      <c r="F5" s="93"/>
      <c r="G5" s="91" t="s">
        <v>346</v>
      </c>
      <c r="H5" s="91" t="s">
        <v>405</v>
      </c>
      <c r="I5" s="91" t="s">
        <v>406</v>
      </c>
    </row>
    <row r="6" ht="17.25" customHeight="1" spans="1:9">
      <c r="A6" s="95" t="s">
        <v>82</v>
      </c>
      <c r="B6" s="96" t="s">
        <v>83</v>
      </c>
      <c r="C6" s="95" t="s">
        <v>84</v>
      </c>
      <c r="D6" s="97" t="s">
        <v>85</v>
      </c>
      <c r="E6" s="95" t="s">
        <v>86</v>
      </c>
      <c r="F6" s="96" t="s">
        <v>87</v>
      </c>
      <c r="G6" s="42" t="s">
        <v>88</v>
      </c>
      <c r="H6" s="97" t="s">
        <v>89</v>
      </c>
      <c r="I6" s="97">
        <v>9</v>
      </c>
    </row>
    <row r="7" ht="19.5" customHeight="1" spans="1:9">
      <c r="A7" s="98"/>
      <c r="B7" s="75"/>
      <c r="C7" s="75"/>
      <c r="D7" s="18"/>
      <c r="E7" s="41"/>
      <c r="F7" s="42"/>
      <c r="G7" s="99"/>
      <c r="H7" s="100"/>
      <c r="I7" s="100"/>
    </row>
    <row r="8" ht="19.5" customHeight="1" spans="1:9">
      <c r="A8" s="20" t="s">
        <v>55</v>
      </c>
      <c r="B8" s="101"/>
      <c r="C8" s="101"/>
      <c r="D8" s="102"/>
      <c r="E8" s="103"/>
      <c r="F8" s="103"/>
      <c r="G8" s="99"/>
      <c r="H8" s="100"/>
      <c r="I8" s="100"/>
    </row>
    <row r="9" customHeight="1" spans="1:1">
      <c r="A9" t="s">
        <v>407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B28" sqref="B2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0"/>
      <c r="E1" s="50"/>
      <c r="F1" s="50"/>
      <c r="G1" s="50"/>
      <c r="K1" s="51" t="s">
        <v>408</v>
      </c>
    </row>
    <row r="2" ht="41.25" customHeight="1" spans="1:11">
      <c r="A2" s="52" t="str">
        <f>"2025"&amp;"年上级转移支付补助项目支出预算表"</f>
        <v>2025年上级转移支付补助项目支出预算表</v>
      </c>
      <c r="B2" s="52"/>
      <c r="C2" s="52"/>
      <c r="D2" s="52"/>
      <c r="E2" s="52"/>
      <c r="F2" s="52"/>
      <c r="G2" s="52"/>
      <c r="H2" s="52"/>
      <c r="I2" s="52"/>
      <c r="J2" s="52"/>
      <c r="K2" s="52"/>
    </row>
    <row r="3" ht="13.5" customHeight="1" spans="1:11">
      <c r="A3" s="53" t="str">
        <f>"单位名称："&amp;"石林彝族自治县疾病预防控制中心"</f>
        <v>单位名称：石林彝族自治县疾病预防控制中心</v>
      </c>
      <c r="B3" s="54"/>
      <c r="C3" s="54"/>
      <c r="D3" s="54"/>
      <c r="E3" s="54"/>
      <c r="F3" s="54"/>
      <c r="G3" s="54"/>
      <c r="H3" s="55"/>
      <c r="I3" s="55"/>
      <c r="J3" s="55"/>
      <c r="K3" s="56" t="s">
        <v>1</v>
      </c>
    </row>
    <row r="4" ht="21.75" customHeight="1" spans="1:11">
      <c r="A4" s="57" t="s">
        <v>253</v>
      </c>
      <c r="B4" s="57" t="s">
        <v>181</v>
      </c>
      <c r="C4" s="57" t="s">
        <v>254</v>
      </c>
      <c r="D4" s="58" t="s">
        <v>182</v>
      </c>
      <c r="E4" s="58" t="s">
        <v>183</v>
      </c>
      <c r="F4" s="58" t="s">
        <v>255</v>
      </c>
      <c r="G4" s="58" t="s">
        <v>256</v>
      </c>
      <c r="H4" s="72" t="s">
        <v>55</v>
      </c>
      <c r="I4" s="12" t="s">
        <v>409</v>
      </c>
      <c r="J4" s="13"/>
      <c r="K4" s="44"/>
    </row>
    <row r="5" ht="21.75" customHeight="1" spans="1:11">
      <c r="A5" s="59"/>
      <c r="B5" s="59"/>
      <c r="C5" s="59"/>
      <c r="D5" s="60"/>
      <c r="E5" s="60"/>
      <c r="F5" s="60"/>
      <c r="G5" s="60"/>
      <c r="H5" s="73"/>
      <c r="I5" s="58" t="s">
        <v>58</v>
      </c>
      <c r="J5" s="58" t="s">
        <v>59</v>
      </c>
      <c r="K5" s="58" t="s">
        <v>60</v>
      </c>
    </row>
    <row r="6" ht="40.5" customHeight="1" spans="1:11">
      <c r="A6" s="62"/>
      <c r="B6" s="62"/>
      <c r="C6" s="62"/>
      <c r="D6" s="63"/>
      <c r="E6" s="63"/>
      <c r="F6" s="63"/>
      <c r="G6" s="63"/>
      <c r="H6" s="64"/>
      <c r="I6" s="63" t="s">
        <v>57</v>
      </c>
      <c r="J6" s="63"/>
      <c r="K6" s="63"/>
    </row>
    <row r="7" ht="15" customHeight="1" spans="1:11">
      <c r="A7" s="65">
        <v>1</v>
      </c>
      <c r="B7" s="65">
        <v>2</v>
      </c>
      <c r="C7" s="65">
        <v>3</v>
      </c>
      <c r="D7" s="65">
        <v>4</v>
      </c>
      <c r="E7" s="65">
        <v>5</v>
      </c>
      <c r="F7" s="65">
        <v>6</v>
      </c>
      <c r="G7" s="65">
        <v>7</v>
      </c>
      <c r="H7" s="65">
        <v>8</v>
      </c>
      <c r="I7" s="65">
        <v>9</v>
      </c>
      <c r="J7" s="79">
        <v>10</v>
      </c>
      <c r="K7" s="79">
        <v>11</v>
      </c>
    </row>
    <row r="8" ht="18.75" customHeight="1" spans="1:11">
      <c r="A8" s="18"/>
      <c r="B8" s="41"/>
      <c r="C8" s="18"/>
      <c r="D8" s="18"/>
      <c r="E8" s="18"/>
      <c r="F8" s="18"/>
      <c r="G8" s="18"/>
      <c r="H8" s="74"/>
      <c r="I8" s="80"/>
      <c r="J8" s="80"/>
      <c r="K8" s="74"/>
    </row>
    <row r="9" ht="18.75" customHeight="1" spans="1:11">
      <c r="A9" s="75"/>
      <c r="B9" s="41"/>
      <c r="C9" s="41"/>
      <c r="D9" s="41"/>
      <c r="E9" s="41"/>
      <c r="F9" s="41"/>
      <c r="G9" s="41"/>
      <c r="H9" s="67"/>
      <c r="I9" s="67"/>
      <c r="J9" s="67"/>
      <c r="K9" s="74"/>
    </row>
    <row r="10" ht="18.75" customHeight="1" spans="1:11">
      <c r="A10" s="76" t="s">
        <v>169</v>
      </c>
      <c r="B10" s="77"/>
      <c r="C10" s="77"/>
      <c r="D10" s="77"/>
      <c r="E10" s="77"/>
      <c r="F10" s="77"/>
      <c r="G10" s="78"/>
      <c r="H10" s="67"/>
      <c r="I10" s="67"/>
      <c r="J10" s="67"/>
      <c r="K10" s="74"/>
    </row>
    <row r="11" customHeight="1" spans="1:1">
      <c r="A11" t="s">
        <v>410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workbookViewId="0">
      <selection activeCell="B28" sqref="B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50"/>
      <c r="G1" s="51" t="s">
        <v>411</v>
      </c>
    </row>
    <row r="2" ht="41.25" customHeight="1" spans="1:7">
      <c r="A2" s="52" t="str">
        <f>"2025"&amp;"年部门项目中期规划预算表"</f>
        <v>2025年部门项目中期规划预算表</v>
      </c>
      <c r="B2" s="52"/>
      <c r="C2" s="52"/>
      <c r="D2" s="52"/>
      <c r="E2" s="52"/>
      <c r="F2" s="52"/>
      <c r="G2" s="52"/>
    </row>
    <row r="3" ht="13.5" customHeight="1" spans="1:7">
      <c r="A3" s="53" t="str">
        <f>"单位名称："&amp;"石林彝族自治县疾病预防控制中心"</f>
        <v>单位名称：石林彝族自治县疾病预防控制中心</v>
      </c>
      <c r="B3" s="54"/>
      <c r="C3" s="54"/>
      <c r="D3" s="54"/>
      <c r="E3" s="55"/>
      <c r="F3" s="55"/>
      <c r="G3" s="56" t="s">
        <v>1</v>
      </c>
    </row>
    <row r="4" ht="21.75" customHeight="1" spans="1:7">
      <c r="A4" s="57" t="s">
        <v>254</v>
      </c>
      <c r="B4" s="57" t="s">
        <v>253</v>
      </c>
      <c r="C4" s="57" t="s">
        <v>181</v>
      </c>
      <c r="D4" s="58" t="s">
        <v>412</v>
      </c>
      <c r="E4" s="12" t="s">
        <v>58</v>
      </c>
      <c r="F4" s="13"/>
      <c r="G4" s="44"/>
    </row>
    <row r="5" ht="21.75" customHeight="1" spans="1:7">
      <c r="A5" s="59"/>
      <c r="B5" s="59"/>
      <c r="C5" s="59"/>
      <c r="D5" s="60"/>
      <c r="E5" s="61" t="str">
        <f>"2025"&amp;"年"</f>
        <v>2025年</v>
      </c>
      <c r="F5" s="58" t="str">
        <f>("2025"+1)&amp;"年"</f>
        <v>2026年</v>
      </c>
      <c r="G5" s="58" t="str">
        <f>("2025"+2)&amp;"年"</f>
        <v>2027年</v>
      </c>
    </row>
    <row r="6" ht="40.5" customHeight="1" spans="1:7">
      <c r="A6" s="62"/>
      <c r="B6" s="62"/>
      <c r="C6" s="62"/>
      <c r="D6" s="63"/>
      <c r="E6" s="64"/>
      <c r="F6" s="63" t="s">
        <v>57</v>
      </c>
      <c r="G6" s="63"/>
    </row>
    <row r="7" ht="15" customHeight="1" spans="1:7">
      <c r="A7" s="65">
        <v>1</v>
      </c>
      <c r="B7" s="65">
        <v>2</v>
      </c>
      <c r="C7" s="65">
        <v>3</v>
      </c>
      <c r="D7" s="65">
        <v>4</v>
      </c>
      <c r="E7" s="65">
        <v>5</v>
      </c>
      <c r="F7" s="65">
        <v>6</v>
      </c>
      <c r="G7" s="65">
        <v>7</v>
      </c>
    </row>
    <row r="8" ht="17.25" customHeight="1" spans="1:7">
      <c r="A8" s="41" t="s">
        <v>70</v>
      </c>
      <c r="B8" s="66"/>
      <c r="C8" s="66"/>
      <c r="D8" s="41"/>
      <c r="E8" s="67">
        <v>1560000</v>
      </c>
      <c r="F8" s="67"/>
      <c r="G8" s="67"/>
    </row>
    <row r="9" ht="18.75" customHeight="1" spans="1:7">
      <c r="A9" s="41"/>
      <c r="B9" s="41" t="s">
        <v>413</v>
      </c>
      <c r="C9" s="41" t="s">
        <v>261</v>
      </c>
      <c r="D9" s="41" t="s">
        <v>414</v>
      </c>
      <c r="E9" s="67">
        <v>500000</v>
      </c>
      <c r="F9" s="67"/>
      <c r="G9" s="67"/>
    </row>
    <row r="10" ht="18.75" customHeight="1" spans="1:7">
      <c r="A10" s="68"/>
      <c r="B10" s="41" t="s">
        <v>413</v>
      </c>
      <c r="C10" s="41" t="s">
        <v>265</v>
      </c>
      <c r="D10" s="41" t="s">
        <v>414</v>
      </c>
      <c r="E10" s="67">
        <v>460000</v>
      </c>
      <c r="F10" s="67"/>
      <c r="G10" s="67"/>
    </row>
    <row r="11" ht="18.75" customHeight="1" spans="1:7">
      <c r="A11" s="68"/>
      <c r="B11" s="41" t="s">
        <v>413</v>
      </c>
      <c r="C11" s="41" t="s">
        <v>267</v>
      </c>
      <c r="D11" s="41" t="s">
        <v>414</v>
      </c>
      <c r="E11" s="67">
        <v>100000</v>
      </c>
      <c r="F11" s="67"/>
      <c r="G11" s="67"/>
    </row>
    <row r="12" ht="18.75" customHeight="1" spans="1:7">
      <c r="A12" s="68"/>
      <c r="B12" s="41" t="s">
        <v>413</v>
      </c>
      <c r="C12" s="41" t="s">
        <v>269</v>
      </c>
      <c r="D12" s="41" t="s">
        <v>414</v>
      </c>
      <c r="E12" s="67">
        <v>500000</v>
      </c>
      <c r="F12" s="67"/>
      <c r="G12" s="67"/>
    </row>
    <row r="13" ht="18.75" customHeight="1" spans="1:7">
      <c r="A13" s="69" t="s">
        <v>55</v>
      </c>
      <c r="B13" s="70" t="s">
        <v>415</v>
      </c>
      <c r="C13" s="70"/>
      <c r="D13" s="71"/>
      <c r="E13" s="67">
        <v>1560000</v>
      </c>
      <c r="F13" s="67"/>
      <c r="G13" s="67"/>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Right="0"/>
    <pageSetUpPr fitToPage="1"/>
  </sheetPr>
  <dimension ref="A1:J24"/>
  <sheetViews>
    <sheetView showZeros="0" tabSelected="1" topLeftCell="A8" workbookViewId="0">
      <selection activeCell="K22" sqref="K22"/>
    </sheetView>
  </sheetViews>
  <sheetFormatPr defaultColWidth="8.575" defaultRowHeight="14.25" customHeight="1"/>
  <cols>
    <col min="1" max="1" width="18.1416666666667" customWidth="1"/>
    <col min="2" max="2" width="23.425" customWidth="1"/>
    <col min="3" max="3" width="21.85" customWidth="1"/>
    <col min="4" max="4" width="15.575" customWidth="1"/>
    <col min="5" max="5" width="17.875" customWidth="1"/>
    <col min="6" max="6" width="15.425" customWidth="1"/>
    <col min="7" max="7" width="4.875" customWidth="1"/>
    <col min="8" max="8" width="29.575" customWidth="1"/>
    <col min="9" max="9" width="27.25" customWidth="1"/>
    <col min="10" max="10" width="27" customWidth="1"/>
  </cols>
  <sheetData>
    <row r="1" customHeight="1" spans="1:10">
      <c r="A1" s="1"/>
      <c r="B1" s="1"/>
      <c r="C1" s="1"/>
      <c r="D1" s="1"/>
      <c r="E1" s="1"/>
      <c r="F1" s="1"/>
      <c r="G1" s="1"/>
      <c r="H1" s="1"/>
      <c r="I1" s="1"/>
      <c r="J1" s="43" t="s">
        <v>416</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"单位名称："&amp;"石林彝族自治县疾病预防控制中心"</f>
        <v>单位名称：石林彝族自治县疾病预防控制中心</v>
      </c>
      <c r="B3" s="3"/>
      <c r="C3" s="4"/>
      <c r="D3" s="5"/>
      <c r="E3" s="5"/>
      <c r="F3" s="5"/>
      <c r="G3" s="5"/>
      <c r="H3" s="5"/>
      <c r="I3" s="5"/>
      <c r="J3" s="231" t="s">
        <v>1</v>
      </c>
    </row>
    <row r="4" ht="30" customHeight="1" spans="1:10">
      <c r="A4" s="6" t="s">
        <v>417</v>
      </c>
      <c r="B4" s="7">
        <v>131005</v>
      </c>
      <c r="C4" s="8"/>
      <c r="D4" s="8"/>
      <c r="E4" s="9"/>
      <c r="F4" s="10" t="s">
        <v>418</v>
      </c>
      <c r="G4" s="9"/>
      <c r="H4" s="11" t="s">
        <v>70</v>
      </c>
      <c r="I4" s="8"/>
      <c r="J4" s="9"/>
    </row>
    <row r="5" ht="32.25" customHeight="1" spans="1:10">
      <c r="A5" s="12" t="s">
        <v>419</v>
      </c>
      <c r="B5" s="13"/>
      <c r="C5" s="13"/>
      <c r="D5" s="13"/>
      <c r="E5" s="13"/>
      <c r="F5" s="13"/>
      <c r="G5" s="13"/>
      <c r="H5" s="13"/>
      <c r="I5" s="44"/>
      <c r="J5" s="45" t="s">
        <v>420</v>
      </c>
    </row>
    <row r="6" ht="75" customHeight="1" spans="1:10">
      <c r="A6" s="14" t="s">
        <v>421</v>
      </c>
      <c r="B6" s="15" t="s">
        <v>422</v>
      </c>
      <c r="C6" s="16" t="s">
        <v>423</v>
      </c>
      <c r="D6" s="16"/>
      <c r="E6" s="16"/>
      <c r="F6" s="16"/>
      <c r="G6" s="16"/>
      <c r="H6" s="16"/>
      <c r="I6" s="16"/>
      <c r="J6" s="46" t="s">
        <v>424</v>
      </c>
    </row>
    <row r="7" ht="141" customHeight="1" spans="1:10">
      <c r="A7" s="14"/>
      <c r="B7" s="15" t="str">
        <f>"总体绩效目标（"&amp;"2025"&amp;"-"&amp;("2025"+2)&amp;"年期间）"</f>
        <v>总体绩效目标（2025-2027年期间）</v>
      </c>
      <c r="C7" s="16" t="s">
        <v>425</v>
      </c>
      <c r="D7" s="16"/>
      <c r="E7" s="16"/>
      <c r="F7" s="16"/>
      <c r="G7" s="16"/>
      <c r="H7" s="16"/>
      <c r="I7" s="16"/>
      <c r="J7" s="46" t="s">
        <v>426</v>
      </c>
    </row>
    <row r="8" ht="145" customHeight="1" spans="1:10">
      <c r="A8" s="15" t="s">
        <v>427</v>
      </c>
      <c r="B8" s="17" t="str">
        <f>"预算年度（"&amp;"2025"&amp;"年）绩效目标"</f>
        <v>预算年度（2025年）绩效目标</v>
      </c>
      <c r="C8" s="18" t="s">
        <v>428</v>
      </c>
      <c r="D8" s="18"/>
      <c r="E8" s="18"/>
      <c r="F8" s="18"/>
      <c r="G8" s="18"/>
      <c r="H8" s="18"/>
      <c r="I8" s="18"/>
      <c r="J8" s="47" t="s">
        <v>429</v>
      </c>
    </row>
    <row r="9" ht="32.25" customHeight="1" spans="1:10">
      <c r="A9" s="19" t="s">
        <v>430</v>
      </c>
      <c r="B9" s="19"/>
      <c r="C9" s="19"/>
      <c r="D9" s="19"/>
      <c r="E9" s="19"/>
      <c r="F9" s="19"/>
      <c r="G9" s="19"/>
      <c r="H9" s="19"/>
      <c r="I9" s="19"/>
      <c r="J9" s="19"/>
    </row>
    <row r="10" ht="32.25" customHeight="1" spans="1:10">
      <c r="A10" s="15" t="s">
        <v>431</v>
      </c>
      <c r="B10" s="15"/>
      <c r="C10" s="14" t="s">
        <v>432</v>
      </c>
      <c r="D10" s="14"/>
      <c r="E10" s="14"/>
      <c r="F10" s="14" t="s">
        <v>433</v>
      </c>
      <c r="G10" s="14"/>
      <c r="H10" s="14" t="s">
        <v>434</v>
      </c>
      <c r="I10" s="14"/>
      <c r="J10" s="14"/>
    </row>
    <row r="11" ht="32.25" customHeight="1" spans="1:10">
      <c r="A11" s="15"/>
      <c r="B11" s="15"/>
      <c r="C11" s="14"/>
      <c r="D11" s="14"/>
      <c r="E11" s="14"/>
      <c r="F11" s="14"/>
      <c r="G11" s="14"/>
      <c r="H11" s="15" t="s">
        <v>435</v>
      </c>
      <c r="I11" s="15" t="s">
        <v>436</v>
      </c>
      <c r="J11" s="15" t="s">
        <v>437</v>
      </c>
    </row>
    <row r="12" ht="24" customHeight="1" spans="1:10">
      <c r="A12" s="20" t="s">
        <v>55</v>
      </c>
      <c r="B12" s="21"/>
      <c r="C12" s="21"/>
      <c r="D12" s="21"/>
      <c r="E12" s="21"/>
      <c r="F12" s="21"/>
      <c r="G12" s="22"/>
      <c r="H12" s="23">
        <f>SUM(H13:H18)</f>
        <v>9499245</v>
      </c>
      <c r="I12" s="23">
        <f>SUM(I13:I18)</f>
        <v>9483745</v>
      </c>
      <c r="J12" s="23">
        <f>SUM(J13:J18)</f>
        <v>15500</v>
      </c>
    </row>
    <row r="13" ht="24" customHeight="1" spans="1:10">
      <c r="A13" s="24" t="s">
        <v>438</v>
      </c>
      <c r="B13" s="25"/>
      <c r="C13" s="24" t="s">
        <v>439</v>
      </c>
      <c r="D13" s="26"/>
      <c r="E13" s="26"/>
      <c r="F13" s="26"/>
      <c r="G13" s="27"/>
      <c r="H13" s="23">
        <v>7923745</v>
      </c>
      <c r="I13" s="23">
        <v>7923745</v>
      </c>
      <c r="J13" s="23"/>
    </row>
    <row r="14" ht="24" customHeight="1" spans="1:10">
      <c r="A14" s="28" t="s">
        <v>440</v>
      </c>
      <c r="B14" s="29"/>
      <c r="C14" s="30" t="s">
        <v>261</v>
      </c>
      <c r="D14" s="31"/>
      <c r="E14" s="31"/>
      <c r="F14" s="31"/>
      <c r="G14" s="32"/>
      <c r="H14" s="33">
        <v>500000</v>
      </c>
      <c r="I14" s="33">
        <v>500000</v>
      </c>
      <c r="J14" s="23"/>
    </row>
    <row r="15" ht="24" customHeight="1" spans="1:10">
      <c r="A15" s="28" t="s">
        <v>322</v>
      </c>
      <c r="B15" s="29"/>
      <c r="C15" s="30" t="s">
        <v>265</v>
      </c>
      <c r="D15" s="31"/>
      <c r="E15" s="31"/>
      <c r="F15" s="31"/>
      <c r="G15" s="32"/>
      <c r="H15" s="33">
        <v>460000</v>
      </c>
      <c r="I15" s="33">
        <v>460000</v>
      </c>
      <c r="J15" s="23"/>
    </row>
    <row r="16" ht="24" customHeight="1" spans="1:10">
      <c r="A16" s="28" t="s">
        <v>441</v>
      </c>
      <c r="B16" s="29"/>
      <c r="C16" s="30" t="s">
        <v>267</v>
      </c>
      <c r="D16" s="31"/>
      <c r="E16" s="31"/>
      <c r="F16" s="31"/>
      <c r="G16" s="32"/>
      <c r="H16" s="33">
        <v>100000</v>
      </c>
      <c r="I16" s="33">
        <v>100000</v>
      </c>
      <c r="J16" s="23"/>
    </row>
    <row r="17" ht="24" customHeight="1" spans="1:10">
      <c r="A17" s="28" t="s">
        <v>442</v>
      </c>
      <c r="B17" s="29"/>
      <c r="C17" s="30" t="s">
        <v>269</v>
      </c>
      <c r="D17" s="31"/>
      <c r="E17" s="31"/>
      <c r="F17" s="31"/>
      <c r="G17" s="32"/>
      <c r="H17" s="33">
        <v>500000</v>
      </c>
      <c r="I17" s="33">
        <v>500000</v>
      </c>
      <c r="J17" s="23"/>
    </row>
    <row r="18" ht="34.5" customHeight="1" spans="1:10">
      <c r="A18" s="28" t="s">
        <v>284</v>
      </c>
      <c r="B18" s="29"/>
      <c r="C18" s="30" t="s">
        <v>273</v>
      </c>
      <c r="D18" s="31"/>
      <c r="E18" s="31"/>
      <c r="F18" s="31"/>
      <c r="G18" s="32"/>
      <c r="H18" s="34">
        <v>15500</v>
      </c>
      <c r="I18" s="34"/>
      <c r="J18" s="34">
        <v>15500</v>
      </c>
    </row>
    <row r="19" ht="32.25" customHeight="1" spans="1:10">
      <c r="A19" s="19" t="s">
        <v>443</v>
      </c>
      <c r="B19" s="19"/>
      <c r="C19" s="19"/>
      <c r="D19" s="19"/>
      <c r="E19" s="19"/>
      <c r="F19" s="19"/>
      <c r="G19" s="19"/>
      <c r="H19" s="19"/>
      <c r="I19" s="19"/>
      <c r="J19" s="19"/>
    </row>
    <row r="20" ht="32.25" customHeight="1" spans="1:10">
      <c r="A20" s="35" t="s">
        <v>444</v>
      </c>
      <c r="B20" s="35"/>
      <c r="C20" s="35"/>
      <c r="D20" s="35"/>
      <c r="E20" s="35"/>
      <c r="F20" s="35"/>
      <c r="G20" s="35"/>
      <c r="H20" s="36" t="s">
        <v>445</v>
      </c>
      <c r="I20" s="48" t="s">
        <v>283</v>
      </c>
      <c r="J20" s="36" t="s">
        <v>446</v>
      </c>
    </row>
    <row r="21" ht="36" customHeight="1" spans="1:10">
      <c r="A21" s="37" t="s">
        <v>276</v>
      </c>
      <c r="B21" s="37" t="s">
        <v>447</v>
      </c>
      <c r="C21" s="38" t="s">
        <v>278</v>
      </c>
      <c r="D21" s="38" t="s">
        <v>279</v>
      </c>
      <c r="E21" s="38" t="s">
        <v>280</v>
      </c>
      <c r="F21" s="38" t="s">
        <v>281</v>
      </c>
      <c r="G21" s="38" t="s">
        <v>282</v>
      </c>
      <c r="H21" s="39"/>
      <c r="I21" s="39"/>
      <c r="J21" s="39"/>
    </row>
    <row r="22" ht="32.25" customHeight="1" spans="1:10">
      <c r="A22" s="40" t="s">
        <v>285</v>
      </c>
      <c r="B22" s="41" t="s">
        <v>286</v>
      </c>
      <c r="C22" s="18" t="s">
        <v>287</v>
      </c>
      <c r="D22" s="41" t="s">
        <v>288</v>
      </c>
      <c r="E22" s="18" t="s">
        <v>448</v>
      </c>
      <c r="F22" s="41" t="s">
        <v>290</v>
      </c>
      <c r="G22" s="41" t="s">
        <v>291</v>
      </c>
      <c r="H22" s="18" t="s">
        <v>449</v>
      </c>
      <c r="I22" s="18" t="s">
        <v>284</v>
      </c>
      <c r="J22" s="18" t="s">
        <v>450</v>
      </c>
    </row>
    <row r="23" ht="36" customHeight="1" spans="1:10">
      <c r="A23" s="42" t="s">
        <v>292</v>
      </c>
      <c r="B23" s="41" t="s">
        <v>293</v>
      </c>
      <c r="C23" s="18" t="s">
        <v>294</v>
      </c>
      <c r="D23" s="41" t="s">
        <v>288</v>
      </c>
      <c r="E23" s="18" t="s">
        <v>295</v>
      </c>
      <c r="F23" s="41"/>
      <c r="G23" s="41" t="s">
        <v>296</v>
      </c>
      <c r="H23" s="18" t="s">
        <v>297</v>
      </c>
      <c r="I23" s="18" t="s">
        <v>297</v>
      </c>
      <c r="J23" s="18" t="s">
        <v>297</v>
      </c>
    </row>
    <row r="24" ht="39" customHeight="1" spans="1:10">
      <c r="A24" s="42" t="s">
        <v>298</v>
      </c>
      <c r="B24" s="41" t="s">
        <v>299</v>
      </c>
      <c r="C24" s="41" t="s">
        <v>299</v>
      </c>
      <c r="D24" s="41" t="s">
        <v>301</v>
      </c>
      <c r="E24" s="18" t="s">
        <v>302</v>
      </c>
      <c r="F24" s="41" t="s">
        <v>303</v>
      </c>
      <c r="G24" s="41" t="s">
        <v>296</v>
      </c>
      <c r="H24" s="18" t="s">
        <v>300</v>
      </c>
      <c r="I24" s="18" t="s">
        <v>300</v>
      </c>
      <c r="J24" s="49" t="s">
        <v>451</v>
      </c>
    </row>
  </sheetData>
  <mergeCells count="32">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4" t="s">
        <v>52</v>
      </c>
    </row>
    <row r="2" ht="41.25" customHeight="1" spans="1:1">
      <c r="A2" s="84" t="str">
        <f>"2025"&amp;"年部门收入预算表"</f>
        <v>2025年部门收入预算表</v>
      </c>
    </row>
    <row r="3" ht="17.25" customHeight="1" spans="1:19">
      <c r="A3" s="87" t="str">
        <f>"单位名称："&amp;"石林彝族自治县疾病预防控制中心"</f>
        <v>单位名称：石林彝族自治县疾病预防控制中心</v>
      </c>
      <c r="S3" s="89" t="s">
        <v>1</v>
      </c>
    </row>
    <row r="4" ht="21.75" customHeight="1" spans="1:19">
      <c r="A4" s="217" t="s">
        <v>53</v>
      </c>
      <c r="B4" s="218" t="s">
        <v>54</v>
      </c>
      <c r="C4" s="218" t="s">
        <v>55</v>
      </c>
      <c r="D4" s="219" t="s">
        <v>56</v>
      </c>
      <c r="E4" s="219"/>
      <c r="F4" s="219"/>
      <c r="G4" s="219"/>
      <c r="H4" s="219"/>
      <c r="I4" s="167"/>
      <c r="J4" s="219"/>
      <c r="K4" s="219"/>
      <c r="L4" s="219"/>
      <c r="M4" s="219"/>
      <c r="N4" s="225"/>
      <c r="O4" s="219" t="s">
        <v>45</v>
      </c>
      <c r="P4" s="219"/>
      <c r="Q4" s="219"/>
      <c r="R4" s="219"/>
      <c r="S4" s="225"/>
    </row>
    <row r="5" ht="27" customHeight="1" spans="1:19">
      <c r="A5" s="220"/>
      <c r="B5" s="221"/>
      <c r="C5" s="221"/>
      <c r="D5" s="221" t="s">
        <v>57</v>
      </c>
      <c r="E5" s="221" t="s">
        <v>58</v>
      </c>
      <c r="F5" s="221" t="s">
        <v>59</v>
      </c>
      <c r="G5" s="221" t="s">
        <v>60</v>
      </c>
      <c r="H5" s="221" t="s">
        <v>61</v>
      </c>
      <c r="I5" s="226" t="s">
        <v>62</v>
      </c>
      <c r="J5" s="227"/>
      <c r="K5" s="227"/>
      <c r="L5" s="227"/>
      <c r="M5" s="227"/>
      <c r="N5" s="228"/>
      <c r="O5" s="221" t="s">
        <v>57</v>
      </c>
      <c r="P5" s="221" t="s">
        <v>58</v>
      </c>
      <c r="Q5" s="221" t="s">
        <v>59</v>
      </c>
      <c r="R5" s="221" t="s">
        <v>60</v>
      </c>
      <c r="S5" s="221" t="s">
        <v>63</v>
      </c>
    </row>
    <row r="6" ht="30" customHeight="1" spans="1:19">
      <c r="A6" s="222"/>
      <c r="B6" s="143"/>
      <c r="C6" s="152"/>
      <c r="D6" s="152"/>
      <c r="E6" s="152"/>
      <c r="F6" s="152"/>
      <c r="G6" s="152"/>
      <c r="H6" s="152"/>
      <c r="I6" s="109" t="s">
        <v>57</v>
      </c>
      <c r="J6" s="228" t="s">
        <v>64</v>
      </c>
      <c r="K6" s="228" t="s">
        <v>65</v>
      </c>
      <c r="L6" s="228" t="s">
        <v>66</v>
      </c>
      <c r="M6" s="228" t="s">
        <v>67</v>
      </c>
      <c r="N6" s="228" t="s">
        <v>68</v>
      </c>
      <c r="O6" s="229"/>
      <c r="P6" s="229"/>
      <c r="Q6" s="229"/>
      <c r="R6" s="229"/>
      <c r="S6" s="152"/>
    </row>
    <row r="7" ht="15" customHeight="1" spans="1:19">
      <c r="A7" s="223">
        <v>1</v>
      </c>
      <c r="B7" s="223">
        <v>2</v>
      </c>
      <c r="C7" s="223">
        <v>3</v>
      </c>
      <c r="D7" s="223">
        <v>4</v>
      </c>
      <c r="E7" s="223">
        <v>5</v>
      </c>
      <c r="F7" s="223">
        <v>6</v>
      </c>
      <c r="G7" s="223">
        <v>7</v>
      </c>
      <c r="H7" s="223">
        <v>8</v>
      </c>
      <c r="I7" s="109">
        <v>9</v>
      </c>
      <c r="J7" s="223">
        <v>10</v>
      </c>
      <c r="K7" s="223">
        <v>11</v>
      </c>
      <c r="L7" s="223">
        <v>12</v>
      </c>
      <c r="M7" s="223">
        <v>13</v>
      </c>
      <c r="N7" s="223">
        <v>14</v>
      </c>
      <c r="O7" s="223">
        <v>15</v>
      </c>
      <c r="P7" s="223">
        <v>16</v>
      </c>
      <c r="Q7" s="223">
        <v>17</v>
      </c>
      <c r="R7" s="223">
        <v>18</v>
      </c>
      <c r="S7" s="223">
        <v>19</v>
      </c>
    </row>
    <row r="8" ht="18" customHeight="1" spans="1:19">
      <c r="A8" s="41" t="s">
        <v>69</v>
      </c>
      <c r="B8" s="41" t="s">
        <v>70</v>
      </c>
      <c r="C8" s="33">
        <v>9499245</v>
      </c>
      <c r="D8" s="33">
        <v>9499245</v>
      </c>
      <c r="E8" s="33">
        <v>9483745</v>
      </c>
      <c r="F8" s="33"/>
      <c r="G8" s="33"/>
      <c r="H8" s="33"/>
      <c r="I8" s="33">
        <v>15500</v>
      </c>
      <c r="J8" s="33"/>
      <c r="K8" s="33"/>
      <c r="L8" s="33">
        <v>15500</v>
      </c>
      <c r="M8" s="33"/>
      <c r="N8" s="33"/>
      <c r="O8" s="33"/>
      <c r="P8" s="33"/>
      <c r="Q8" s="33"/>
      <c r="R8" s="33"/>
      <c r="S8" s="33"/>
    </row>
    <row r="9" ht="18" customHeight="1" spans="1:19">
      <c r="A9" s="92" t="s">
        <v>55</v>
      </c>
      <c r="B9" s="224"/>
      <c r="C9" s="33">
        <v>9499245</v>
      </c>
      <c r="D9" s="33">
        <v>9499245</v>
      </c>
      <c r="E9" s="33">
        <v>9483745</v>
      </c>
      <c r="F9" s="33"/>
      <c r="G9" s="33"/>
      <c r="H9" s="33"/>
      <c r="I9" s="33">
        <v>15500</v>
      </c>
      <c r="J9" s="33"/>
      <c r="K9" s="33"/>
      <c r="L9" s="33">
        <v>15500</v>
      </c>
      <c r="M9" s="33"/>
      <c r="N9" s="33"/>
      <c r="O9" s="33"/>
      <c r="P9" s="33"/>
      <c r="Q9" s="33"/>
      <c r="R9" s="33"/>
      <c r="S9" s="3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4"/>
  <sheetViews>
    <sheetView showGridLines="0" showZeros="0" workbookViewId="0">
      <selection activeCell="C23" sqref="C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9" t="s">
        <v>71</v>
      </c>
    </row>
    <row r="2" ht="41.25" customHeight="1" spans="1:1">
      <c r="A2" s="84" t="str">
        <f>"2025"&amp;"年部门支出预算表"</f>
        <v>2025年部门支出预算表</v>
      </c>
    </row>
    <row r="3" ht="17.25" customHeight="1" spans="1:15">
      <c r="A3" s="87" t="str">
        <f>"单位名称："&amp;"石林彝族自治县疾病预防控制中心"</f>
        <v>单位名称：石林彝族自治县疾病预防控制中心</v>
      </c>
      <c r="O3" s="89" t="s">
        <v>1</v>
      </c>
    </row>
    <row r="4" ht="27" customHeight="1" spans="1:15">
      <c r="A4" s="203" t="s">
        <v>72</v>
      </c>
      <c r="B4" s="203" t="s">
        <v>73</v>
      </c>
      <c r="C4" s="203" t="s">
        <v>55</v>
      </c>
      <c r="D4" s="204" t="s">
        <v>58</v>
      </c>
      <c r="E4" s="205"/>
      <c r="F4" s="206"/>
      <c r="G4" s="207" t="s">
        <v>59</v>
      </c>
      <c r="H4" s="207" t="s">
        <v>60</v>
      </c>
      <c r="I4" s="207" t="s">
        <v>74</v>
      </c>
      <c r="J4" s="204" t="s">
        <v>62</v>
      </c>
      <c r="K4" s="205"/>
      <c r="L4" s="205"/>
      <c r="M4" s="205"/>
      <c r="N4" s="214"/>
      <c r="O4" s="215"/>
    </row>
    <row r="5" ht="42" customHeight="1" spans="1:15">
      <c r="A5" s="208"/>
      <c r="B5" s="208"/>
      <c r="C5" s="209"/>
      <c r="D5" s="210" t="s">
        <v>57</v>
      </c>
      <c r="E5" s="210" t="s">
        <v>75</v>
      </c>
      <c r="F5" s="210" t="s">
        <v>76</v>
      </c>
      <c r="G5" s="209"/>
      <c r="H5" s="209"/>
      <c r="I5" s="216"/>
      <c r="J5" s="210" t="s">
        <v>57</v>
      </c>
      <c r="K5" s="197" t="s">
        <v>77</v>
      </c>
      <c r="L5" s="197" t="s">
        <v>78</v>
      </c>
      <c r="M5" s="197" t="s">
        <v>79</v>
      </c>
      <c r="N5" s="197" t="s">
        <v>80</v>
      </c>
      <c r="O5" s="197" t="s">
        <v>81</v>
      </c>
    </row>
    <row r="6" ht="18" customHeight="1" spans="1:15">
      <c r="A6" s="95" t="s">
        <v>82</v>
      </c>
      <c r="B6" s="95" t="s">
        <v>83</v>
      </c>
      <c r="C6" s="95" t="s">
        <v>84</v>
      </c>
      <c r="D6" s="42" t="s">
        <v>85</v>
      </c>
      <c r="E6" s="42" t="s">
        <v>86</v>
      </c>
      <c r="F6" s="42" t="s">
        <v>87</v>
      </c>
      <c r="G6" s="42" t="s">
        <v>88</v>
      </c>
      <c r="H6" s="42" t="s">
        <v>89</v>
      </c>
      <c r="I6" s="42" t="s">
        <v>90</v>
      </c>
      <c r="J6" s="42" t="s">
        <v>91</v>
      </c>
      <c r="K6" s="42" t="s">
        <v>92</v>
      </c>
      <c r="L6" s="42" t="s">
        <v>93</v>
      </c>
      <c r="M6" s="42" t="s">
        <v>94</v>
      </c>
      <c r="N6" s="95" t="s">
        <v>95</v>
      </c>
      <c r="O6" s="42" t="s">
        <v>96</v>
      </c>
    </row>
    <row r="7" ht="21" customHeight="1" spans="1:15">
      <c r="A7" s="98" t="s">
        <v>97</v>
      </c>
      <c r="B7" s="98" t="s">
        <v>98</v>
      </c>
      <c r="C7" s="33">
        <v>1182257</v>
      </c>
      <c r="D7" s="33">
        <v>1182257</v>
      </c>
      <c r="E7" s="33">
        <v>1182257</v>
      </c>
      <c r="F7" s="33"/>
      <c r="G7" s="33"/>
      <c r="H7" s="33"/>
      <c r="I7" s="33"/>
      <c r="J7" s="33"/>
      <c r="K7" s="33"/>
      <c r="L7" s="33"/>
      <c r="M7" s="33"/>
      <c r="N7" s="33"/>
      <c r="O7" s="33"/>
    </row>
    <row r="8" ht="21" customHeight="1" spans="1:15">
      <c r="A8" s="211" t="s">
        <v>99</v>
      </c>
      <c r="B8" s="211" t="s">
        <v>100</v>
      </c>
      <c r="C8" s="33">
        <v>1162481</v>
      </c>
      <c r="D8" s="33">
        <v>1162481</v>
      </c>
      <c r="E8" s="33">
        <v>1162481</v>
      </c>
      <c r="F8" s="33"/>
      <c r="G8" s="33"/>
      <c r="H8" s="33"/>
      <c r="I8" s="33"/>
      <c r="J8" s="33"/>
      <c r="K8" s="33"/>
      <c r="L8" s="33"/>
      <c r="M8" s="33"/>
      <c r="N8" s="33"/>
      <c r="O8" s="33"/>
    </row>
    <row r="9" ht="21" customHeight="1" spans="1:15">
      <c r="A9" s="212" t="s">
        <v>101</v>
      </c>
      <c r="B9" s="212" t="s">
        <v>102</v>
      </c>
      <c r="C9" s="33">
        <v>288000</v>
      </c>
      <c r="D9" s="33">
        <v>288000</v>
      </c>
      <c r="E9" s="33">
        <v>288000</v>
      </c>
      <c r="F9" s="33"/>
      <c r="G9" s="33"/>
      <c r="H9" s="33"/>
      <c r="I9" s="33"/>
      <c r="J9" s="33"/>
      <c r="K9" s="33"/>
      <c r="L9" s="33"/>
      <c r="M9" s="33"/>
      <c r="N9" s="33"/>
      <c r="O9" s="33"/>
    </row>
    <row r="10" ht="21" customHeight="1" spans="1:15">
      <c r="A10" s="212" t="s">
        <v>103</v>
      </c>
      <c r="B10" s="212" t="s">
        <v>104</v>
      </c>
      <c r="C10" s="33">
        <v>864429</v>
      </c>
      <c r="D10" s="33">
        <v>864429</v>
      </c>
      <c r="E10" s="33">
        <v>864429</v>
      </c>
      <c r="F10" s="33"/>
      <c r="G10" s="33"/>
      <c r="H10" s="33"/>
      <c r="I10" s="33"/>
      <c r="J10" s="33"/>
      <c r="K10" s="33"/>
      <c r="L10" s="33"/>
      <c r="M10" s="33"/>
      <c r="N10" s="33"/>
      <c r="O10" s="33"/>
    </row>
    <row r="11" ht="21" customHeight="1" spans="1:15">
      <c r="A11" s="212" t="s">
        <v>105</v>
      </c>
      <c r="B11" s="212" t="s">
        <v>106</v>
      </c>
      <c r="C11" s="33">
        <v>10052</v>
      </c>
      <c r="D11" s="33">
        <v>10052</v>
      </c>
      <c r="E11" s="33">
        <v>10052</v>
      </c>
      <c r="F11" s="33"/>
      <c r="G11" s="33"/>
      <c r="H11" s="33"/>
      <c r="I11" s="33"/>
      <c r="J11" s="33"/>
      <c r="K11" s="33"/>
      <c r="L11" s="33"/>
      <c r="M11" s="33"/>
      <c r="N11" s="33"/>
      <c r="O11" s="33"/>
    </row>
    <row r="12" ht="21" customHeight="1" spans="1:15">
      <c r="A12" s="211" t="s">
        <v>107</v>
      </c>
      <c r="B12" s="211" t="s">
        <v>108</v>
      </c>
      <c r="C12" s="33">
        <v>19776</v>
      </c>
      <c r="D12" s="33">
        <v>19776</v>
      </c>
      <c r="E12" s="33">
        <v>19776</v>
      </c>
      <c r="F12" s="33"/>
      <c r="G12" s="33"/>
      <c r="H12" s="33"/>
      <c r="I12" s="33"/>
      <c r="J12" s="33"/>
      <c r="K12" s="33"/>
      <c r="L12" s="33"/>
      <c r="M12" s="33"/>
      <c r="N12" s="33"/>
      <c r="O12" s="33"/>
    </row>
    <row r="13" ht="21" customHeight="1" spans="1:15">
      <c r="A13" s="212" t="s">
        <v>109</v>
      </c>
      <c r="B13" s="212" t="s">
        <v>110</v>
      </c>
      <c r="C13" s="33">
        <v>19776</v>
      </c>
      <c r="D13" s="33">
        <v>19776</v>
      </c>
      <c r="E13" s="33">
        <v>19776</v>
      </c>
      <c r="F13" s="33"/>
      <c r="G13" s="33"/>
      <c r="H13" s="33"/>
      <c r="I13" s="33"/>
      <c r="J13" s="33"/>
      <c r="K13" s="33"/>
      <c r="L13" s="33"/>
      <c r="M13" s="33"/>
      <c r="N13" s="33"/>
      <c r="O13" s="33"/>
    </row>
    <row r="14" ht="21" customHeight="1" spans="1:15">
      <c r="A14" s="98" t="s">
        <v>111</v>
      </c>
      <c r="B14" s="98" t="s">
        <v>112</v>
      </c>
      <c r="C14" s="33">
        <v>7633159</v>
      </c>
      <c r="D14" s="33">
        <v>7617659</v>
      </c>
      <c r="E14" s="33">
        <v>6057659</v>
      </c>
      <c r="F14" s="33">
        <v>1560000</v>
      </c>
      <c r="G14" s="33"/>
      <c r="H14" s="33"/>
      <c r="I14" s="33"/>
      <c r="J14" s="33">
        <v>15500</v>
      </c>
      <c r="K14" s="33"/>
      <c r="L14" s="33"/>
      <c r="M14" s="33">
        <v>15500</v>
      </c>
      <c r="N14" s="33"/>
      <c r="O14" s="33"/>
    </row>
    <row r="15" ht="21" customHeight="1" spans="1:15">
      <c r="A15" s="211" t="s">
        <v>113</v>
      </c>
      <c r="B15" s="211" t="s">
        <v>114</v>
      </c>
      <c r="C15" s="33">
        <v>6913263</v>
      </c>
      <c r="D15" s="33">
        <v>6897763</v>
      </c>
      <c r="E15" s="33">
        <v>5337763</v>
      </c>
      <c r="F15" s="33">
        <v>1560000</v>
      </c>
      <c r="G15" s="33"/>
      <c r="H15" s="33"/>
      <c r="I15" s="33"/>
      <c r="J15" s="33">
        <v>15500</v>
      </c>
      <c r="K15" s="33"/>
      <c r="L15" s="33"/>
      <c r="M15" s="33">
        <v>15500</v>
      </c>
      <c r="N15" s="33"/>
      <c r="O15" s="33"/>
    </row>
    <row r="16" ht="21" customHeight="1" spans="1:15">
      <c r="A16" s="212" t="s">
        <v>115</v>
      </c>
      <c r="B16" s="212" t="s">
        <v>116</v>
      </c>
      <c r="C16" s="33">
        <v>6913263</v>
      </c>
      <c r="D16" s="33">
        <v>6897763</v>
      </c>
      <c r="E16" s="33">
        <v>5337763</v>
      </c>
      <c r="F16" s="33">
        <v>1560000</v>
      </c>
      <c r="G16" s="33"/>
      <c r="H16" s="33"/>
      <c r="I16" s="33"/>
      <c r="J16" s="33">
        <v>15500</v>
      </c>
      <c r="K16" s="33"/>
      <c r="L16" s="33"/>
      <c r="M16" s="33">
        <v>15500</v>
      </c>
      <c r="N16" s="33"/>
      <c r="O16" s="33"/>
    </row>
    <row r="17" ht="21" customHeight="1" spans="1:15">
      <c r="A17" s="211" t="s">
        <v>117</v>
      </c>
      <c r="B17" s="211" t="s">
        <v>118</v>
      </c>
      <c r="C17" s="33">
        <v>719896</v>
      </c>
      <c r="D17" s="33">
        <v>719896</v>
      </c>
      <c r="E17" s="33">
        <v>719896</v>
      </c>
      <c r="F17" s="33"/>
      <c r="G17" s="33"/>
      <c r="H17" s="33"/>
      <c r="I17" s="33"/>
      <c r="J17" s="33"/>
      <c r="K17" s="33"/>
      <c r="L17" s="33"/>
      <c r="M17" s="33"/>
      <c r="N17" s="33"/>
      <c r="O17" s="33"/>
    </row>
    <row r="18" ht="21" customHeight="1" spans="1:15">
      <c r="A18" s="212" t="s">
        <v>119</v>
      </c>
      <c r="B18" s="212" t="s">
        <v>120</v>
      </c>
      <c r="C18" s="33">
        <v>362447</v>
      </c>
      <c r="D18" s="33">
        <v>362447</v>
      </c>
      <c r="E18" s="33">
        <v>362447</v>
      </c>
      <c r="F18" s="33"/>
      <c r="G18" s="33"/>
      <c r="H18" s="33"/>
      <c r="I18" s="33"/>
      <c r="J18" s="33"/>
      <c r="K18" s="33"/>
      <c r="L18" s="33"/>
      <c r="M18" s="33"/>
      <c r="N18" s="33"/>
      <c r="O18" s="33"/>
    </row>
    <row r="19" ht="21" customHeight="1" spans="1:15">
      <c r="A19" s="212" t="s">
        <v>121</v>
      </c>
      <c r="B19" s="212" t="s">
        <v>122</v>
      </c>
      <c r="C19" s="33">
        <v>314085</v>
      </c>
      <c r="D19" s="33">
        <v>314085</v>
      </c>
      <c r="E19" s="33">
        <v>314085</v>
      </c>
      <c r="F19" s="33"/>
      <c r="G19" s="33"/>
      <c r="H19" s="33"/>
      <c r="I19" s="33"/>
      <c r="J19" s="33"/>
      <c r="K19" s="33"/>
      <c r="L19" s="33"/>
      <c r="M19" s="33"/>
      <c r="N19" s="33"/>
      <c r="O19" s="33"/>
    </row>
    <row r="20" ht="21" customHeight="1" spans="1:15">
      <c r="A20" s="212" t="s">
        <v>123</v>
      </c>
      <c r="B20" s="212" t="s">
        <v>124</v>
      </c>
      <c r="C20" s="33">
        <v>43364</v>
      </c>
      <c r="D20" s="33">
        <v>43364</v>
      </c>
      <c r="E20" s="33">
        <v>43364</v>
      </c>
      <c r="F20" s="33"/>
      <c r="G20" s="33"/>
      <c r="H20" s="33"/>
      <c r="I20" s="33"/>
      <c r="J20" s="33"/>
      <c r="K20" s="33"/>
      <c r="L20" s="33"/>
      <c r="M20" s="33"/>
      <c r="N20" s="33"/>
      <c r="O20" s="33"/>
    </row>
    <row r="21" ht="21" customHeight="1" spans="1:15">
      <c r="A21" s="98" t="s">
        <v>125</v>
      </c>
      <c r="B21" s="98" t="s">
        <v>126</v>
      </c>
      <c r="C21" s="33">
        <v>683829</v>
      </c>
      <c r="D21" s="33">
        <v>683829</v>
      </c>
      <c r="E21" s="33">
        <v>683829</v>
      </c>
      <c r="F21" s="33"/>
      <c r="G21" s="33"/>
      <c r="H21" s="33"/>
      <c r="I21" s="33"/>
      <c r="J21" s="33"/>
      <c r="K21" s="33"/>
      <c r="L21" s="33"/>
      <c r="M21" s="33"/>
      <c r="N21" s="33"/>
      <c r="O21" s="33"/>
    </row>
    <row r="22" ht="21" customHeight="1" spans="1:15">
      <c r="A22" s="211" t="s">
        <v>127</v>
      </c>
      <c r="B22" s="211" t="s">
        <v>128</v>
      </c>
      <c r="C22" s="33">
        <v>683829</v>
      </c>
      <c r="D22" s="33">
        <v>683829</v>
      </c>
      <c r="E22" s="33">
        <v>683829</v>
      </c>
      <c r="F22" s="33"/>
      <c r="G22" s="33"/>
      <c r="H22" s="33"/>
      <c r="I22" s="33"/>
      <c r="J22" s="33"/>
      <c r="K22" s="33"/>
      <c r="L22" s="33"/>
      <c r="M22" s="33"/>
      <c r="N22" s="33"/>
      <c r="O22" s="33"/>
    </row>
    <row r="23" ht="21" customHeight="1" spans="1:15">
      <c r="A23" s="212" t="s">
        <v>129</v>
      </c>
      <c r="B23" s="212" t="s">
        <v>130</v>
      </c>
      <c r="C23" s="33">
        <v>683829</v>
      </c>
      <c r="D23" s="33">
        <v>683829</v>
      </c>
      <c r="E23" s="33">
        <v>683829</v>
      </c>
      <c r="F23" s="33"/>
      <c r="G23" s="33"/>
      <c r="H23" s="33"/>
      <c r="I23" s="33"/>
      <c r="J23" s="33"/>
      <c r="K23" s="33"/>
      <c r="L23" s="33"/>
      <c r="M23" s="33"/>
      <c r="N23" s="33"/>
      <c r="O23" s="33"/>
    </row>
    <row r="24" ht="21" customHeight="1" spans="1:15">
      <c r="A24" s="213" t="s">
        <v>55</v>
      </c>
      <c r="B24" s="78"/>
      <c r="C24" s="33">
        <v>9499245</v>
      </c>
      <c r="D24" s="33">
        <v>9483745</v>
      </c>
      <c r="E24" s="33">
        <v>7923745</v>
      </c>
      <c r="F24" s="33">
        <v>1560000</v>
      </c>
      <c r="G24" s="33"/>
      <c r="H24" s="33"/>
      <c r="I24" s="33"/>
      <c r="J24" s="33">
        <v>15500</v>
      </c>
      <c r="K24" s="33"/>
      <c r="L24" s="33"/>
      <c r="M24" s="33">
        <v>15500</v>
      </c>
      <c r="N24" s="33"/>
      <c r="O24" s="33"/>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B7" sqref="B7"/>
    </sheetView>
  </sheetViews>
  <sheetFormatPr defaultColWidth="8.575" defaultRowHeight="12.75" customHeight="1" outlineLevelCol="3"/>
  <cols>
    <col min="1" max="4" width="35.575" customWidth="1"/>
  </cols>
  <sheetData>
    <row r="1" ht="15" customHeight="1" spans="1:4">
      <c r="A1" s="85"/>
      <c r="B1" s="89"/>
      <c r="C1" s="89"/>
      <c r="D1" s="89" t="s">
        <v>131</v>
      </c>
    </row>
    <row r="2" ht="41.25" customHeight="1" spans="1:1">
      <c r="A2" s="84" t="str">
        <f>"2025"&amp;"年部门财政拨款收支预算总表"</f>
        <v>2025年部门财政拨款收支预算总表</v>
      </c>
    </row>
    <row r="3" ht="17.25" customHeight="1" spans="1:4">
      <c r="A3" s="87" t="str">
        <f>"单位名称："&amp;"石林彝族自治县疾病预防控制中心"</f>
        <v>单位名称：石林彝族自治县疾病预防控制中心</v>
      </c>
      <c r="B3" s="196"/>
      <c r="D3" s="89" t="s">
        <v>1</v>
      </c>
    </row>
    <row r="4" ht="17.25" customHeight="1" spans="1:4">
      <c r="A4" s="197" t="s">
        <v>2</v>
      </c>
      <c r="B4" s="198"/>
      <c r="C4" s="197" t="s">
        <v>3</v>
      </c>
      <c r="D4" s="198"/>
    </row>
    <row r="5" ht="18.75" customHeight="1" spans="1:4">
      <c r="A5" s="197" t="s">
        <v>4</v>
      </c>
      <c r="B5" s="197" t="s">
        <v>5</v>
      </c>
      <c r="C5" s="197" t="s">
        <v>6</v>
      </c>
      <c r="D5" s="197" t="s">
        <v>5</v>
      </c>
    </row>
    <row r="6" ht="16.5" customHeight="1" spans="1:4">
      <c r="A6" s="199" t="s">
        <v>132</v>
      </c>
      <c r="B6" s="33">
        <v>9483745</v>
      </c>
      <c r="C6" s="199" t="s">
        <v>133</v>
      </c>
      <c r="D6" s="33">
        <v>9483745</v>
      </c>
    </row>
    <row r="7" ht="16.5" customHeight="1" spans="1:4">
      <c r="A7" s="199" t="s">
        <v>134</v>
      </c>
      <c r="B7" s="33">
        <v>9483745</v>
      </c>
      <c r="C7" s="199" t="s">
        <v>135</v>
      </c>
      <c r="D7" s="33"/>
    </row>
    <row r="8" ht="16.5" customHeight="1" spans="1:4">
      <c r="A8" s="199" t="s">
        <v>136</v>
      </c>
      <c r="B8" s="33"/>
      <c r="C8" s="199" t="s">
        <v>137</v>
      </c>
      <c r="D8" s="33"/>
    </row>
    <row r="9" ht="16.5" customHeight="1" spans="1:4">
      <c r="A9" s="199" t="s">
        <v>138</v>
      </c>
      <c r="B9" s="33"/>
      <c r="C9" s="199" t="s">
        <v>139</v>
      </c>
      <c r="D9" s="33"/>
    </row>
    <row r="10" ht="16.5" customHeight="1" spans="1:4">
      <c r="A10" s="199" t="s">
        <v>140</v>
      </c>
      <c r="B10" s="33"/>
      <c r="C10" s="199" t="s">
        <v>141</v>
      </c>
      <c r="D10" s="33"/>
    </row>
    <row r="11" ht="16.5" customHeight="1" spans="1:4">
      <c r="A11" s="199" t="s">
        <v>134</v>
      </c>
      <c r="B11" s="33"/>
      <c r="C11" s="199" t="s">
        <v>142</v>
      </c>
      <c r="D11" s="33"/>
    </row>
    <row r="12" ht="16.5" customHeight="1" spans="1:4">
      <c r="A12" s="21" t="s">
        <v>136</v>
      </c>
      <c r="B12" s="33"/>
      <c r="C12" s="108" t="s">
        <v>143</v>
      </c>
      <c r="D12" s="33"/>
    </row>
    <row r="13" ht="16.5" customHeight="1" spans="1:4">
      <c r="A13" s="21" t="s">
        <v>138</v>
      </c>
      <c r="B13" s="33"/>
      <c r="C13" s="108" t="s">
        <v>144</v>
      </c>
      <c r="D13" s="33"/>
    </row>
    <row r="14" ht="16.5" customHeight="1" spans="1:4">
      <c r="A14" s="200"/>
      <c r="B14" s="33"/>
      <c r="C14" s="108" t="s">
        <v>145</v>
      </c>
      <c r="D14" s="33">
        <v>1182257</v>
      </c>
    </row>
    <row r="15" ht="16.5" customHeight="1" spans="1:4">
      <c r="A15" s="200"/>
      <c r="B15" s="33"/>
      <c r="C15" s="108" t="s">
        <v>146</v>
      </c>
      <c r="D15" s="33">
        <v>7617659</v>
      </c>
    </row>
    <row r="16" ht="16.5" customHeight="1" spans="1:4">
      <c r="A16" s="200"/>
      <c r="B16" s="33"/>
      <c r="C16" s="108" t="s">
        <v>147</v>
      </c>
      <c r="D16" s="33"/>
    </row>
    <row r="17" ht="16.5" customHeight="1" spans="1:4">
      <c r="A17" s="200"/>
      <c r="B17" s="33"/>
      <c r="C17" s="108" t="s">
        <v>148</v>
      </c>
      <c r="D17" s="33"/>
    </row>
    <row r="18" ht="16.5" customHeight="1" spans="1:4">
      <c r="A18" s="200"/>
      <c r="B18" s="33"/>
      <c r="C18" s="108" t="s">
        <v>149</v>
      </c>
      <c r="D18" s="33"/>
    </row>
    <row r="19" ht="16.5" customHeight="1" spans="1:4">
      <c r="A19" s="200"/>
      <c r="B19" s="33"/>
      <c r="C19" s="108" t="s">
        <v>150</v>
      </c>
      <c r="D19" s="33"/>
    </row>
    <row r="20" ht="16.5" customHeight="1" spans="1:4">
      <c r="A20" s="200"/>
      <c r="B20" s="33"/>
      <c r="C20" s="108" t="s">
        <v>151</v>
      </c>
      <c r="D20" s="33"/>
    </row>
    <row r="21" ht="16.5" customHeight="1" spans="1:4">
      <c r="A21" s="200"/>
      <c r="B21" s="33"/>
      <c r="C21" s="108" t="s">
        <v>152</v>
      </c>
      <c r="D21" s="33"/>
    </row>
    <row r="22" ht="16.5" customHeight="1" spans="1:4">
      <c r="A22" s="200"/>
      <c r="B22" s="33"/>
      <c r="C22" s="108" t="s">
        <v>153</v>
      </c>
      <c r="D22" s="33"/>
    </row>
    <row r="23" ht="16.5" customHeight="1" spans="1:4">
      <c r="A23" s="200"/>
      <c r="B23" s="33"/>
      <c r="C23" s="108" t="s">
        <v>154</v>
      </c>
      <c r="D23" s="33"/>
    </row>
    <row r="24" ht="16.5" customHeight="1" spans="1:4">
      <c r="A24" s="200"/>
      <c r="B24" s="33"/>
      <c r="C24" s="108" t="s">
        <v>155</v>
      </c>
      <c r="D24" s="33"/>
    </row>
    <row r="25" ht="16.5" customHeight="1" spans="1:4">
      <c r="A25" s="200"/>
      <c r="B25" s="33"/>
      <c r="C25" s="108" t="s">
        <v>156</v>
      </c>
      <c r="D25" s="33">
        <v>683829</v>
      </c>
    </row>
    <row r="26" ht="16.5" customHeight="1" spans="1:4">
      <c r="A26" s="200"/>
      <c r="B26" s="33"/>
      <c r="C26" s="108" t="s">
        <v>157</v>
      </c>
      <c r="D26" s="33"/>
    </row>
    <row r="27" ht="16.5" customHeight="1" spans="1:4">
      <c r="A27" s="200"/>
      <c r="B27" s="33"/>
      <c r="C27" s="108" t="s">
        <v>158</v>
      </c>
      <c r="D27" s="33"/>
    </row>
    <row r="28" ht="16.5" customHeight="1" spans="1:4">
      <c r="A28" s="200"/>
      <c r="B28" s="33"/>
      <c r="C28" s="108" t="s">
        <v>159</v>
      </c>
      <c r="D28" s="33"/>
    </row>
    <row r="29" ht="16.5" customHeight="1" spans="1:4">
      <c r="A29" s="200"/>
      <c r="B29" s="33"/>
      <c r="C29" s="108" t="s">
        <v>160</v>
      </c>
      <c r="D29" s="33"/>
    </row>
    <row r="30" ht="16.5" customHeight="1" spans="1:4">
      <c r="A30" s="200"/>
      <c r="B30" s="33"/>
      <c r="C30" s="108" t="s">
        <v>161</v>
      </c>
      <c r="D30" s="33"/>
    </row>
    <row r="31" ht="16.5" customHeight="1" spans="1:4">
      <c r="A31" s="200"/>
      <c r="B31" s="33"/>
      <c r="C31" s="21" t="s">
        <v>162</v>
      </c>
      <c r="D31" s="33"/>
    </row>
    <row r="32" ht="16.5" customHeight="1" spans="1:4">
      <c r="A32" s="200"/>
      <c r="B32" s="33"/>
      <c r="C32" s="21" t="s">
        <v>163</v>
      </c>
      <c r="D32" s="33"/>
    </row>
    <row r="33" ht="16.5" customHeight="1" spans="1:4">
      <c r="A33" s="200"/>
      <c r="B33" s="33"/>
      <c r="C33" s="18" t="s">
        <v>164</v>
      </c>
      <c r="D33" s="33"/>
    </row>
    <row r="34" ht="15" customHeight="1" spans="1:4">
      <c r="A34" s="201" t="s">
        <v>50</v>
      </c>
      <c r="B34" s="202">
        <v>9483745</v>
      </c>
      <c r="C34" s="201" t="s">
        <v>51</v>
      </c>
      <c r="D34" s="202">
        <v>9483745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10"/>
      <c r="G1" s="176" t="s">
        <v>165</v>
      </c>
    </row>
    <row r="2" ht="41.25" customHeight="1" spans="1:7">
      <c r="A2" s="161" t="str">
        <f>"2025"&amp;"年一般公共预算支出预算表（按功能科目分类）"</f>
        <v>2025年一般公共预算支出预算表（按功能科目分类）</v>
      </c>
      <c r="B2" s="161"/>
      <c r="C2" s="161"/>
      <c r="D2" s="161"/>
      <c r="E2" s="161"/>
      <c r="F2" s="161"/>
      <c r="G2" s="161"/>
    </row>
    <row r="3" ht="18" customHeight="1" spans="1:7">
      <c r="A3" s="53" t="str">
        <f>"单位名称："&amp;"石林彝族自治县疾病预防控制中心"</f>
        <v>单位名称：石林彝族自治县疾病预防控制中心</v>
      </c>
      <c r="F3" s="158"/>
      <c r="G3" s="176" t="s">
        <v>1</v>
      </c>
    </row>
    <row r="4" ht="20.25" customHeight="1" spans="1:7">
      <c r="A4" s="191" t="s">
        <v>166</v>
      </c>
      <c r="B4" s="192"/>
      <c r="C4" s="162" t="s">
        <v>55</v>
      </c>
      <c r="D4" s="183" t="s">
        <v>75</v>
      </c>
      <c r="E4" s="13"/>
      <c r="F4" s="44"/>
      <c r="G4" s="173" t="s">
        <v>76</v>
      </c>
    </row>
    <row r="5" ht="20.25" customHeight="1" spans="1:7">
      <c r="A5" s="193" t="s">
        <v>72</v>
      </c>
      <c r="B5" s="193" t="s">
        <v>73</v>
      </c>
      <c r="C5" s="64"/>
      <c r="D5" s="14" t="s">
        <v>57</v>
      </c>
      <c r="E5" s="14" t="s">
        <v>167</v>
      </c>
      <c r="F5" s="14" t="s">
        <v>168</v>
      </c>
      <c r="G5" s="175"/>
    </row>
    <row r="6" ht="15" customHeight="1" spans="1:7">
      <c r="A6" s="20" t="s">
        <v>82</v>
      </c>
      <c r="B6" s="20" t="s">
        <v>83</v>
      </c>
      <c r="C6" s="20" t="s">
        <v>84</v>
      </c>
      <c r="D6" s="20" t="s">
        <v>85</v>
      </c>
      <c r="E6" s="20" t="s">
        <v>86</v>
      </c>
      <c r="F6" s="20" t="s">
        <v>87</v>
      </c>
      <c r="G6" s="20" t="s">
        <v>88</v>
      </c>
    </row>
    <row r="7" ht="18" customHeight="1" spans="1:7">
      <c r="A7" s="18" t="s">
        <v>97</v>
      </c>
      <c r="B7" s="18" t="s">
        <v>98</v>
      </c>
      <c r="C7" s="33">
        <v>1182257</v>
      </c>
      <c r="D7" s="33">
        <v>1182257</v>
      </c>
      <c r="E7" s="33">
        <v>1182257</v>
      </c>
      <c r="F7" s="33"/>
      <c r="G7" s="33"/>
    </row>
    <row r="8" ht="18" customHeight="1" spans="1:7">
      <c r="A8" s="170" t="s">
        <v>99</v>
      </c>
      <c r="B8" s="170" t="s">
        <v>100</v>
      </c>
      <c r="C8" s="33">
        <v>1162481</v>
      </c>
      <c r="D8" s="33">
        <v>1162481</v>
      </c>
      <c r="E8" s="33">
        <v>1162481</v>
      </c>
      <c r="F8" s="33"/>
      <c r="G8" s="33"/>
    </row>
    <row r="9" ht="18" customHeight="1" spans="1:7">
      <c r="A9" s="194" t="s">
        <v>101</v>
      </c>
      <c r="B9" s="194" t="s">
        <v>102</v>
      </c>
      <c r="C9" s="33">
        <v>288000</v>
      </c>
      <c r="D9" s="33">
        <v>288000</v>
      </c>
      <c r="E9" s="33">
        <v>288000</v>
      </c>
      <c r="F9" s="33"/>
      <c r="G9" s="33"/>
    </row>
    <row r="10" ht="18" customHeight="1" spans="1:7">
      <c r="A10" s="194" t="s">
        <v>103</v>
      </c>
      <c r="B10" s="194" t="s">
        <v>104</v>
      </c>
      <c r="C10" s="33">
        <v>864429</v>
      </c>
      <c r="D10" s="33">
        <v>864429</v>
      </c>
      <c r="E10" s="33">
        <v>864429</v>
      </c>
      <c r="F10" s="33"/>
      <c r="G10" s="33"/>
    </row>
    <row r="11" ht="18" customHeight="1" spans="1:7">
      <c r="A11" s="194" t="s">
        <v>105</v>
      </c>
      <c r="B11" s="194" t="s">
        <v>106</v>
      </c>
      <c r="C11" s="33">
        <v>10052</v>
      </c>
      <c r="D11" s="33">
        <v>10052</v>
      </c>
      <c r="E11" s="33">
        <v>10052</v>
      </c>
      <c r="F11" s="33"/>
      <c r="G11" s="33"/>
    </row>
    <row r="12" ht="18" customHeight="1" spans="1:7">
      <c r="A12" s="170" t="s">
        <v>107</v>
      </c>
      <c r="B12" s="170" t="s">
        <v>108</v>
      </c>
      <c r="C12" s="33">
        <v>19776</v>
      </c>
      <c r="D12" s="33">
        <v>19776</v>
      </c>
      <c r="E12" s="33">
        <v>19776</v>
      </c>
      <c r="F12" s="33"/>
      <c r="G12" s="33"/>
    </row>
    <row r="13" ht="18" customHeight="1" spans="1:7">
      <c r="A13" s="194" t="s">
        <v>109</v>
      </c>
      <c r="B13" s="194" t="s">
        <v>110</v>
      </c>
      <c r="C13" s="33">
        <v>19776</v>
      </c>
      <c r="D13" s="33">
        <v>19776</v>
      </c>
      <c r="E13" s="33">
        <v>19776</v>
      </c>
      <c r="F13" s="33"/>
      <c r="G13" s="33"/>
    </row>
    <row r="14" ht="18" customHeight="1" spans="1:7">
      <c r="A14" s="18" t="s">
        <v>111</v>
      </c>
      <c r="B14" s="18" t="s">
        <v>112</v>
      </c>
      <c r="C14" s="33">
        <v>7617659</v>
      </c>
      <c r="D14" s="33">
        <v>6057659</v>
      </c>
      <c r="E14" s="33">
        <v>5682079</v>
      </c>
      <c r="F14" s="33">
        <v>375580</v>
      </c>
      <c r="G14" s="33">
        <v>1560000</v>
      </c>
    </row>
    <row r="15" ht="18" customHeight="1" spans="1:7">
      <c r="A15" s="170" t="s">
        <v>113</v>
      </c>
      <c r="B15" s="170" t="s">
        <v>114</v>
      </c>
      <c r="C15" s="33">
        <v>6897763</v>
      </c>
      <c r="D15" s="33">
        <v>5337763</v>
      </c>
      <c r="E15" s="33">
        <v>4962183</v>
      </c>
      <c r="F15" s="33">
        <v>375580</v>
      </c>
      <c r="G15" s="33">
        <v>1560000</v>
      </c>
    </row>
    <row r="16" ht="18" customHeight="1" spans="1:7">
      <c r="A16" s="194" t="s">
        <v>115</v>
      </c>
      <c r="B16" s="194" t="s">
        <v>116</v>
      </c>
      <c r="C16" s="33">
        <v>6897763</v>
      </c>
      <c r="D16" s="33">
        <v>5337763</v>
      </c>
      <c r="E16" s="33">
        <v>4962183</v>
      </c>
      <c r="F16" s="33">
        <v>375580</v>
      </c>
      <c r="G16" s="33">
        <v>1560000</v>
      </c>
    </row>
    <row r="17" ht="18" customHeight="1" spans="1:7">
      <c r="A17" s="170" t="s">
        <v>117</v>
      </c>
      <c r="B17" s="170" t="s">
        <v>118</v>
      </c>
      <c r="C17" s="33">
        <v>719896</v>
      </c>
      <c r="D17" s="33">
        <v>719896</v>
      </c>
      <c r="E17" s="33">
        <v>719896</v>
      </c>
      <c r="F17" s="33"/>
      <c r="G17" s="33"/>
    </row>
    <row r="18" ht="18" customHeight="1" spans="1:7">
      <c r="A18" s="194" t="s">
        <v>119</v>
      </c>
      <c r="B18" s="194" t="s">
        <v>120</v>
      </c>
      <c r="C18" s="33">
        <v>362447</v>
      </c>
      <c r="D18" s="33">
        <v>362447</v>
      </c>
      <c r="E18" s="33">
        <v>362447</v>
      </c>
      <c r="F18" s="33"/>
      <c r="G18" s="33"/>
    </row>
    <row r="19" ht="18" customHeight="1" spans="1:7">
      <c r="A19" s="194" t="s">
        <v>121</v>
      </c>
      <c r="B19" s="194" t="s">
        <v>122</v>
      </c>
      <c r="C19" s="33">
        <v>314085</v>
      </c>
      <c r="D19" s="33">
        <v>314085</v>
      </c>
      <c r="E19" s="33">
        <v>314085</v>
      </c>
      <c r="F19" s="33"/>
      <c r="G19" s="33"/>
    </row>
    <row r="20" ht="18" customHeight="1" spans="1:7">
      <c r="A20" s="194" t="s">
        <v>123</v>
      </c>
      <c r="B20" s="194" t="s">
        <v>124</v>
      </c>
      <c r="C20" s="33">
        <v>43364</v>
      </c>
      <c r="D20" s="33">
        <v>43364</v>
      </c>
      <c r="E20" s="33">
        <v>43364</v>
      </c>
      <c r="F20" s="33"/>
      <c r="G20" s="33"/>
    </row>
    <row r="21" ht="18" customHeight="1" spans="1:7">
      <c r="A21" s="18" t="s">
        <v>125</v>
      </c>
      <c r="B21" s="18" t="s">
        <v>126</v>
      </c>
      <c r="C21" s="33">
        <v>683829</v>
      </c>
      <c r="D21" s="33">
        <v>683829</v>
      </c>
      <c r="E21" s="33">
        <v>683829</v>
      </c>
      <c r="F21" s="33"/>
      <c r="G21" s="33"/>
    </row>
    <row r="22" ht="18" customHeight="1" spans="1:7">
      <c r="A22" s="170" t="s">
        <v>127</v>
      </c>
      <c r="B22" s="170" t="s">
        <v>128</v>
      </c>
      <c r="C22" s="33">
        <v>683829</v>
      </c>
      <c r="D22" s="33">
        <v>683829</v>
      </c>
      <c r="E22" s="33">
        <v>683829</v>
      </c>
      <c r="F22" s="33"/>
      <c r="G22" s="33"/>
    </row>
    <row r="23" ht="18" customHeight="1" spans="1:7">
      <c r="A23" s="194" t="s">
        <v>129</v>
      </c>
      <c r="B23" s="194" t="s">
        <v>130</v>
      </c>
      <c r="C23" s="33">
        <v>683829</v>
      </c>
      <c r="D23" s="33">
        <v>683829</v>
      </c>
      <c r="E23" s="33">
        <v>683829</v>
      </c>
      <c r="F23" s="33"/>
      <c r="G23" s="33"/>
    </row>
    <row r="24" ht="18" customHeight="1" spans="1:7">
      <c r="A24" s="117" t="s">
        <v>169</v>
      </c>
      <c r="B24" s="195" t="s">
        <v>169</v>
      </c>
      <c r="C24" s="33">
        <v>9483745</v>
      </c>
      <c r="D24" s="33">
        <v>7923745</v>
      </c>
      <c r="E24" s="33">
        <v>7548165</v>
      </c>
      <c r="F24" s="33">
        <v>375580</v>
      </c>
      <c r="G24" s="33">
        <v>1560000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20" sqref="C20"/>
    </sheetView>
  </sheetViews>
  <sheetFormatPr defaultColWidth="10.425" defaultRowHeight="14.25" customHeight="1" outlineLevelRow="6" outlineLevelCol="5"/>
  <cols>
    <col min="1" max="6" width="28.1416666666667" customWidth="1"/>
  </cols>
  <sheetData>
    <row r="1" customHeight="1" spans="1:6">
      <c r="A1" s="86"/>
      <c r="B1" s="86"/>
      <c r="C1" s="86"/>
      <c r="D1" s="86"/>
      <c r="E1" s="85"/>
      <c r="F1" s="187" t="s">
        <v>170</v>
      </c>
    </row>
    <row r="2" ht="41.25" customHeight="1" spans="1:6">
      <c r="A2" s="188" t="str">
        <f>"2025"&amp;"年一般公共预算“三公”经费支出预算表"</f>
        <v>2025年一般公共预算“三公”经费支出预算表</v>
      </c>
      <c r="B2" s="86"/>
      <c r="C2" s="86"/>
      <c r="D2" s="86"/>
      <c r="E2" s="85"/>
      <c r="F2" s="86"/>
    </row>
    <row r="3" customHeight="1" spans="1:6">
      <c r="A3" s="148" t="str">
        <f>"单位名称："&amp;"石林彝族自治县疾病预防控制中心"</f>
        <v>单位名称：石林彝族自治县疾病预防控制中心</v>
      </c>
      <c r="B3" s="189"/>
      <c r="D3" s="86"/>
      <c r="E3" s="85"/>
      <c r="F3" s="104" t="s">
        <v>1</v>
      </c>
    </row>
    <row r="4" ht="27" customHeight="1" spans="1:6">
      <c r="A4" s="90" t="s">
        <v>171</v>
      </c>
      <c r="B4" s="90" t="s">
        <v>172</v>
      </c>
      <c r="C4" s="92" t="s">
        <v>173</v>
      </c>
      <c r="D4" s="90"/>
      <c r="E4" s="91"/>
      <c r="F4" s="90" t="s">
        <v>174</v>
      </c>
    </row>
    <row r="5" ht="28.5" customHeight="1" spans="1:6">
      <c r="A5" s="190"/>
      <c r="B5" s="94"/>
      <c r="C5" s="91" t="s">
        <v>57</v>
      </c>
      <c r="D5" s="91" t="s">
        <v>175</v>
      </c>
      <c r="E5" s="91" t="s">
        <v>176</v>
      </c>
      <c r="F5" s="93"/>
    </row>
    <row r="6" ht="17.25" customHeight="1" spans="1:6">
      <c r="A6" s="42" t="s">
        <v>82</v>
      </c>
      <c r="B6" s="42" t="s">
        <v>83</v>
      </c>
      <c r="C6" s="42" t="s">
        <v>84</v>
      </c>
      <c r="D6" s="42" t="s">
        <v>85</v>
      </c>
      <c r="E6" s="42" t="s">
        <v>86</v>
      </c>
      <c r="F6" s="42" t="s">
        <v>87</v>
      </c>
    </row>
    <row r="7" ht="17.25" customHeight="1" spans="1:6">
      <c r="A7" s="33">
        <v>80000</v>
      </c>
      <c r="B7" s="33"/>
      <c r="C7" s="33">
        <v>50000</v>
      </c>
      <c r="D7" s="33"/>
      <c r="E7" s="33">
        <v>50000</v>
      </c>
      <c r="F7" s="33">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38"/>
  <sheetViews>
    <sheetView showZeros="0" topLeftCell="G17" workbookViewId="0">
      <selection activeCell="M38" sqref="M3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71"/>
      <c r="C1" s="177"/>
      <c r="E1" s="178"/>
      <c r="F1" s="178"/>
      <c r="G1" s="178"/>
      <c r="H1" s="178"/>
      <c r="I1" s="121"/>
      <c r="J1" s="121"/>
      <c r="K1" s="121"/>
      <c r="L1" s="121"/>
      <c r="M1" s="121"/>
      <c r="N1" s="121"/>
      <c r="R1" s="121"/>
      <c r="V1" s="177"/>
      <c r="X1" s="51" t="s">
        <v>177</v>
      </c>
    </row>
    <row r="2" ht="45.75" customHeight="1" spans="1:24">
      <c r="A2" s="106" t="str">
        <f>"2025"&amp;"年部门基本支出预算表"</f>
        <v>2025年部门基本支出预算表</v>
      </c>
      <c r="B2" s="52"/>
      <c r="C2" s="106"/>
      <c r="D2" s="106"/>
      <c r="E2" s="106"/>
      <c r="F2" s="106"/>
      <c r="G2" s="106"/>
      <c r="H2" s="106"/>
      <c r="I2" s="106"/>
      <c r="J2" s="106"/>
      <c r="K2" s="106"/>
      <c r="L2" s="106"/>
      <c r="M2" s="106"/>
      <c r="N2" s="106"/>
      <c r="O2" s="52"/>
      <c r="P2" s="52"/>
      <c r="Q2" s="52"/>
      <c r="R2" s="106"/>
      <c r="S2" s="106"/>
      <c r="T2" s="106"/>
      <c r="U2" s="106"/>
      <c r="V2" s="106"/>
      <c r="W2" s="106"/>
      <c r="X2" s="106"/>
    </row>
    <row r="3" ht="18.75" customHeight="1" spans="1:24">
      <c r="A3" s="53" t="str">
        <f>"单位名称："&amp;"石林彝族自治县疾病预防控制中心"</f>
        <v>单位名称：石林彝族自治县疾病预防控制中心</v>
      </c>
      <c r="B3" s="54"/>
      <c r="C3" s="179"/>
      <c r="D3" s="179"/>
      <c r="E3" s="179"/>
      <c r="F3" s="179"/>
      <c r="G3" s="179"/>
      <c r="H3" s="179"/>
      <c r="I3" s="123"/>
      <c r="J3" s="123"/>
      <c r="K3" s="123"/>
      <c r="L3" s="123"/>
      <c r="M3" s="123"/>
      <c r="N3" s="123"/>
      <c r="O3" s="55"/>
      <c r="P3" s="55"/>
      <c r="Q3" s="55"/>
      <c r="R3" s="123"/>
      <c r="V3" s="177"/>
      <c r="X3" s="51" t="s">
        <v>1</v>
      </c>
    </row>
    <row r="4" ht="18" customHeight="1" spans="1:24">
      <c r="A4" s="57" t="s">
        <v>178</v>
      </c>
      <c r="B4" s="57" t="s">
        <v>179</v>
      </c>
      <c r="C4" s="57" t="s">
        <v>180</v>
      </c>
      <c r="D4" s="57" t="s">
        <v>181</v>
      </c>
      <c r="E4" s="57" t="s">
        <v>182</v>
      </c>
      <c r="F4" s="57" t="s">
        <v>183</v>
      </c>
      <c r="G4" s="57" t="s">
        <v>184</v>
      </c>
      <c r="H4" s="57" t="s">
        <v>185</v>
      </c>
      <c r="I4" s="183" t="s">
        <v>186</v>
      </c>
      <c r="J4" s="118" t="s">
        <v>186</v>
      </c>
      <c r="K4" s="118"/>
      <c r="L4" s="118"/>
      <c r="M4" s="118"/>
      <c r="N4" s="118"/>
      <c r="O4" s="13"/>
      <c r="P4" s="13"/>
      <c r="Q4" s="13"/>
      <c r="R4" s="139" t="s">
        <v>61</v>
      </c>
      <c r="S4" s="118" t="s">
        <v>62</v>
      </c>
      <c r="T4" s="118"/>
      <c r="U4" s="118"/>
      <c r="V4" s="118"/>
      <c r="W4" s="118"/>
      <c r="X4" s="119"/>
    </row>
    <row r="5" ht="18" customHeight="1" spans="1:24">
      <c r="A5" s="59"/>
      <c r="B5" s="73"/>
      <c r="C5" s="164"/>
      <c r="D5" s="59"/>
      <c r="E5" s="59"/>
      <c r="F5" s="59"/>
      <c r="G5" s="59"/>
      <c r="H5" s="59"/>
      <c r="I5" s="162" t="s">
        <v>187</v>
      </c>
      <c r="J5" s="183" t="s">
        <v>58</v>
      </c>
      <c r="K5" s="118"/>
      <c r="L5" s="118"/>
      <c r="M5" s="118"/>
      <c r="N5" s="119"/>
      <c r="O5" s="12" t="s">
        <v>188</v>
      </c>
      <c r="P5" s="13"/>
      <c r="Q5" s="44"/>
      <c r="R5" s="57" t="s">
        <v>61</v>
      </c>
      <c r="S5" s="183" t="s">
        <v>62</v>
      </c>
      <c r="T5" s="139" t="s">
        <v>64</v>
      </c>
      <c r="U5" s="118" t="s">
        <v>62</v>
      </c>
      <c r="V5" s="139" t="s">
        <v>66</v>
      </c>
      <c r="W5" s="139" t="s">
        <v>67</v>
      </c>
      <c r="X5" s="186" t="s">
        <v>68</v>
      </c>
    </row>
    <row r="6" ht="19.5" customHeight="1" spans="1:24">
      <c r="A6" s="73"/>
      <c r="B6" s="73"/>
      <c r="C6" s="73"/>
      <c r="D6" s="73"/>
      <c r="E6" s="73"/>
      <c r="F6" s="73"/>
      <c r="G6" s="73"/>
      <c r="H6" s="73"/>
      <c r="I6" s="73"/>
      <c r="J6" s="184" t="s">
        <v>189</v>
      </c>
      <c r="K6" s="57" t="s">
        <v>190</v>
      </c>
      <c r="L6" s="57" t="s">
        <v>191</v>
      </c>
      <c r="M6" s="57" t="s">
        <v>192</v>
      </c>
      <c r="N6" s="57" t="s">
        <v>193</v>
      </c>
      <c r="O6" s="57" t="s">
        <v>58</v>
      </c>
      <c r="P6" s="57" t="s">
        <v>59</v>
      </c>
      <c r="Q6" s="57" t="s">
        <v>60</v>
      </c>
      <c r="R6" s="73"/>
      <c r="S6" s="57" t="s">
        <v>57</v>
      </c>
      <c r="T6" s="57" t="s">
        <v>64</v>
      </c>
      <c r="U6" s="57" t="s">
        <v>194</v>
      </c>
      <c r="V6" s="57" t="s">
        <v>66</v>
      </c>
      <c r="W6" s="57" t="s">
        <v>67</v>
      </c>
      <c r="X6" s="57" t="s">
        <v>68</v>
      </c>
    </row>
    <row r="7" ht="37.5" customHeight="1" spans="1:24">
      <c r="A7" s="180"/>
      <c r="B7" s="64"/>
      <c r="C7" s="180"/>
      <c r="D7" s="180"/>
      <c r="E7" s="180"/>
      <c r="F7" s="180"/>
      <c r="G7" s="180"/>
      <c r="H7" s="180"/>
      <c r="I7" s="180"/>
      <c r="J7" s="185" t="s">
        <v>57</v>
      </c>
      <c r="K7" s="62" t="s">
        <v>195</v>
      </c>
      <c r="L7" s="62" t="s">
        <v>191</v>
      </c>
      <c r="M7" s="62" t="s">
        <v>192</v>
      </c>
      <c r="N7" s="62" t="s">
        <v>193</v>
      </c>
      <c r="O7" s="62" t="s">
        <v>191</v>
      </c>
      <c r="P7" s="62" t="s">
        <v>192</v>
      </c>
      <c r="Q7" s="62" t="s">
        <v>193</v>
      </c>
      <c r="R7" s="62" t="s">
        <v>61</v>
      </c>
      <c r="S7" s="62" t="s">
        <v>57</v>
      </c>
      <c r="T7" s="62" t="s">
        <v>64</v>
      </c>
      <c r="U7" s="62" t="s">
        <v>194</v>
      </c>
      <c r="V7" s="62" t="s">
        <v>66</v>
      </c>
      <c r="W7" s="62" t="s">
        <v>67</v>
      </c>
      <c r="X7" s="62" t="s">
        <v>68</v>
      </c>
    </row>
    <row r="8" customHeight="1" spans="1:24">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row>
    <row r="9" ht="20.25" customHeight="1" spans="1:24">
      <c r="A9" s="21" t="s">
        <v>196</v>
      </c>
      <c r="B9" s="21" t="s">
        <v>70</v>
      </c>
      <c r="C9" s="21" t="s">
        <v>197</v>
      </c>
      <c r="D9" s="21" t="s">
        <v>198</v>
      </c>
      <c r="E9" s="21" t="s">
        <v>115</v>
      </c>
      <c r="F9" s="21" t="s">
        <v>116</v>
      </c>
      <c r="G9" s="21" t="s">
        <v>199</v>
      </c>
      <c r="H9" s="21" t="s">
        <v>200</v>
      </c>
      <c r="I9" s="33">
        <v>1884696</v>
      </c>
      <c r="J9" s="33">
        <v>1884696</v>
      </c>
      <c r="K9" s="33"/>
      <c r="L9" s="33"/>
      <c r="M9" s="33">
        <v>1884696</v>
      </c>
      <c r="N9" s="33"/>
      <c r="O9" s="33"/>
      <c r="P9" s="33"/>
      <c r="Q9" s="33"/>
      <c r="R9" s="33"/>
      <c r="S9" s="33"/>
      <c r="T9" s="33"/>
      <c r="U9" s="33"/>
      <c r="V9" s="33"/>
      <c r="W9" s="33"/>
      <c r="X9" s="33"/>
    </row>
    <row r="10" ht="20.25" customHeight="1" spans="1:24">
      <c r="A10" s="21" t="s">
        <v>196</v>
      </c>
      <c r="B10" s="21" t="s">
        <v>70</v>
      </c>
      <c r="C10" s="21" t="s">
        <v>197</v>
      </c>
      <c r="D10" s="21" t="s">
        <v>198</v>
      </c>
      <c r="E10" s="21" t="s">
        <v>115</v>
      </c>
      <c r="F10" s="21" t="s">
        <v>116</v>
      </c>
      <c r="G10" s="21" t="s">
        <v>201</v>
      </c>
      <c r="H10" s="21" t="s">
        <v>202</v>
      </c>
      <c r="I10" s="33">
        <v>1292136</v>
      </c>
      <c r="J10" s="33">
        <v>1292136</v>
      </c>
      <c r="K10" s="68"/>
      <c r="L10" s="68"/>
      <c r="M10" s="33">
        <v>1292136</v>
      </c>
      <c r="N10" s="68"/>
      <c r="O10" s="33"/>
      <c r="P10" s="33"/>
      <c r="Q10" s="33"/>
      <c r="R10" s="33"/>
      <c r="S10" s="33"/>
      <c r="T10" s="33"/>
      <c r="U10" s="33"/>
      <c r="V10" s="33"/>
      <c r="W10" s="33"/>
      <c r="X10" s="33"/>
    </row>
    <row r="11" ht="20.25" customHeight="1" spans="1:24">
      <c r="A11" s="21" t="s">
        <v>196</v>
      </c>
      <c r="B11" s="21" t="s">
        <v>70</v>
      </c>
      <c r="C11" s="21" t="s">
        <v>197</v>
      </c>
      <c r="D11" s="21" t="s">
        <v>198</v>
      </c>
      <c r="E11" s="21" t="s">
        <v>115</v>
      </c>
      <c r="F11" s="21" t="s">
        <v>116</v>
      </c>
      <c r="G11" s="21" t="s">
        <v>203</v>
      </c>
      <c r="H11" s="21" t="s">
        <v>204</v>
      </c>
      <c r="I11" s="33">
        <v>13500</v>
      </c>
      <c r="J11" s="33">
        <v>13500</v>
      </c>
      <c r="K11" s="68"/>
      <c r="L11" s="68"/>
      <c r="M11" s="33">
        <v>13500</v>
      </c>
      <c r="N11" s="68"/>
      <c r="O11" s="33"/>
      <c r="P11" s="33"/>
      <c r="Q11" s="33"/>
      <c r="R11" s="33"/>
      <c r="S11" s="33"/>
      <c r="T11" s="33"/>
      <c r="U11" s="33"/>
      <c r="V11" s="33"/>
      <c r="W11" s="33"/>
      <c r="X11" s="33"/>
    </row>
    <row r="12" ht="20.25" customHeight="1" spans="1:24">
      <c r="A12" s="21" t="s">
        <v>196</v>
      </c>
      <c r="B12" s="21" t="s">
        <v>70</v>
      </c>
      <c r="C12" s="21" t="s">
        <v>197</v>
      </c>
      <c r="D12" s="21" t="s">
        <v>198</v>
      </c>
      <c r="E12" s="21" t="s">
        <v>115</v>
      </c>
      <c r="F12" s="21" t="s">
        <v>116</v>
      </c>
      <c r="G12" s="21" t="s">
        <v>203</v>
      </c>
      <c r="H12" s="21" t="s">
        <v>204</v>
      </c>
      <c r="I12" s="33">
        <v>157058</v>
      </c>
      <c r="J12" s="33">
        <v>157058</v>
      </c>
      <c r="K12" s="68"/>
      <c r="L12" s="68"/>
      <c r="M12" s="33">
        <v>157058</v>
      </c>
      <c r="N12" s="68"/>
      <c r="O12" s="33"/>
      <c r="P12" s="33"/>
      <c r="Q12" s="33"/>
      <c r="R12" s="33"/>
      <c r="S12" s="33"/>
      <c r="T12" s="33"/>
      <c r="U12" s="33"/>
      <c r="V12" s="33"/>
      <c r="W12" s="33"/>
      <c r="X12" s="33"/>
    </row>
    <row r="13" ht="20.25" customHeight="1" spans="1:24">
      <c r="A13" s="21" t="s">
        <v>196</v>
      </c>
      <c r="B13" s="21" t="s">
        <v>70</v>
      </c>
      <c r="C13" s="21" t="s">
        <v>197</v>
      </c>
      <c r="D13" s="21" t="s">
        <v>198</v>
      </c>
      <c r="E13" s="21" t="s">
        <v>115</v>
      </c>
      <c r="F13" s="21" t="s">
        <v>116</v>
      </c>
      <c r="G13" s="21" t="s">
        <v>205</v>
      </c>
      <c r="H13" s="21" t="s">
        <v>206</v>
      </c>
      <c r="I13" s="33">
        <v>361200</v>
      </c>
      <c r="J13" s="33">
        <v>361200</v>
      </c>
      <c r="K13" s="68"/>
      <c r="L13" s="68"/>
      <c r="M13" s="33">
        <v>361200</v>
      </c>
      <c r="N13" s="68"/>
      <c r="O13" s="33"/>
      <c r="P13" s="33"/>
      <c r="Q13" s="33"/>
      <c r="R13" s="33"/>
      <c r="S13" s="33"/>
      <c r="T13" s="33"/>
      <c r="U13" s="33"/>
      <c r="V13" s="33"/>
      <c r="W13" s="33"/>
      <c r="X13" s="33"/>
    </row>
    <row r="14" ht="20.25" customHeight="1" spans="1:24">
      <c r="A14" s="21" t="s">
        <v>196</v>
      </c>
      <c r="B14" s="21" t="s">
        <v>70</v>
      </c>
      <c r="C14" s="21" t="s">
        <v>197</v>
      </c>
      <c r="D14" s="21" t="s">
        <v>198</v>
      </c>
      <c r="E14" s="21" t="s">
        <v>115</v>
      </c>
      <c r="F14" s="21" t="s">
        <v>116</v>
      </c>
      <c r="G14" s="21" t="s">
        <v>205</v>
      </c>
      <c r="H14" s="21" t="s">
        <v>206</v>
      </c>
      <c r="I14" s="33">
        <v>427572</v>
      </c>
      <c r="J14" s="33">
        <v>427572</v>
      </c>
      <c r="K14" s="68"/>
      <c r="L14" s="68"/>
      <c r="M14" s="33">
        <v>427572</v>
      </c>
      <c r="N14" s="68"/>
      <c r="O14" s="33"/>
      <c r="P14" s="33"/>
      <c r="Q14" s="33"/>
      <c r="R14" s="33"/>
      <c r="S14" s="33"/>
      <c r="T14" s="33"/>
      <c r="U14" s="33"/>
      <c r="V14" s="33"/>
      <c r="W14" s="33"/>
      <c r="X14" s="33"/>
    </row>
    <row r="15" ht="20.25" customHeight="1" spans="1:24">
      <c r="A15" s="21" t="s">
        <v>196</v>
      </c>
      <c r="B15" s="21" t="s">
        <v>70</v>
      </c>
      <c r="C15" s="21" t="s">
        <v>197</v>
      </c>
      <c r="D15" s="21" t="s">
        <v>198</v>
      </c>
      <c r="E15" s="21" t="s">
        <v>115</v>
      </c>
      <c r="F15" s="21" t="s">
        <v>116</v>
      </c>
      <c r="G15" s="21" t="s">
        <v>205</v>
      </c>
      <c r="H15" s="21" t="s">
        <v>206</v>
      </c>
      <c r="I15" s="33">
        <v>794760</v>
      </c>
      <c r="J15" s="33">
        <v>794760</v>
      </c>
      <c r="K15" s="68"/>
      <c r="L15" s="68"/>
      <c r="M15" s="33">
        <v>794760</v>
      </c>
      <c r="N15" s="68"/>
      <c r="O15" s="33"/>
      <c r="P15" s="33"/>
      <c r="Q15" s="33"/>
      <c r="R15" s="33"/>
      <c r="S15" s="33"/>
      <c r="T15" s="33"/>
      <c r="U15" s="33"/>
      <c r="V15" s="33"/>
      <c r="W15" s="33"/>
      <c r="X15" s="33"/>
    </row>
    <row r="16" ht="20.25" customHeight="1" spans="1:24">
      <c r="A16" s="21" t="s">
        <v>196</v>
      </c>
      <c r="B16" s="21" t="s">
        <v>70</v>
      </c>
      <c r="C16" s="21" t="s">
        <v>207</v>
      </c>
      <c r="D16" s="21" t="s">
        <v>208</v>
      </c>
      <c r="E16" s="21" t="s">
        <v>103</v>
      </c>
      <c r="F16" s="21" t="s">
        <v>104</v>
      </c>
      <c r="G16" s="21" t="s">
        <v>209</v>
      </c>
      <c r="H16" s="21" t="s">
        <v>210</v>
      </c>
      <c r="I16" s="33">
        <v>864429</v>
      </c>
      <c r="J16" s="33">
        <v>864429</v>
      </c>
      <c r="K16" s="68"/>
      <c r="L16" s="68"/>
      <c r="M16" s="33">
        <v>864429</v>
      </c>
      <c r="N16" s="68"/>
      <c r="O16" s="33"/>
      <c r="P16" s="33"/>
      <c r="Q16" s="33"/>
      <c r="R16" s="33"/>
      <c r="S16" s="33"/>
      <c r="T16" s="33"/>
      <c r="U16" s="33"/>
      <c r="V16" s="33"/>
      <c r="W16" s="33"/>
      <c r="X16" s="33"/>
    </row>
    <row r="17" ht="20.25" customHeight="1" spans="1:24">
      <c r="A17" s="21" t="s">
        <v>196</v>
      </c>
      <c r="B17" s="21" t="s">
        <v>70</v>
      </c>
      <c r="C17" s="21" t="s">
        <v>207</v>
      </c>
      <c r="D17" s="21" t="s">
        <v>208</v>
      </c>
      <c r="E17" s="21" t="s">
        <v>105</v>
      </c>
      <c r="F17" s="21" t="s">
        <v>106</v>
      </c>
      <c r="G17" s="21" t="s">
        <v>211</v>
      </c>
      <c r="H17" s="21" t="s">
        <v>212</v>
      </c>
      <c r="I17" s="33">
        <v>10052</v>
      </c>
      <c r="J17" s="33">
        <v>10052</v>
      </c>
      <c r="K17" s="68"/>
      <c r="L17" s="68"/>
      <c r="M17" s="33">
        <v>10052</v>
      </c>
      <c r="N17" s="68"/>
      <c r="O17" s="33"/>
      <c r="P17" s="33"/>
      <c r="Q17" s="33"/>
      <c r="R17" s="33"/>
      <c r="S17" s="33"/>
      <c r="T17" s="33"/>
      <c r="U17" s="33"/>
      <c r="V17" s="33"/>
      <c r="W17" s="33"/>
      <c r="X17" s="33"/>
    </row>
    <row r="18" ht="20.25" customHeight="1" spans="1:24">
      <c r="A18" s="21" t="s">
        <v>196</v>
      </c>
      <c r="B18" s="21" t="s">
        <v>70</v>
      </c>
      <c r="C18" s="21" t="s">
        <v>207</v>
      </c>
      <c r="D18" s="21" t="s">
        <v>208</v>
      </c>
      <c r="E18" s="21" t="s">
        <v>119</v>
      </c>
      <c r="F18" s="21" t="s">
        <v>120</v>
      </c>
      <c r="G18" s="21" t="s">
        <v>213</v>
      </c>
      <c r="H18" s="21" t="s">
        <v>214</v>
      </c>
      <c r="I18" s="33">
        <v>362447</v>
      </c>
      <c r="J18" s="33">
        <v>362447</v>
      </c>
      <c r="K18" s="68"/>
      <c r="L18" s="68"/>
      <c r="M18" s="33">
        <v>362447</v>
      </c>
      <c r="N18" s="68"/>
      <c r="O18" s="33"/>
      <c r="P18" s="33"/>
      <c r="Q18" s="33"/>
      <c r="R18" s="33"/>
      <c r="S18" s="33"/>
      <c r="T18" s="33"/>
      <c r="U18" s="33"/>
      <c r="V18" s="33"/>
      <c r="W18" s="33"/>
      <c r="X18" s="33"/>
    </row>
    <row r="19" ht="20.25" customHeight="1" spans="1:24">
      <c r="A19" s="21" t="s">
        <v>196</v>
      </c>
      <c r="B19" s="21" t="s">
        <v>70</v>
      </c>
      <c r="C19" s="21" t="s">
        <v>207</v>
      </c>
      <c r="D19" s="21" t="s">
        <v>208</v>
      </c>
      <c r="E19" s="21" t="s">
        <v>121</v>
      </c>
      <c r="F19" s="21" t="s">
        <v>122</v>
      </c>
      <c r="G19" s="21" t="s">
        <v>215</v>
      </c>
      <c r="H19" s="21" t="s">
        <v>216</v>
      </c>
      <c r="I19" s="33">
        <v>229405</v>
      </c>
      <c r="J19" s="33">
        <v>229405</v>
      </c>
      <c r="K19" s="68"/>
      <c r="L19" s="68"/>
      <c r="M19" s="33">
        <v>229405</v>
      </c>
      <c r="N19" s="68"/>
      <c r="O19" s="33"/>
      <c r="P19" s="33"/>
      <c r="Q19" s="33"/>
      <c r="R19" s="33"/>
      <c r="S19" s="33"/>
      <c r="T19" s="33"/>
      <c r="U19" s="33"/>
      <c r="V19" s="33"/>
      <c r="W19" s="33"/>
      <c r="X19" s="33"/>
    </row>
    <row r="20" ht="20.25" customHeight="1" spans="1:24">
      <c r="A20" s="21" t="s">
        <v>196</v>
      </c>
      <c r="B20" s="21" t="s">
        <v>70</v>
      </c>
      <c r="C20" s="21" t="s">
        <v>207</v>
      </c>
      <c r="D20" s="21" t="s">
        <v>208</v>
      </c>
      <c r="E20" s="21" t="s">
        <v>121</v>
      </c>
      <c r="F20" s="21" t="s">
        <v>122</v>
      </c>
      <c r="G20" s="21" t="s">
        <v>215</v>
      </c>
      <c r="H20" s="21" t="s">
        <v>216</v>
      </c>
      <c r="I20" s="33">
        <v>84680</v>
      </c>
      <c r="J20" s="33">
        <v>84680</v>
      </c>
      <c r="K20" s="68"/>
      <c r="L20" s="68"/>
      <c r="M20" s="33">
        <v>84680</v>
      </c>
      <c r="N20" s="68"/>
      <c r="O20" s="33"/>
      <c r="P20" s="33"/>
      <c r="Q20" s="33"/>
      <c r="R20" s="33"/>
      <c r="S20" s="33"/>
      <c r="T20" s="33"/>
      <c r="U20" s="33"/>
      <c r="V20" s="33"/>
      <c r="W20" s="33"/>
      <c r="X20" s="33"/>
    </row>
    <row r="21" ht="20.25" customHeight="1" spans="1:24">
      <c r="A21" s="21" t="s">
        <v>196</v>
      </c>
      <c r="B21" s="21" t="s">
        <v>70</v>
      </c>
      <c r="C21" s="21" t="s">
        <v>207</v>
      </c>
      <c r="D21" s="21" t="s">
        <v>208</v>
      </c>
      <c r="E21" s="21" t="s">
        <v>115</v>
      </c>
      <c r="F21" s="21" t="s">
        <v>116</v>
      </c>
      <c r="G21" s="21" t="s">
        <v>217</v>
      </c>
      <c r="H21" s="21" t="s">
        <v>218</v>
      </c>
      <c r="I21" s="33">
        <v>31261</v>
      </c>
      <c r="J21" s="33">
        <v>31261</v>
      </c>
      <c r="K21" s="68"/>
      <c r="L21" s="68"/>
      <c r="M21" s="33">
        <v>31261</v>
      </c>
      <c r="N21" s="68"/>
      <c r="O21" s="33"/>
      <c r="P21" s="33"/>
      <c r="Q21" s="33"/>
      <c r="R21" s="33"/>
      <c r="S21" s="33"/>
      <c r="T21" s="33"/>
      <c r="U21" s="33"/>
      <c r="V21" s="33"/>
      <c r="W21" s="33"/>
      <c r="X21" s="33"/>
    </row>
    <row r="22" ht="20.25" customHeight="1" spans="1:24">
      <c r="A22" s="21" t="s">
        <v>196</v>
      </c>
      <c r="B22" s="21" t="s">
        <v>70</v>
      </c>
      <c r="C22" s="21" t="s">
        <v>207</v>
      </c>
      <c r="D22" s="21" t="s">
        <v>208</v>
      </c>
      <c r="E22" s="21" t="s">
        <v>123</v>
      </c>
      <c r="F22" s="21" t="s">
        <v>124</v>
      </c>
      <c r="G22" s="21" t="s">
        <v>217</v>
      </c>
      <c r="H22" s="21" t="s">
        <v>218</v>
      </c>
      <c r="I22" s="33">
        <v>22231</v>
      </c>
      <c r="J22" s="33">
        <v>22231</v>
      </c>
      <c r="K22" s="68"/>
      <c r="L22" s="68"/>
      <c r="M22" s="33">
        <v>22231</v>
      </c>
      <c r="N22" s="68"/>
      <c r="O22" s="33"/>
      <c r="P22" s="33"/>
      <c r="Q22" s="33"/>
      <c r="R22" s="33"/>
      <c r="S22" s="33"/>
      <c r="T22" s="33"/>
      <c r="U22" s="33"/>
      <c r="V22" s="33"/>
      <c r="W22" s="33"/>
      <c r="X22" s="33"/>
    </row>
    <row r="23" ht="20.25" customHeight="1" spans="1:24">
      <c r="A23" s="21" t="s">
        <v>196</v>
      </c>
      <c r="B23" s="21" t="s">
        <v>70</v>
      </c>
      <c r="C23" s="21" t="s">
        <v>207</v>
      </c>
      <c r="D23" s="21" t="s">
        <v>208</v>
      </c>
      <c r="E23" s="21" t="s">
        <v>123</v>
      </c>
      <c r="F23" s="21" t="s">
        <v>124</v>
      </c>
      <c r="G23" s="21" t="s">
        <v>217</v>
      </c>
      <c r="H23" s="21" t="s">
        <v>218</v>
      </c>
      <c r="I23" s="33">
        <v>10793</v>
      </c>
      <c r="J23" s="33">
        <v>10793</v>
      </c>
      <c r="K23" s="68"/>
      <c r="L23" s="68"/>
      <c r="M23" s="33">
        <v>10793</v>
      </c>
      <c r="N23" s="68"/>
      <c r="O23" s="33"/>
      <c r="P23" s="33"/>
      <c r="Q23" s="33"/>
      <c r="R23" s="33"/>
      <c r="S23" s="33"/>
      <c r="T23" s="33"/>
      <c r="U23" s="33"/>
      <c r="V23" s="33"/>
      <c r="W23" s="33"/>
      <c r="X23" s="33"/>
    </row>
    <row r="24" ht="20.25" customHeight="1" spans="1:24">
      <c r="A24" s="21" t="s">
        <v>196</v>
      </c>
      <c r="B24" s="21" t="s">
        <v>70</v>
      </c>
      <c r="C24" s="21" t="s">
        <v>207</v>
      </c>
      <c r="D24" s="21" t="s">
        <v>208</v>
      </c>
      <c r="E24" s="21" t="s">
        <v>123</v>
      </c>
      <c r="F24" s="21" t="s">
        <v>124</v>
      </c>
      <c r="G24" s="21" t="s">
        <v>217</v>
      </c>
      <c r="H24" s="21" t="s">
        <v>218</v>
      </c>
      <c r="I24" s="33">
        <v>10340</v>
      </c>
      <c r="J24" s="33">
        <v>10340</v>
      </c>
      <c r="K24" s="68"/>
      <c r="L24" s="68"/>
      <c r="M24" s="33">
        <v>10340</v>
      </c>
      <c r="N24" s="68"/>
      <c r="O24" s="33"/>
      <c r="P24" s="33"/>
      <c r="Q24" s="33"/>
      <c r="R24" s="33"/>
      <c r="S24" s="33"/>
      <c r="T24" s="33"/>
      <c r="U24" s="33"/>
      <c r="V24" s="33"/>
      <c r="W24" s="33"/>
      <c r="X24" s="33"/>
    </row>
    <row r="25" ht="20.25" customHeight="1" spans="1:24">
      <c r="A25" s="21" t="s">
        <v>196</v>
      </c>
      <c r="B25" s="21" t="s">
        <v>70</v>
      </c>
      <c r="C25" s="21" t="s">
        <v>219</v>
      </c>
      <c r="D25" s="21" t="s">
        <v>130</v>
      </c>
      <c r="E25" s="21" t="s">
        <v>129</v>
      </c>
      <c r="F25" s="21" t="s">
        <v>130</v>
      </c>
      <c r="G25" s="21" t="s">
        <v>220</v>
      </c>
      <c r="H25" s="21" t="s">
        <v>130</v>
      </c>
      <c r="I25" s="33">
        <v>683829</v>
      </c>
      <c r="J25" s="33">
        <v>683829</v>
      </c>
      <c r="K25" s="68"/>
      <c r="L25" s="68"/>
      <c r="M25" s="33">
        <v>683829</v>
      </c>
      <c r="N25" s="68"/>
      <c r="O25" s="33"/>
      <c r="P25" s="33"/>
      <c r="Q25" s="33"/>
      <c r="R25" s="33"/>
      <c r="S25" s="33"/>
      <c r="T25" s="33"/>
      <c r="U25" s="33"/>
      <c r="V25" s="33"/>
      <c r="W25" s="33"/>
      <c r="X25" s="33"/>
    </row>
    <row r="26" ht="20.25" customHeight="1" spans="1:24">
      <c r="A26" s="21" t="s">
        <v>196</v>
      </c>
      <c r="B26" s="21" t="s">
        <v>70</v>
      </c>
      <c r="C26" s="21" t="s">
        <v>221</v>
      </c>
      <c r="D26" s="21" t="s">
        <v>222</v>
      </c>
      <c r="E26" s="21" t="s">
        <v>115</v>
      </c>
      <c r="F26" s="21" t="s">
        <v>116</v>
      </c>
      <c r="G26" s="21" t="s">
        <v>223</v>
      </c>
      <c r="H26" s="21" t="s">
        <v>224</v>
      </c>
      <c r="I26" s="33">
        <v>20000</v>
      </c>
      <c r="J26" s="33">
        <v>20000</v>
      </c>
      <c r="K26" s="68"/>
      <c r="L26" s="68"/>
      <c r="M26" s="33">
        <v>20000</v>
      </c>
      <c r="N26" s="68"/>
      <c r="O26" s="33"/>
      <c r="P26" s="33"/>
      <c r="Q26" s="33"/>
      <c r="R26" s="33"/>
      <c r="S26" s="33"/>
      <c r="T26" s="33"/>
      <c r="U26" s="33"/>
      <c r="V26" s="33"/>
      <c r="W26" s="33"/>
      <c r="X26" s="33"/>
    </row>
    <row r="27" ht="20.25" customHeight="1" spans="1:24">
      <c r="A27" s="21" t="s">
        <v>196</v>
      </c>
      <c r="B27" s="21" t="s">
        <v>70</v>
      </c>
      <c r="C27" s="21" t="s">
        <v>225</v>
      </c>
      <c r="D27" s="21" t="s">
        <v>174</v>
      </c>
      <c r="E27" s="21" t="s">
        <v>115</v>
      </c>
      <c r="F27" s="21" t="s">
        <v>116</v>
      </c>
      <c r="G27" s="21" t="s">
        <v>226</v>
      </c>
      <c r="H27" s="21" t="s">
        <v>174</v>
      </c>
      <c r="I27" s="33">
        <v>17200</v>
      </c>
      <c r="J27" s="33">
        <v>17200</v>
      </c>
      <c r="K27" s="68"/>
      <c r="L27" s="68"/>
      <c r="M27" s="33">
        <v>17200</v>
      </c>
      <c r="N27" s="68"/>
      <c r="O27" s="33"/>
      <c r="P27" s="33"/>
      <c r="Q27" s="33"/>
      <c r="R27" s="33"/>
      <c r="S27" s="33"/>
      <c r="T27" s="33"/>
      <c r="U27" s="33"/>
      <c r="V27" s="33"/>
      <c r="W27" s="33"/>
      <c r="X27" s="33"/>
    </row>
    <row r="28" ht="20.25" customHeight="1" spans="1:24">
      <c r="A28" s="21" t="s">
        <v>196</v>
      </c>
      <c r="B28" s="21" t="s">
        <v>70</v>
      </c>
      <c r="C28" s="21" t="s">
        <v>227</v>
      </c>
      <c r="D28" s="21" t="s">
        <v>228</v>
      </c>
      <c r="E28" s="21" t="s">
        <v>115</v>
      </c>
      <c r="F28" s="21" t="s">
        <v>116</v>
      </c>
      <c r="G28" s="21" t="s">
        <v>229</v>
      </c>
      <c r="H28" s="21" t="s">
        <v>228</v>
      </c>
      <c r="I28" s="33">
        <v>49880</v>
      </c>
      <c r="J28" s="33">
        <v>49880</v>
      </c>
      <c r="K28" s="68"/>
      <c r="L28" s="68"/>
      <c r="M28" s="33">
        <v>49880</v>
      </c>
      <c r="N28" s="68"/>
      <c r="O28" s="33"/>
      <c r="P28" s="33"/>
      <c r="Q28" s="33"/>
      <c r="R28" s="33"/>
      <c r="S28" s="33"/>
      <c r="T28" s="33"/>
      <c r="U28" s="33"/>
      <c r="V28" s="33"/>
      <c r="W28" s="33"/>
      <c r="X28" s="33"/>
    </row>
    <row r="29" ht="20.25" customHeight="1" spans="1:24">
      <c r="A29" s="21" t="s">
        <v>196</v>
      </c>
      <c r="B29" s="21" t="s">
        <v>70</v>
      </c>
      <c r="C29" s="21" t="s">
        <v>230</v>
      </c>
      <c r="D29" s="21" t="s">
        <v>231</v>
      </c>
      <c r="E29" s="21" t="s">
        <v>115</v>
      </c>
      <c r="F29" s="21" t="s">
        <v>116</v>
      </c>
      <c r="G29" s="21" t="s">
        <v>232</v>
      </c>
      <c r="H29" s="21" t="s">
        <v>233</v>
      </c>
      <c r="I29" s="33">
        <v>64500</v>
      </c>
      <c r="J29" s="33">
        <v>64500</v>
      </c>
      <c r="K29" s="68"/>
      <c r="L29" s="68"/>
      <c r="M29" s="33">
        <v>64500</v>
      </c>
      <c r="N29" s="68"/>
      <c r="O29" s="33"/>
      <c r="P29" s="33"/>
      <c r="Q29" s="33"/>
      <c r="R29" s="33"/>
      <c r="S29" s="33"/>
      <c r="T29" s="33"/>
      <c r="U29" s="33"/>
      <c r="V29" s="33"/>
      <c r="W29" s="33"/>
      <c r="X29" s="33"/>
    </row>
    <row r="30" ht="20.25" customHeight="1" spans="1:24">
      <c r="A30" s="21" t="s">
        <v>196</v>
      </c>
      <c r="B30" s="21" t="s">
        <v>70</v>
      </c>
      <c r="C30" s="21" t="s">
        <v>230</v>
      </c>
      <c r="D30" s="21" t="s">
        <v>231</v>
      </c>
      <c r="E30" s="21" t="s">
        <v>115</v>
      </c>
      <c r="F30" s="21" t="s">
        <v>116</v>
      </c>
      <c r="G30" s="21" t="s">
        <v>234</v>
      </c>
      <c r="H30" s="21" t="s">
        <v>235</v>
      </c>
      <c r="I30" s="33">
        <v>8600</v>
      </c>
      <c r="J30" s="33">
        <v>8600</v>
      </c>
      <c r="K30" s="68"/>
      <c r="L30" s="68"/>
      <c r="M30" s="33">
        <v>8600</v>
      </c>
      <c r="N30" s="68"/>
      <c r="O30" s="33"/>
      <c r="P30" s="33"/>
      <c r="Q30" s="33"/>
      <c r="R30" s="33"/>
      <c r="S30" s="33"/>
      <c r="T30" s="33"/>
      <c r="U30" s="33"/>
      <c r="V30" s="33"/>
      <c r="W30" s="33"/>
      <c r="X30" s="33"/>
    </row>
    <row r="31" ht="20.25" customHeight="1" spans="1:24">
      <c r="A31" s="21" t="s">
        <v>196</v>
      </c>
      <c r="B31" s="21" t="s">
        <v>70</v>
      </c>
      <c r="C31" s="21" t="s">
        <v>230</v>
      </c>
      <c r="D31" s="21" t="s">
        <v>231</v>
      </c>
      <c r="E31" s="21" t="s">
        <v>115</v>
      </c>
      <c r="F31" s="21" t="s">
        <v>116</v>
      </c>
      <c r="G31" s="21" t="s">
        <v>236</v>
      </c>
      <c r="H31" s="21" t="s">
        <v>237</v>
      </c>
      <c r="I31" s="33">
        <v>12900</v>
      </c>
      <c r="J31" s="33">
        <v>12900</v>
      </c>
      <c r="K31" s="68"/>
      <c r="L31" s="68"/>
      <c r="M31" s="33">
        <v>12900</v>
      </c>
      <c r="N31" s="68"/>
      <c r="O31" s="33"/>
      <c r="P31" s="33"/>
      <c r="Q31" s="33"/>
      <c r="R31" s="33"/>
      <c r="S31" s="33"/>
      <c r="T31" s="33"/>
      <c r="U31" s="33"/>
      <c r="V31" s="33"/>
      <c r="W31" s="33"/>
      <c r="X31" s="33"/>
    </row>
    <row r="32" ht="20.25" customHeight="1" spans="1:24">
      <c r="A32" s="21" t="s">
        <v>196</v>
      </c>
      <c r="B32" s="21" t="s">
        <v>70</v>
      </c>
      <c r="C32" s="21" t="s">
        <v>230</v>
      </c>
      <c r="D32" s="21" t="s">
        <v>231</v>
      </c>
      <c r="E32" s="21" t="s">
        <v>115</v>
      </c>
      <c r="F32" s="21" t="s">
        <v>116</v>
      </c>
      <c r="G32" s="21" t="s">
        <v>238</v>
      </c>
      <c r="H32" s="21" t="s">
        <v>239</v>
      </c>
      <c r="I32" s="33">
        <v>8600</v>
      </c>
      <c r="J32" s="33">
        <v>8600</v>
      </c>
      <c r="K32" s="68"/>
      <c r="L32" s="68"/>
      <c r="M32" s="33">
        <v>8600</v>
      </c>
      <c r="N32" s="68"/>
      <c r="O32" s="33"/>
      <c r="P32" s="33"/>
      <c r="Q32" s="33"/>
      <c r="R32" s="33"/>
      <c r="S32" s="33"/>
      <c r="T32" s="33"/>
      <c r="U32" s="33"/>
      <c r="V32" s="33"/>
      <c r="W32" s="33"/>
      <c r="X32" s="33"/>
    </row>
    <row r="33" ht="20.25" customHeight="1" spans="1:24">
      <c r="A33" s="21" t="s">
        <v>196</v>
      </c>
      <c r="B33" s="21" t="s">
        <v>70</v>
      </c>
      <c r="C33" s="21" t="s">
        <v>230</v>
      </c>
      <c r="D33" s="21" t="s">
        <v>231</v>
      </c>
      <c r="E33" s="21" t="s">
        <v>115</v>
      </c>
      <c r="F33" s="21" t="s">
        <v>116</v>
      </c>
      <c r="G33" s="21" t="s">
        <v>240</v>
      </c>
      <c r="H33" s="21" t="s">
        <v>241</v>
      </c>
      <c r="I33" s="33">
        <v>30100</v>
      </c>
      <c r="J33" s="33">
        <v>30100</v>
      </c>
      <c r="K33" s="68"/>
      <c r="L33" s="68"/>
      <c r="M33" s="33">
        <v>30100</v>
      </c>
      <c r="N33" s="68"/>
      <c r="O33" s="33"/>
      <c r="P33" s="33"/>
      <c r="Q33" s="33"/>
      <c r="R33" s="33"/>
      <c r="S33" s="33"/>
      <c r="T33" s="33"/>
      <c r="U33" s="33"/>
      <c r="V33" s="33"/>
      <c r="W33" s="33"/>
      <c r="X33" s="33"/>
    </row>
    <row r="34" ht="20.25" customHeight="1" spans="1:24">
      <c r="A34" s="21" t="s">
        <v>196</v>
      </c>
      <c r="B34" s="21" t="s">
        <v>70</v>
      </c>
      <c r="C34" s="21" t="s">
        <v>230</v>
      </c>
      <c r="D34" s="21" t="s">
        <v>231</v>
      </c>
      <c r="E34" s="21" t="s">
        <v>115</v>
      </c>
      <c r="F34" s="21" t="s">
        <v>116</v>
      </c>
      <c r="G34" s="21" t="s">
        <v>242</v>
      </c>
      <c r="H34" s="21" t="s">
        <v>243</v>
      </c>
      <c r="I34" s="33">
        <v>129000</v>
      </c>
      <c r="J34" s="33">
        <v>129000</v>
      </c>
      <c r="K34" s="68"/>
      <c r="L34" s="68"/>
      <c r="M34" s="33">
        <v>129000</v>
      </c>
      <c r="N34" s="68"/>
      <c r="O34" s="33"/>
      <c r="P34" s="33"/>
      <c r="Q34" s="33"/>
      <c r="R34" s="33"/>
      <c r="S34" s="33"/>
      <c r="T34" s="33"/>
      <c r="U34" s="33"/>
      <c r="V34" s="33"/>
      <c r="W34" s="33"/>
      <c r="X34" s="33"/>
    </row>
    <row r="35" ht="20.25" customHeight="1" spans="1:24">
      <c r="A35" s="21" t="s">
        <v>196</v>
      </c>
      <c r="B35" s="21" t="s">
        <v>70</v>
      </c>
      <c r="C35" s="21" t="s">
        <v>230</v>
      </c>
      <c r="D35" s="21" t="s">
        <v>231</v>
      </c>
      <c r="E35" s="21" t="s">
        <v>115</v>
      </c>
      <c r="F35" s="21" t="s">
        <v>116</v>
      </c>
      <c r="G35" s="21" t="s">
        <v>244</v>
      </c>
      <c r="H35" s="21" t="s">
        <v>245</v>
      </c>
      <c r="I35" s="33">
        <v>34800</v>
      </c>
      <c r="J35" s="33">
        <v>34800</v>
      </c>
      <c r="K35" s="68"/>
      <c r="L35" s="68"/>
      <c r="M35" s="33">
        <v>34800</v>
      </c>
      <c r="N35" s="68"/>
      <c r="O35" s="33"/>
      <c r="P35" s="33"/>
      <c r="Q35" s="33"/>
      <c r="R35" s="33"/>
      <c r="S35" s="33"/>
      <c r="T35" s="33"/>
      <c r="U35" s="33"/>
      <c r="V35" s="33"/>
      <c r="W35" s="33"/>
      <c r="X35" s="33"/>
    </row>
    <row r="36" ht="20.25" customHeight="1" spans="1:24">
      <c r="A36" s="21" t="s">
        <v>196</v>
      </c>
      <c r="B36" s="21" t="s">
        <v>70</v>
      </c>
      <c r="C36" s="21" t="s">
        <v>246</v>
      </c>
      <c r="D36" s="21" t="s">
        <v>247</v>
      </c>
      <c r="E36" s="21" t="s">
        <v>109</v>
      </c>
      <c r="F36" s="21" t="s">
        <v>110</v>
      </c>
      <c r="G36" s="21" t="s">
        <v>248</v>
      </c>
      <c r="H36" s="21" t="s">
        <v>249</v>
      </c>
      <c r="I36" s="33">
        <v>19776</v>
      </c>
      <c r="J36" s="33">
        <v>19776</v>
      </c>
      <c r="K36" s="68"/>
      <c r="L36" s="68"/>
      <c r="M36" s="33">
        <v>19776</v>
      </c>
      <c r="N36" s="68"/>
      <c r="O36" s="33"/>
      <c r="P36" s="33"/>
      <c r="Q36" s="33"/>
      <c r="R36" s="33"/>
      <c r="S36" s="33"/>
      <c r="T36" s="33"/>
      <c r="U36" s="33"/>
      <c r="V36" s="33"/>
      <c r="W36" s="33"/>
      <c r="X36" s="33"/>
    </row>
    <row r="37" ht="20.25" customHeight="1" spans="1:24">
      <c r="A37" s="21" t="s">
        <v>196</v>
      </c>
      <c r="B37" s="21" t="s">
        <v>70</v>
      </c>
      <c r="C37" s="21" t="s">
        <v>250</v>
      </c>
      <c r="D37" s="21" t="s">
        <v>251</v>
      </c>
      <c r="E37" s="21" t="s">
        <v>101</v>
      </c>
      <c r="F37" s="21" t="s">
        <v>102</v>
      </c>
      <c r="G37" s="21" t="s">
        <v>248</v>
      </c>
      <c r="H37" s="21" t="s">
        <v>249</v>
      </c>
      <c r="I37" s="33">
        <v>288000</v>
      </c>
      <c r="J37" s="33">
        <v>288000</v>
      </c>
      <c r="K37" s="68"/>
      <c r="L37" s="68"/>
      <c r="M37" s="33">
        <v>288000</v>
      </c>
      <c r="N37" s="68"/>
      <c r="O37" s="33"/>
      <c r="P37" s="33"/>
      <c r="Q37" s="33"/>
      <c r="R37" s="33"/>
      <c r="S37" s="33"/>
      <c r="T37" s="33"/>
      <c r="U37" s="33"/>
      <c r="V37" s="33"/>
      <c r="W37" s="33"/>
      <c r="X37" s="33"/>
    </row>
    <row r="38" ht="17.25" customHeight="1" spans="1:24">
      <c r="A38" s="76" t="s">
        <v>169</v>
      </c>
      <c r="B38" s="77"/>
      <c r="C38" s="181"/>
      <c r="D38" s="181"/>
      <c r="E38" s="181"/>
      <c r="F38" s="181"/>
      <c r="G38" s="181"/>
      <c r="H38" s="182"/>
      <c r="I38" s="33">
        <v>7923745</v>
      </c>
      <c r="J38" s="33">
        <v>7923745</v>
      </c>
      <c r="K38" s="33"/>
      <c r="L38" s="33"/>
      <c r="M38" s="33">
        <v>7923745</v>
      </c>
      <c r="N38" s="33"/>
      <c r="O38" s="33"/>
      <c r="P38" s="33"/>
      <c r="Q38" s="33"/>
      <c r="R38" s="33"/>
      <c r="S38" s="33"/>
      <c r="T38" s="33"/>
      <c r="U38" s="33"/>
      <c r="V38" s="33"/>
      <c r="W38" s="33"/>
      <c r="X38" s="33"/>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4"/>
  <sheetViews>
    <sheetView showZeros="0" workbookViewId="0">
      <selection activeCell="J9" sqref="J9:J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50"/>
      <c r="F1" s="50"/>
      <c r="G1" s="50"/>
      <c r="H1" s="50"/>
      <c r="U1" s="171"/>
      <c r="W1" s="176" t="s">
        <v>252</v>
      </c>
    </row>
    <row r="2" ht="46.5" customHeight="1" spans="1:23">
      <c r="A2" s="52" t="str">
        <f>"2025"&amp;"年部门项目支出预算表"</f>
        <v>2025年部门项目支出预算表</v>
      </c>
      <c r="B2" s="52"/>
      <c r="C2" s="52"/>
      <c r="D2" s="52"/>
      <c r="E2" s="52"/>
      <c r="F2" s="52"/>
      <c r="G2" s="52"/>
      <c r="H2" s="52"/>
      <c r="I2" s="52"/>
      <c r="J2" s="52"/>
      <c r="K2" s="52"/>
      <c r="L2" s="52"/>
      <c r="M2" s="52"/>
      <c r="N2" s="52"/>
      <c r="O2" s="52"/>
      <c r="P2" s="52"/>
      <c r="Q2" s="52"/>
      <c r="R2" s="52"/>
      <c r="S2" s="52"/>
      <c r="T2" s="52"/>
      <c r="U2" s="52"/>
      <c r="V2" s="52"/>
      <c r="W2" s="52"/>
    </row>
    <row r="3" ht="13.5" customHeight="1" spans="1:23">
      <c r="A3" s="53" t="str">
        <f>"单位名称："&amp;"石林彝族自治县疾病预防控制中心"</f>
        <v>单位名称：石林彝族自治县疾病预防控制中心</v>
      </c>
      <c r="B3" s="54"/>
      <c r="C3" s="54"/>
      <c r="D3" s="54"/>
      <c r="E3" s="54"/>
      <c r="F3" s="54"/>
      <c r="G3" s="54"/>
      <c r="H3" s="54"/>
      <c r="I3" s="55"/>
      <c r="J3" s="55"/>
      <c r="K3" s="55"/>
      <c r="L3" s="55"/>
      <c r="M3" s="55"/>
      <c r="N3" s="55"/>
      <c r="O3" s="55"/>
      <c r="P3" s="55"/>
      <c r="Q3" s="55"/>
      <c r="U3" s="171"/>
      <c r="W3" s="155" t="s">
        <v>1</v>
      </c>
    </row>
    <row r="4" ht="21.75" customHeight="1" spans="1:23">
      <c r="A4" s="57" t="s">
        <v>253</v>
      </c>
      <c r="B4" s="58" t="s">
        <v>180</v>
      </c>
      <c r="C4" s="57" t="s">
        <v>181</v>
      </c>
      <c r="D4" s="57" t="s">
        <v>254</v>
      </c>
      <c r="E4" s="58" t="s">
        <v>182</v>
      </c>
      <c r="F4" s="58" t="s">
        <v>183</v>
      </c>
      <c r="G4" s="58" t="s">
        <v>255</v>
      </c>
      <c r="H4" s="58" t="s">
        <v>256</v>
      </c>
      <c r="I4" s="72" t="s">
        <v>55</v>
      </c>
      <c r="J4" s="12" t="s">
        <v>257</v>
      </c>
      <c r="K4" s="13"/>
      <c r="L4" s="13"/>
      <c r="M4" s="44"/>
      <c r="N4" s="12" t="s">
        <v>188</v>
      </c>
      <c r="O4" s="13"/>
      <c r="P4" s="44"/>
      <c r="Q4" s="58" t="s">
        <v>61</v>
      </c>
      <c r="R4" s="12" t="s">
        <v>62</v>
      </c>
      <c r="S4" s="13"/>
      <c r="T4" s="13"/>
      <c r="U4" s="13"/>
      <c r="V4" s="13"/>
      <c r="W4" s="44"/>
    </row>
    <row r="5" ht="21.75" customHeight="1" spans="1:23">
      <c r="A5" s="59"/>
      <c r="B5" s="73"/>
      <c r="C5" s="59"/>
      <c r="D5" s="59"/>
      <c r="E5" s="60"/>
      <c r="F5" s="60"/>
      <c r="G5" s="60"/>
      <c r="H5" s="60"/>
      <c r="I5" s="73"/>
      <c r="J5" s="172" t="s">
        <v>58</v>
      </c>
      <c r="K5" s="173"/>
      <c r="L5" s="58" t="s">
        <v>59</v>
      </c>
      <c r="M5" s="58" t="s">
        <v>60</v>
      </c>
      <c r="N5" s="58" t="s">
        <v>58</v>
      </c>
      <c r="O5" s="58" t="s">
        <v>59</v>
      </c>
      <c r="P5" s="58" t="s">
        <v>60</v>
      </c>
      <c r="Q5" s="60"/>
      <c r="R5" s="58" t="s">
        <v>57</v>
      </c>
      <c r="S5" s="58" t="s">
        <v>64</v>
      </c>
      <c r="T5" s="58" t="s">
        <v>194</v>
      </c>
      <c r="U5" s="58" t="s">
        <v>66</v>
      </c>
      <c r="V5" s="58" t="s">
        <v>67</v>
      </c>
      <c r="W5" s="58" t="s">
        <v>68</v>
      </c>
    </row>
    <row r="6" ht="21" customHeight="1" spans="1:23">
      <c r="A6" s="73"/>
      <c r="B6" s="73"/>
      <c r="C6" s="73"/>
      <c r="D6" s="73"/>
      <c r="E6" s="73"/>
      <c r="F6" s="73"/>
      <c r="G6" s="73"/>
      <c r="H6" s="73"/>
      <c r="I6" s="73"/>
      <c r="J6" s="174" t="s">
        <v>57</v>
      </c>
      <c r="K6" s="175"/>
      <c r="L6" s="73"/>
      <c r="M6" s="73"/>
      <c r="N6" s="73"/>
      <c r="O6" s="73"/>
      <c r="P6" s="73"/>
      <c r="Q6" s="73"/>
      <c r="R6" s="73"/>
      <c r="S6" s="73"/>
      <c r="T6" s="73"/>
      <c r="U6" s="73"/>
      <c r="V6" s="73"/>
      <c r="W6" s="73"/>
    </row>
    <row r="7" ht="39.75" customHeight="1" spans="1:23">
      <c r="A7" s="62"/>
      <c r="B7" s="64"/>
      <c r="C7" s="62"/>
      <c r="D7" s="62"/>
      <c r="E7" s="63"/>
      <c r="F7" s="63"/>
      <c r="G7" s="63"/>
      <c r="H7" s="63"/>
      <c r="I7" s="64"/>
      <c r="J7" s="17" t="s">
        <v>57</v>
      </c>
      <c r="K7" s="17" t="s">
        <v>258</v>
      </c>
      <c r="L7" s="63"/>
      <c r="M7" s="63"/>
      <c r="N7" s="63"/>
      <c r="O7" s="63"/>
      <c r="P7" s="63"/>
      <c r="Q7" s="63"/>
      <c r="R7" s="63"/>
      <c r="S7" s="63"/>
      <c r="T7" s="63"/>
      <c r="U7" s="64"/>
      <c r="V7" s="63"/>
      <c r="W7" s="63"/>
    </row>
    <row r="8" ht="15" customHeight="1" spans="1:23">
      <c r="A8" s="65">
        <v>1</v>
      </c>
      <c r="B8" s="65">
        <v>2</v>
      </c>
      <c r="C8" s="65">
        <v>3</v>
      </c>
      <c r="D8" s="65">
        <v>4</v>
      </c>
      <c r="E8" s="65">
        <v>5</v>
      </c>
      <c r="F8" s="65">
        <v>6</v>
      </c>
      <c r="G8" s="65">
        <v>7</v>
      </c>
      <c r="H8" s="65">
        <v>8</v>
      </c>
      <c r="I8" s="65">
        <v>9</v>
      </c>
      <c r="J8" s="65">
        <v>10</v>
      </c>
      <c r="K8" s="65">
        <v>11</v>
      </c>
      <c r="L8" s="79">
        <v>12</v>
      </c>
      <c r="M8" s="79">
        <v>13</v>
      </c>
      <c r="N8" s="79">
        <v>14</v>
      </c>
      <c r="O8" s="79">
        <v>15</v>
      </c>
      <c r="P8" s="79">
        <v>16</v>
      </c>
      <c r="Q8" s="79">
        <v>17</v>
      </c>
      <c r="R8" s="79">
        <v>18</v>
      </c>
      <c r="S8" s="79">
        <v>19</v>
      </c>
      <c r="T8" s="79">
        <v>20</v>
      </c>
      <c r="U8" s="65">
        <v>21</v>
      </c>
      <c r="V8" s="79">
        <v>22</v>
      </c>
      <c r="W8" s="65">
        <v>23</v>
      </c>
    </row>
    <row r="9" ht="21.75" customHeight="1" spans="1:23">
      <c r="A9" s="108" t="s">
        <v>259</v>
      </c>
      <c r="B9" s="108" t="s">
        <v>260</v>
      </c>
      <c r="C9" s="108" t="s">
        <v>261</v>
      </c>
      <c r="D9" s="108" t="s">
        <v>70</v>
      </c>
      <c r="E9" s="108" t="s">
        <v>115</v>
      </c>
      <c r="F9" s="108" t="s">
        <v>116</v>
      </c>
      <c r="G9" s="108" t="s">
        <v>262</v>
      </c>
      <c r="H9" s="108" t="s">
        <v>263</v>
      </c>
      <c r="I9" s="33">
        <v>500000</v>
      </c>
      <c r="J9" s="33">
        <v>500000</v>
      </c>
      <c r="K9" s="33">
        <v>500000</v>
      </c>
      <c r="L9" s="33"/>
      <c r="M9" s="33"/>
      <c r="N9" s="33"/>
      <c r="O9" s="33"/>
      <c r="P9" s="33"/>
      <c r="Q9" s="33"/>
      <c r="R9" s="33"/>
      <c r="S9" s="33"/>
      <c r="T9" s="33"/>
      <c r="U9" s="33"/>
      <c r="V9" s="33"/>
      <c r="W9" s="33"/>
    </row>
    <row r="10" ht="21.75" customHeight="1" spans="1:23">
      <c r="A10" s="108" t="s">
        <v>259</v>
      </c>
      <c r="B10" s="108" t="s">
        <v>264</v>
      </c>
      <c r="C10" s="108" t="s">
        <v>265</v>
      </c>
      <c r="D10" s="108" t="s">
        <v>70</v>
      </c>
      <c r="E10" s="108" t="s">
        <v>115</v>
      </c>
      <c r="F10" s="108" t="s">
        <v>116</v>
      </c>
      <c r="G10" s="108" t="s">
        <v>232</v>
      </c>
      <c r="H10" s="108" t="s">
        <v>233</v>
      </c>
      <c r="I10" s="33">
        <v>460000</v>
      </c>
      <c r="J10" s="33">
        <v>460000</v>
      </c>
      <c r="K10" s="33">
        <v>460000</v>
      </c>
      <c r="L10" s="33"/>
      <c r="M10" s="33"/>
      <c r="N10" s="33"/>
      <c r="O10" s="33"/>
      <c r="P10" s="33"/>
      <c r="Q10" s="33"/>
      <c r="R10" s="33"/>
      <c r="S10" s="33"/>
      <c r="T10" s="33"/>
      <c r="U10" s="33"/>
      <c r="V10" s="33"/>
      <c r="W10" s="33"/>
    </row>
    <row r="11" ht="21.75" customHeight="1" spans="1:23">
      <c r="A11" s="108" t="s">
        <v>259</v>
      </c>
      <c r="B11" s="108" t="s">
        <v>266</v>
      </c>
      <c r="C11" s="108" t="s">
        <v>267</v>
      </c>
      <c r="D11" s="108" t="s">
        <v>70</v>
      </c>
      <c r="E11" s="108" t="s">
        <v>115</v>
      </c>
      <c r="F11" s="108" t="s">
        <v>116</v>
      </c>
      <c r="G11" s="108" t="s">
        <v>232</v>
      </c>
      <c r="H11" s="108" t="s">
        <v>233</v>
      </c>
      <c r="I11" s="33">
        <v>100000</v>
      </c>
      <c r="J11" s="33">
        <v>100000</v>
      </c>
      <c r="K11" s="33">
        <v>100000</v>
      </c>
      <c r="L11" s="33"/>
      <c r="M11" s="33"/>
      <c r="N11" s="33"/>
      <c r="O11" s="33"/>
      <c r="P11" s="33"/>
      <c r="Q11" s="33"/>
      <c r="R11" s="33"/>
      <c r="S11" s="33"/>
      <c r="T11" s="33"/>
      <c r="U11" s="33"/>
      <c r="V11" s="33"/>
      <c r="W11" s="33"/>
    </row>
    <row r="12" ht="21.75" customHeight="1" spans="1:23">
      <c r="A12" s="108" t="s">
        <v>259</v>
      </c>
      <c r="B12" s="108" t="s">
        <v>268</v>
      </c>
      <c r="C12" s="108" t="s">
        <v>269</v>
      </c>
      <c r="D12" s="108" t="s">
        <v>70</v>
      </c>
      <c r="E12" s="108" t="s">
        <v>115</v>
      </c>
      <c r="F12" s="108" t="s">
        <v>116</v>
      </c>
      <c r="G12" s="108" t="s">
        <v>270</v>
      </c>
      <c r="H12" s="108" t="s">
        <v>271</v>
      </c>
      <c r="I12" s="33">
        <v>500000</v>
      </c>
      <c r="J12" s="33">
        <v>500000</v>
      </c>
      <c r="K12" s="33">
        <v>500000</v>
      </c>
      <c r="L12" s="33"/>
      <c r="M12" s="33"/>
      <c r="N12" s="33"/>
      <c r="O12" s="33"/>
      <c r="P12" s="33"/>
      <c r="Q12" s="33"/>
      <c r="R12" s="33"/>
      <c r="S12" s="33"/>
      <c r="T12" s="33"/>
      <c r="U12" s="33"/>
      <c r="V12" s="33"/>
      <c r="W12" s="33"/>
    </row>
    <row r="13" ht="21.75" customHeight="1" spans="1:23">
      <c r="A13" s="108" t="s">
        <v>259</v>
      </c>
      <c r="B13" s="108" t="s">
        <v>272</v>
      </c>
      <c r="C13" s="108" t="s">
        <v>273</v>
      </c>
      <c r="D13" s="108" t="s">
        <v>70</v>
      </c>
      <c r="E13" s="108" t="s">
        <v>115</v>
      </c>
      <c r="F13" s="108" t="s">
        <v>116</v>
      </c>
      <c r="G13" s="108" t="s">
        <v>232</v>
      </c>
      <c r="H13" s="108" t="s">
        <v>233</v>
      </c>
      <c r="I13" s="33">
        <v>15500</v>
      </c>
      <c r="J13" s="33"/>
      <c r="K13" s="33"/>
      <c r="L13" s="33"/>
      <c r="M13" s="33"/>
      <c r="N13" s="33"/>
      <c r="O13" s="33"/>
      <c r="P13" s="33"/>
      <c r="Q13" s="33"/>
      <c r="R13" s="33">
        <v>15500</v>
      </c>
      <c r="S13" s="33"/>
      <c r="T13" s="33"/>
      <c r="U13" s="33">
        <v>15500</v>
      </c>
      <c r="V13" s="33"/>
      <c r="W13" s="33"/>
    </row>
    <row r="14" ht="18.75" customHeight="1" spans="1:23">
      <c r="A14" s="76" t="s">
        <v>169</v>
      </c>
      <c r="B14" s="77"/>
      <c r="C14" s="77"/>
      <c r="D14" s="77"/>
      <c r="E14" s="77"/>
      <c r="F14" s="77"/>
      <c r="G14" s="77"/>
      <c r="H14" s="78"/>
      <c r="I14" s="33">
        <v>1575500</v>
      </c>
      <c r="J14" s="33">
        <v>1560000</v>
      </c>
      <c r="K14" s="33">
        <v>1560000</v>
      </c>
      <c r="L14" s="33"/>
      <c r="M14" s="33"/>
      <c r="N14" s="33"/>
      <c r="O14" s="33"/>
      <c r="P14" s="33"/>
      <c r="Q14" s="33"/>
      <c r="R14" s="33">
        <v>15500</v>
      </c>
      <c r="S14" s="33"/>
      <c r="T14" s="33"/>
      <c r="U14" s="33">
        <v>15500</v>
      </c>
      <c r="V14" s="33"/>
      <c r="W14" s="33"/>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3"/>
  <sheetViews>
    <sheetView showZeros="0" topLeftCell="A5" workbookViewId="0">
      <selection activeCell="F7" sqref="F7:J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51" t="s">
        <v>274</v>
      </c>
    </row>
    <row r="2" ht="39.75" customHeight="1" spans="1:10">
      <c r="A2" s="105" t="str">
        <f>"2025"&amp;"年部门项目支出绩效目标表"</f>
        <v>2025年部门项目支出绩效目标表</v>
      </c>
      <c r="B2" s="52"/>
      <c r="C2" s="52"/>
      <c r="D2" s="52"/>
      <c r="E2" s="52"/>
      <c r="F2" s="106"/>
      <c r="G2" s="52"/>
      <c r="H2" s="106"/>
      <c r="I2" s="106"/>
      <c r="J2" s="52"/>
    </row>
    <row r="3" ht="17.25" customHeight="1" spans="1:1">
      <c r="A3" s="53" t="str">
        <f>"单位名称："&amp;"石林彝族自治县疾病预防控制中心"</f>
        <v>单位名称：石林彝族自治县疾病预防控制中心</v>
      </c>
    </row>
    <row r="4" ht="44.25" customHeight="1" spans="1:10">
      <c r="A4" s="17" t="s">
        <v>181</v>
      </c>
      <c r="B4" s="17" t="s">
        <v>275</v>
      </c>
      <c r="C4" s="17" t="s">
        <v>276</v>
      </c>
      <c r="D4" s="17" t="s">
        <v>277</v>
      </c>
      <c r="E4" s="17" t="s">
        <v>278</v>
      </c>
      <c r="F4" s="107" t="s">
        <v>279</v>
      </c>
      <c r="G4" s="17" t="s">
        <v>280</v>
      </c>
      <c r="H4" s="107" t="s">
        <v>281</v>
      </c>
      <c r="I4" s="107" t="s">
        <v>282</v>
      </c>
      <c r="J4" s="17" t="s">
        <v>283</v>
      </c>
    </row>
    <row r="5" ht="18.75" customHeight="1" spans="1:10">
      <c r="A5" s="169">
        <v>1</v>
      </c>
      <c r="B5" s="169">
        <v>2</v>
      </c>
      <c r="C5" s="169">
        <v>3</v>
      </c>
      <c r="D5" s="169">
        <v>4</v>
      </c>
      <c r="E5" s="169">
        <v>5</v>
      </c>
      <c r="F5" s="79">
        <v>6</v>
      </c>
      <c r="G5" s="169">
        <v>7</v>
      </c>
      <c r="H5" s="79">
        <v>8</v>
      </c>
      <c r="I5" s="79">
        <v>9</v>
      </c>
      <c r="J5" s="169">
        <v>10</v>
      </c>
    </row>
    <row r="6" ht="42" customHeight="1" spans="1:10">
      <c r="A6" s="18" t="s">
        <v>70</v>
      </c>
      <c r="B6" s="108"/>
      <c r="C6" s="108"/>
      <c r="D6" s="108"/>
      <c r="E6" s="97"/>
      <c r="F6" s="109"/>
      <c r="G6" s="97"/>
      <c r="H6" s="109"/>
      <c r="I6" s="109"/>
      <c r="J6" s="97"/>
    </row>
    <row r="7" ht="42" customHeight="1" spans="1:10">
      <c r="A7" s="170" t="s">
        <v>273</v>
      </c>
      <c r="B7" s="41" t="s">
        <v>284</v>
      </c>
      <c r="C7" s="41" t="s">
        <v>285</v>
      </c>
      <c r="D7" s="41" t="s">
        <v>286</v>
      </c>
      <c r="E7" s="18" t="s">
        <v>287</v>
      </c>
      <c r="F7" s="41" t="s">
        <v>288</v>
      </c>
      <c r="G7" s="18" t="s">
        <v>289</v>
      </c>
      <c r="H7" s="41" t="s">
        <v>290</v>
      </c>
      <c r="I7" s="41" t="s">
        <v>291</v>
      </c>
      <c r="J7" s="18" t="s">
        <v>284</v>
      </c>
    </row>
    <row r="8" ht="42" customHeight="1" spans="1:10">
      <c r="A8" s="170" t="s">
        <v>273</v>
      </c>
      <c r="B8" s="41" t="s">
        <v>284</v>
      </c>
      <c r="C8" s="41" t="s">
        <v>292</v>
      </c>
      <c r="D8" s="41" t="s">
        <v>293</v>
      </c>
      <c r="E8" s="18" t="s">
        <v>294</v>
      </c>
      <c r="F8" s="41" t="s">
        <v>288</v>
      </c>
      <c r="G8" s="18" t="s">
        <v>295</v>
      </c>
      <c r="H8" s="41"/>
      <c r="I8" s="41" t="s">
        <v>296</v>
      </c>
      <c r="J8" s="18" t="s">
        <v>297</v>
      </c>
    </row>
    <row r="9" ht="42" customHeight="1" spans="1:10">
      <c r="A9" s="170" t="s">
        <v>273</v>
      </c>
      <c r="B9" s="41" t="s">
        <v>284</v>
      </c>
      <c r="C9" s="41" t="s">
        <v>298</v>
      </c>
      <c r="D9" s="41" t="s">
        <v>299</v>
      </c>
      <c r="E9" s="18" t="s">
        <v>300</v>
      </c>
      <c r="F9" s="41" t="s">
        <v>301</v>
      </c>
      <c r="G9" s="18" t="s">
        <v>302</v>
      </c>
      <c r="H9" s="41" t="s">
        <v>303</v>
      </c>
      <c r="I9" s="41" t="s">
        <v>296</v>
      </c>
      <c r="J9" s="18" t="s">
        <v>300</v>
      </c>
    </row>
    <row r="10" ht="42" customHeight="1" spans="1:10">
      <c r="A10" s="170" t="s">
        <v>261</v>
      </c>
      <c r="B10" s="41" t="s">
        <v>304</v>
      </c>
      <c r="C10" s="41" t="s">
        <v>285</v>
      </c>
      <c r="D10" s="41" t="s">
        <v>286</v>
      </c>
      <c r="E10" s="18" t="s">
        <v>305</v>
      </c>
      <c r="F10" s="41" t="s">
        <v>301</v>
      </c>
      <c r="G10" s="18" t="s">
        <v>306</v>
      </c>
      <c r="H10" s="41" t="s">
        <v>307</v>
      </c>
      <c r="I10" s="41" t="s">
        <v>291</v>
      </c>
      <c r="J10" s="18" t="s">
        <v>308</v>
      </c>
    </row>
    <row r="11" ht="42" customHeight="1" spans="1:10">
      <c r="A11" s="170" t="s">
        <v>261</v>
      </c>
      <c r="B11" s="41" t="s">
        <v>304</v>
      </c>
      <c r="C11" s="41" t="s">
        <v>285</v>
      </c>
      <c r="D11" s="41" t="s">
        <v>286</v>
      </c>
      <c r="E11" s="18" t="s">
        <v>309</v>
      </c>
      <c r="F11" s="41" t="s">
        <v>288</v>
      </c>
      <c r="G11" s="18" t="s">
        <v>295</v>
      </c>
      <c r="H11" s="41"/>
      <c r="I11" s="41" t="s">
        <v>296</v>
      </c>
      <c r="J11" s="18" t="s">
        <v>310</v>
      </c>
    </row>
    <row r="12" ht="42" customHeight="1" spans="1:10">
      <c r="A12" s="170" t="s">
        <v>261</v>
      </c>
      <c r="B12" s="41" t="s">
        <v>304</v>
      </c>
      <c r="C12" s="41" t="s">
        <v>285</v>
      </c>
      <c r="D12" s="41" t="s">
        <v>286</v>
      </c>
      <c r="E12" s="18" t="s">
        <v>311</v>
      </c>
      <c r="F12" s="41" t="s">
        <v>301</v>
      </c>
      <c r="G12" s="18" t="s">
        <v>312</v>
      </c>
      <c r="H12" s="41" t="s">
        <v>303</v>
      </c>
      <c r="I12" s="41" t="s">
        <v>296</v>
      </c>
      <c r="J12" s="18" t="s">
        <v>313</v>
      </c>
    </row>
    <row r="13" ht="42" customHeight="1" spans="1:10">
      <c r="A13" s="170" t="s">
        <v>261</v>
      </c>
      <c r="B13" s="41" t="s">
        <v>304</v>
      </c>
      <c r="C13" s="41" t="s">
        <v>292</v>
      </c>
      <c r="D13" s="41" t="s">
        <v>293</v>
      </c>
      <c r="E13" s="18" t="s">
        <v>309</v>
      </c>
      <c r="F13" s="41" t="s">
        <v>288</v>
      </c>
      <c r="G13" s="18" t="s">
        <v>295</v>
      </c>
      <c r="H13" s="41"/>
      <c r="I13" s="41" t="s">
        <v>296</v>
      </c>
      <c r="J13" s="18" t="s">
        <v>310</v>
      </c>
    </row>
    <row r="14" ht="42" customHeight="1" spans="1:10">
      <c r="A14" s="170" t="s">
        <v>261</v>
      </c>
      <c r="B14" s="41" t="s">
        <v>304</v>
      </c>
      <c r="C14" s="41" t="s">
        <v>298</v>
      </c>
      <c r="D14" s="41" t="s">
        <v>299</v>
      </c>
      <c r="E14" s="18" t="s">
        <v>311</v>
      </c>
      <c r="F14" s="41" t="s">
        <v>301</v>
      </c>
      <c r="G14" s="18" t="s">
        <v>312</v>
      </c>
      <c r="H14" s="41" t="s">
        <v>303</v>
      </c>
      <c r="I14" s="41" t="s">
        <v>296</v>
      </c>
      <c r="J14" s="18" t="s">
        <v>313</v>
      </c>
    </row>
    <row r="15" ht="42" customHeight="1" spans="1:10">
      <c r="A15" s="170" t="s">
        <v>267</v>
      </c>
      <c r="B15" s="41" t="s">
        <v>314</v>
      </c>
      <c r="C15" s="41" t="s">
        <v>285</v>
      </c>
      <c r="D15" s="41" t="s">
        <v>286</v>
      </c>
      <c r="E15" s="18" t="s">
        <v>315</v>
      </c>
      <c r="F15" s="41" t="s">
        <v>301</v>
      </c>
      <c r="G15" s="18" t="s">
        <v>87</v>
      </c>
      <c r="H15" s="41" t="s">
        <v>316</v>
      </c>
      <c r="I15" s="41" t="s">
        <v>291</v>
      </c>
      <c r="J15" s="18" t="s">
        <v>317</v>
      </c>
    </row>
    <row r="16" ht="42" customHeight="1" spans="1:10">
      <c r="A16" s="170" t="s">
        <v>267</v>
      </c>
      <c r="B16" s="41" t="s">
        <v>314</v>
      </c>
      <c r="C16" s="41" t="s">
        <v>292</v>
      </c>
      <c r="D16" s="41" t="s">
        <v>293</v>
      </c>
      <c r="E16" s="18" t="s">
        <v>318</v>
      </c>
      <c r="F16" s="41" t="s">
        <v>288</v>
      </c>
      <c r="G16" s="18" t="s">
        <v>295</v>
      </c>
      <c r="H16" s="41"/>
      <c r="I16" s="41" t="s">
        <v>296</v>
      </c>
      <c r="J16" s="18" t="s">
        <v>319</v>
      </c>
    </row>
    <row r="17" ht="42" customHeight="1" spans="1:10">
      <c r="A17" s="170" t="s">
        <v>267</v>
      </c>
      <c r="B17" s="41" t="s">
        <v>314</v>
      </c>
      <c r="C17" s="41" t="s">
        <v>298</v>
      </c>
      <c r="D17" s="41" t="s">
        <v>299</v>
      </c>
      <c r="E17" s="18" t="s">
        <v>320</v>
      </c>
      <c r="F17" s="41" t="s">
        <v>301</v>
      </c>
      <c r="G17" s="18" t="s">
        <v>312</v>
      </c>
      <c r="H17" s="41" t="s">
        <v>303</v>
      </c>
      <c r="I17" s="41" t="s">
        <v>296</v>
      </c>
      <c r="J17" s="18" t="s">
        <v>321</v>
      </c>
    </row>
    <row r="18" ht="42" customHeight="1" spans="1:10">
      <c r="A18" s="170" t="s">
        <v>265</v>
      </c>
      <c r="B18" s="41" t="s">
        <v>322</v>
      </c>
      <c r="C18" s="41" t="s">
        <v>285</v>
      </c>
      <c r="D18" s="41" t="s">
        <v>286</v>
      </c>
      <c r="E18" s="18" t="s">
        <v>323</v>
      </c>
      <c r="F18" s="41" t="s">
        <v>288</v>
      </c>
      <c r="G18" s="18" t="s">
        <v>324</v>
      </c>
      <c r="H18" s="41" t="s">
        <v>303</v>
      </c>
      <c r="I18" s="41" t="s">
        <v>291</v>
      </c>
      <c r="J18" s="18" t="s">
        <v>325</v>
      </c>
    </row>
    <row r="19" ht="42" customHeight="1" spans="1:10">
      <c r="A19" s="170" t="s">
        <v>265</v>
      </c>
      <c r="B19" s="41" t="s">
        <v>322</v>
      </c>
      <c r="C19" s="41" t="s">
        <v>292</v>
      </c>
      <c r="D19" s="41" t="s">
        <v>293</v>
      </c>
      <c r="E19" s="18" t="s">
        <v>326</v>
      </c>
      <c r="F19" s="41" t="s">
        <v>288</v>
      </c>
      <c r="G19" s="18" t="s">
        <v>295</v>
      </c>
      <c r="H19" s="41"/>
      <c r="I19" s="41" t="s">
        <v>296</v>
      </c>
      <c r="J19" s="18" t="s">
        <v>327</v>
      </c>
    </row>
    <row r="20" ht="42" customHeight="1" spans="1:10">
      <c r="A20" s="170" t="s">
        <v>265</v>
      </c>
      <c r="B20" s="41" t="s">
        <v>322</v>
      </c>
      <c r="C20" s="41" t="s">
        <v>298</v>
      </c>
      <c r="D20" s="41" t="s">
        <v>299</v>
      </c>
      <c r="E20" s="18" t="s">
        <v>328</v>
      </c>
      <c r="F20" s="41" t="s">
        <v>301</v>
      </c>
      <c r="G20" s="18" t="s">
        <v>312</v>
      </c>
      <c r="H20" s="41" t="s">
        <v>303</v>
      </c>
      <c r="I20" s="41" t="s">
        <v>296</v>
      </c>
      <c r="J20" s="18" t="s">
        <v>329</v>
      </c>
    </row>
    <row r="21" ht="42" customHeight="1" spans="1:10">
      <c r="A21" s="170" t="s">
        <v>269</v>
      </c>
      <c r="B21" s="41" t="s">
        <v>330</v>
      </c>
      <c r="C21" s="41" t="s">
        <v>285</v>
      </c>
      <c r="D21" s="41" t="s">
        <v>286</v>
      </c>
      <c r="E21" s="18" t="s">
        <v>331</v>
      </c>
      <c r="F21" s="41" t="s">
        <v>288</v>
      </c>
      <c r="G21" s="18" t="s">
        <v>324</v>
      </c>
      <c r="H21" s="41" t="s">
        <v>303</v>
      </c>
      <c r="I21" s="41" t="s">
        <v>291</v>
      </c>
      <c r="J21" s="18" t="s">
        <v>331</v>
      </c>
    </row>
    <row r="22" ht="42" customHeight="1" spans="1:10">
      <c r="A22" s="170" t="s">
        <v>269</v>
      </c>
      <c r="B22" s="41" t="s">
        <v>330</v>
      </c>
      <c r="C22" s="41" t="s">
        <v>292</v>
      </c>
      <c r="D22" s="41" t="s">
        <v>293</v>
      </c>
      <c r="E22" s="18" t="s">
        <v>332</v>
      </c>
      <c r="F22" s="41" t="s">
        <v>288</v>
      </c>
      <c r="G22" s="18" t="s">
        <v>324</v>
      </c>
      <c r="H22" s="41" t="s">
        <v>303</v>
      </c>
      <c r="I22" s="41" t="s">
        <v>296</v>
      </c>
      <c r="J22" s="18" t="s">
        <v>333</v>
      </c>
    </row>
    <row r="23" ht="42" customHeight="1" spans="1:10">
      <c r="A23" s="170" t="s">
        <v>269</v>
      </c>
      <c r="B23" s="41" t="s">
        <v>330</v>
      </c>
      <c r="C23" s="41" t="s">
        <v>298</v>
      </c>
      <c r="D23" s="41" t="s">
        <v>299</v>
      </c>
      <c r="E23" s="18" t="s">
        <v>334</v>
      </c>
      <c r="F23" s="41" t="s">
        <v>301</v>
      </c>
      <c r="G23" s="18" t="s">
        <v>335</v>
      </c>
      <c r="H23" s="41" t="s">
        <v>303</v>
      </c>
      <c r="I23" s="41" t="s">
        <v>296</v>
      </c>
      <c r="J23" s="18" t="s">
        <v>334</v>
      </c>
    </row>
  </sheetData>
  <mergeCells count="12">
    <mergeCell ref="A2:J2"/>
    <mergeCell ref="A3:H3"/>
    <mergeCell ref="A7:A9"/>
    <mergeCell ref="A10:A14"/>
    <mergeCell ref="A15:A17"/>
    <mergeCell ref="A18:A20"/>
    <mergeCell ref="A21:A23"/>
    <mergeCell ref="B7:B9"/>
    <mergeCell ref="B10:B14"/>
    <mergeCell ref="B15:B17"/>
    <mergeCell ref="B18:B20"/>
    <mergeCell ref="B21: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2025-03-04T10:10:00Z</dcterms:created>
  <dcterms:modified xsi:type="dcterms:W3CDTF">2025-03-13T02:13:25Z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A82E9FBBB94340FCB9FCF329222D2336</vt:lpwstr>
  </property>
  <property fmtid="{D5CDD505-2E9C-101B-9397-08002B2CF9AE}" pid="3" name="KSOProductBuildVer">
    <vt:lpwstr>2052-11.8.2.12089</vt:lpwstr>
  </property>
</Properties>
</file>