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8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<sst xmlns="http://schemas.openxmlformats.org/spreadsheetml/2006/main" count="2655" uniqueCount="568">
  <si>
    <t>预算01-1表</t>
  </si>
  <si>
    <t>石林彝族自治县水务局（汇总）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</si>
  <si>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</si>
  <si>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</si>
  <si>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</si>
  <si>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</si>
  <si>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</si>
  <si>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</si>
  <si>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</si>
  <si>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</si>
  <si>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</si>
  <si>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</si>
  <si>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</si>
  <si>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</si>
  <si>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</si>
  <si>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</si>
  <si>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</si>
  <si>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</si>
  <si>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</si>
  <si>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</si>
  <si>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</si>
  <si>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</si>
  <si>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</si>
  <si>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</si>
  <si>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</si>
  <si>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</si>
  <si>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</si>
  <si>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</si>
  <si>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</si>
  <si>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</si>
  <si>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</si>
  <si>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</si>
  <si>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</si>
  <si>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</si>
  <si>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</si>
  <si>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</si>
  <si>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</si>
  <si>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</si>
  <si>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</si>
  <si>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</si>
  <si>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</si>
  <si>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</si>
  <si>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</si>
  <si>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</si>
  <si>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</si>
  <si>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</si>
  <si>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</si>
  <si>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</si>
  <si>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</si>
  <si>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</si>
  <si>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</si>
  <si>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</si>
  <si>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</si>
  <si>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</si>
  <si>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</si>
  <si>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</si>
  <si>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</si>
  <si>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</si>
  <si>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</si>
  <si>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</si>
  <si>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</si>
  <si>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</si>
  <si>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</si>
  <si>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</si>
  <si>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</si>
  <si>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</si>
  <si>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</si>
  <si>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</si>
  <si>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</si>
  <si>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</si>
  <si>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</t>
  </si>
  <si>
    <t>石林彝族自治县水务局</t>
  </si>
  <si>
    <t>126001</t>
  </si>
  <si>
    <t>126004</t>
  </si>
  <si>
    <t>石林彝族自治县东部地区供水工程管理处</t>
  </si>
  <si>
    <t>126005</t>
  </si>
  <si>
    <t>石林彝族自治县东北部供水管理处</t>
  </si>
  <si>
    <t>126006</t>
  </si>
  <si>
    <t>石林彝族自治县黑龙潭水库工程管理处</t>
  </si>
  <si>
    <t>126007</t>
  </si>
  <si>
    <t>石林彝族自治县石林旅游服务区供水管理处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</si>
  <si>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</si>
  <si>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</si>
  <si>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</si>
  <si>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</si>
  <si>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</si>
  <si>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</si>
  <si>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</si>
  <si>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</si>
  <si>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</si>
  <si>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</si>
  <si>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</si>
  <si>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</si>
  <si>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</si>
  <si>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</si>
  <si>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</si>
  <si>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</si>
  <si>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</si>
  <si>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</si>
  <si>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</si>
  <si>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</si>
  <si>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</si>
  <si>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</si>
  <si>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</si>
  <si>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</si>
  <si>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</si>
  <si>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</si>
  <si>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</si>
  <si>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</si>
  <si>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</si>
  <si>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</si>
  <si>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</si>
  <si>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</si>
  <si>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</si>
  <si>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</si>
  <si>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</si>
  <si>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</si>
  <si>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</si>
  <si>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</si>
  <si>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</si>
  <si>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</si>
  <si>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</si>
  <si>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</si>
  <si>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</si>
  <si>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</si>
  <si>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</si>
  <si>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</si>
  <si>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</si>
  <si>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</si>
  <si>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</si>
  <si>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</si>
  <si>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</si>
  <si>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</si>
  <si>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</si>
  <si>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</si>
  <si>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</si>
  <si>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</si>
  <si>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</si>
  <si>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</si>
  <si>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</si>
  <si>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</si>
  <si>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2130305</t>
  </si>
  <si>
    <t>水利工程建设</t>
  </si>
  <si>
    <t>2130306</t>
  </si>
  <si>
    <t>水利工程运行与维护</t>
  </si>
  <si>
    <t>2130311</t>
  </si>
  <si>
    <t>水资源节约管理与保护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</si>
  <si>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</si>
  <si>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</si>
  <si>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</si>
  <si>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</si>
  <si>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</si>
  <si>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</si>
  <si>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</si>
  <si>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</si>
  <si>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2130335</t>
  </si>
  <si>
    <t>农村供水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</si>
  <si>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</si>
  <si>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</si>
  <si>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</si>
  <si>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</si>
  <si>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</si>
  <si>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</si>
  <si>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</si>
  <si>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</si>
  <si>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</si>
  <si>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</si>
  <si>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</si>
  <si>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</si>
  <si>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</si>
  <si>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</si>
  <si>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</si>
  <si>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</si>
  <si>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</si>
  <si>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</si>
  <si>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</si>
  <si>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</si>
  <si>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</si>
  <si>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</si>
  <si>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</si>
  <si>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</si>
  <si>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</si>
  <si>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</si>
  <si>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</si>
  <si>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</si>
  <si>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</si>
  <si>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</si>
  <si>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</si>
  <si>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</si>
  <si>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</si>
  <si>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</si>
  <si>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</si>
  <si>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</si>
  <si>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</si>
  <si>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</si>
  <si>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</si>
  <si>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</si>
  <si>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</si>
  <si>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</si>
  <si>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</si>
  <si>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</si>
  <si>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</si>
  <si>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</si>
  <si>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</si>
  <si>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</si>
  <si>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</si>
  <si>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</si>
  <si>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</si>
  <si>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</si>
  <si>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</si>
  <si>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</si>
  <si>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</si>
  <si>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</si>
  <si>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</si>
  <si>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</si>
  <si>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</si>
  <si>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</si>
  <si>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</si>
  <si>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</si>
  <si>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</si>
  <si>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</si>
  <si>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</si>
  <si>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</si>
  <si>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</si>
  <si>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</si>
  <si>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</si>
  <si>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</si>
  <si>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</si>
  <si>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</si>
  <si>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</si>
  <si>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530126210000000000869</t>
  </si>
  <si>
    <t>公车购置及运维费</t>
  </si>
  <si>
    <t>30231</t>
  </si>
  <si>
    <t>公务用车运行维护费</t>
  </si>
  <si>
    <t>530126210000000000870</t>
  </si>
  <si>
    <t>30217</t>
  </si>
  <si>
    <t>530126210000000000871</t>
  </si>
  <si>
    <t>行政人员公务交通补贴</t>
  </si>
  <si>
    <t>30239</t>
  </si>
  <si>
    <t>其他交通费用</t>
  </si>
  <si>
    <t>530126210000000000872</t>
  </si>
  <si>
    <t>工会经费</t>
  </si>
  <si>
    <t>30228</t>
  </si>
  <si>
    <t>530126210000000000873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</si>
  <si>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</si>
  <si>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</si>
  <si>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</si>
  <si>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</si>
  <si>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</si>
  <si>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</si>
  <si>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</si>
  <si>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</si>
  <si>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</si>
  <si>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</si>
  <si>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</si>
  <si>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</si>
  <si>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</si>
  <si>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</si>
  <si>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</si>
  <si>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530126210000000002041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</si>
  <si>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</si>
  <si>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</si>
  <si>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</si>
  <si>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</si>
  <si>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</si>
  <si>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</si>
  <si>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</si>
  <si>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530126210000000002042</t>
  </si>
  <si>
    <t>事业人员支出工资</t>
  </si>
  <si>
    <t>30107</t>
  </si>
  <si>
    <t>绩效工资</t>
  </si>
  <si>
    <t>530126210000000002044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</si>
  <si>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</si>
  <si>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</si>
  <si>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</si>
  <si>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</si>
  <si>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</si>
  <si>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</si>
  <si>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</si>
  <si>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</si>
  <si>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</si>
  <si>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</si>
  <si>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</si>
  <si>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530126210000000002045</t>
  </si>
  <si>
    <t>30113</t>
  </si>
  <si>
    <t>530126231100001282311</t>
  </si>
  <si>
    <t>离退休人员支出</t>
  </si>
  <si>
    <t>30305</t>
  </si>
  <si>
    <t>生活补助</t>
  </si>
  <si>
    <t>530126231100001282313</t>
  </si>
  <si>
    <t>遗属生活补助</t>
  </si>
  <si>
    <t>530126231100001583440</t>
  </si>
  <si>
    <t>行政人员绩效奖励</t>
  </si>
  <si>
    <t>530126210000000002046</t>
  </si>
  <si>
    <t>530126210000000002047</t>
  </si>
  <si>
    <t>530126210000000002048</t>
  </si>
  <si>
    <t>530126210000000002051</t>
  </si>
  <si>
    <t>530126210000000002052</t>
  </si>
  <si>
    <t>530126210000000002053</t>
  </si>
  <si>
    <t>530126231100001282666</t>
  </si>
  <si>
    <t>530126231100001282674</t>
  </si>
  <si>
    <t>530126210000000001777</t>
  </si>
  <si>
    <t>530126210000000001778</t>
  </si>
  <si>
    <t>530126210000000001779</t>
  </si>
  <si>
    <t>530126210000000001782</t>
  </si>
  <si>
    <t>530126210000000001783</t>
  </si>
  <si>
    <t>530126210000000001784</t>
  </si>
  <si>
    <t>530126231100001585250</t>
  </si>
  <si>
    <t>530126241100002499017</t>
  </si>
  <si>
    <t>530126210000000001298</t>
  </si>
  <si>
    <t>530126210000000001299</t>
  </si>
  <si>
    <t>530126210000000001301</t>
  </si>
  <si>
    <t>530126210000000001302</t>
  </si>
  <si>
    <t>530126210000000001303</t>
  </si>
  <si>
    <t>530126210000000001304</t>
  </si>
  <si>
    <t>530126241100002503077</t>
  </si>
  <si>
    <t>530126241100002503078</t>
  </si>
  <si>
    <t>530126210000000001305</t>
  </si>
  <si>
    <t>530126210000000001306</t>
  </si>
  <si>
    <t>530126210000000001307</t>
  </si>
  <si>
    <t>530126210000000001309</t>
  </si>
  <si>
    <t>530126210000000001310</t>
  </si>
  <si>
    <t>530126210000000001311</t>
  </si>
  <si>
    <t>530126241100002503213</t>
  </si>
  <si>
    <t>530126241100002503233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</si>
  <si>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</si>
  <si>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</si>
  <si>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</si>
  <si>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</si>
  <si>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</si>
  <si>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</si>
  <si>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</si>
  <si>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</si>
  <si>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530126251100003875755</t>
  </si>
  <si>
    <t>编制《昆明市石林县2025年海绵城市建设自评估报告》经费</t>
  </si>
  <si>
    <t>30227</t>
  </si>
  <si>
    <t>委托业务费</t>
  </si>
  <si>
    <t>530126251100003875825</t>
  </si>
  <si>
    <t>石林县水土保持遥感监管2020年至2024年生产建设项目疑似扰动图斑现场核复及查处工作经费</t>
  </si>
  <si>
    <t>530126251100003875844</t>
  </si>
  <si>
    <t>鱼龙水库国开基金利息资金</t>
  </si>
  <si>
    <t>31005</t>
  </si>
  <si>
    <t>基础设施建设</t>
  </si>
  <si>
    <t>530126251100003875878</t>
  </si>
  <si>
    <t>县级防汛经费</t>
  </si>
  <si>
    <t>530126251100003875901</t>
  </si>
  <si>
    <t>县级抗旱经费</t>
  </si>
  <si>
    <t>530126251100003875925</t>
  </si>
  <si>
    <t>河长制工作经费</t>
  </si>
  <si>
    <t>530126251100003889850</t>
  </si>
  <si>
    <t>2025年水利发展资金</t>
  </si>
  <si>
    <t>30906</t>
  </si>
  <si>
    <t>大型修缮</t>
  </si>
  <si>
    <t>31006</t>
  </si>
  <si>
    <t>530126251100003889873</t>
  </si>
  <si>
    <t>2025年省级水利专项资金</t>
  </si>
  <si>
    <t>530126251100003876097</t>
  </si>
  <si>
    <t>东部地区供水管理处水利工程运行维护管理经费</t>
  </si>
  <si>
    <t>530126251100003876134</t>
  </si>
  <si>
    <t>东部地区供水管理处提水抗旱电费经费</t>
  </si>
  <si>
    <t>530126251100003875777</t>
  </si>
  <si>
    <t>东北部供水管理处水利工程运行维护管理经费</t>
  </si>
  <si>
    <t>530126251100003875818</t>
  </si>
  <si>
    <t>黑龙潭水库工程管理处水利工程运行维护管理经费</t>
  </si>
  <si>
    <t>530126251100003875807</t>
  </si>
  <si>
    <t>石林旅游服务区供水管理处水利工程运行维护管理经费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</si>
  <si>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</si>
  <si>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</si>
  <si>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</si>
  <si>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</si>
  <si>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</si>
  <si>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</si>
  <si>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</si>
  <si>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</si>
  <si>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</si>
  <si>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</si>
  <si>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水利工程运行管理正常</t>
  </si>
  <si>
    <t>产出指标</t>
  </si>
  <si>
    <t>数量指标</t>
  </si>
  <si>
    <t>保证三座水库正常运行</t>
  </si>
  <si>
    <t>=</t>
  </si>
  <si>
    <t>3座</t>
  </si>
  <si>
    <t>座</t>
  </si>
  <si>
    <t>定量指标</t>
  </si>
  <si>
    <t>运行</t>
  </si>
  <si>
    <t>效益指标</t>
  </si>
  <si>
    <t>社会效益</t>
  </si>
  <si>
    <t>确保水库受益区供水</t>
  </si>
  <si>
    <t>100%</t>
  </si>
  <si>
    <t>%</t>
  </si>
  <si>
    <t>定性指标</t>
  </si>
  <si>
    <t>完成供水</t>
  </si>
  <si>
    <t>满意度指标</t>
  </si>
  <si>
    <t>服务对象满意度</t>
  </si>
  <si>
    <t>满意度</t>
  </si>
  <si>
    <t>测评</t>
  </si>
  <si>
    <t>水利工程运行维护管理正常</t>
  </si>
  <si>
    <t>保证四座水库正常运行</t>
  </si>
  <si>
    <t>4座</t>
  </si>
  <si>
    <t>保障水库受益区供水</t>
  </si>
  <si>
    <t>完成</t>
  </si>
  <si>
    <t>完工</t>
  </si>
  <si>
    <t>新建水源工程</t>
  </si>
  <si>
    <t>1座</t>
  </si>
  <si>
    <t>座（处）</t>
  </si>
  <si>
    <t>新建水源</t>
  </si>
  <si>
    <t>成本指标</t>
  </si>
  <si>
    <t>经济成本指标</t>
  </si>
  <si>
    <t>1870万立方米</t>
  </si>
  <si>
    <t>立方米</t>
  </si>
  <si>
    <t>蓄水</t>
  </si>
  <si>
    <t>经济效益</t>
  </si>
  <si>
    <t>年增收入</t>
  </si>
  <si>
    <t>150万元</t>
  </si>
  <si>
    <t>元</t>
  </si>
  <si>
    <t>收入</t>
  </si>
  <si>
    <t>95%</t>
  </si>
  <si>
    <t>质量指标</t>
  </si>
  <si>
    <t>增加蓄水</t>
  </si>
  <si>
    <t>40万立方米</t>
  </si>
  <si>
    <t>增蓄水</t>
  </si>
  <si>
    <t>增加收入</t>
  </si>
  <si>
    <t>20万元</t>
  </si>
  <si>
    <t>增收</t>
  </si>
  <si>
    <t>水价改革</t>
  </si>
  <si>
    <t>1件</t>
  </si>
  <si>
    <t>件</t>
  </si>
  <si>
    <t>节约用水</t>
  </si>
  <si>
    <t>300000立方米</t>
  </si>
  <si>
    <t>节水</t>
  </si>
  <si>
    <t>增加水保费</t>
  </si>
  <si>
    <t>200000元</t>
  </si>
  <si>
    <t>收水保费</t>
  </si>
  <si>
    <t>160000元</t>
  </si>
  <si>
    <t>支付费用</t>
  </si>
  <si>
    <t>水保费</t>
  </si>
  <si>
    <t>水毁修复</t>
  </si>
  <si>
    <t>3件</t>
  </si>
  <si>
    <t>水毁工程</t>
  </si>
  <si>
    <t>保护人口</t>
  </si>
  <si>
    <t>4000人</t>
  </si>
  <si>
    <t>人</t>
  </si>
  <si>
    <t xml:space="preserve">河道 </t>
  </si>
  <si>
    <t>3条</t>
  </si>
  <si>
    <t>治理</t>
  </si>
  <si>
    <t>长度</t>
  </si>
  <si>
    <t>3公里</t>
  </si>
  <si>
    <t>公里</t>
  </si>
  <si>
    <t>治理河道</t>
  </si>
  <si>
    <t>支付</t>
  </si>
  <si>
    <t>海绵城市报告编制</t>
  </si>
  <si>
    <t>报告编制</t>
  </si>
  <si>
    <t>10万立方米</t>
  </si>
  <si>
    <t>实施数量</t>
  </si>
  <si>
    <t>122项</t>
  </si>
  <si>
    <t>项</t>
  </si>
  <si>
    <t>水库管理及人饮</t>
  </si>
  <si>
    <t>32900人</t>
  </si>
  <si>
    <t>保障水利工程正常运行</t>
  </si>
  <si>
    <t>确保供水人口3万人</t>
  </si>
  <si>
    <t>3万</t>
  </si>
  <si>
    <t>保证2座水库正常运行</t>
  </si>
  <si>
    <t>2座</t>
  </si>
  <si>
    <t>100</t>
  </si>
  <si>
    <t>受益区供水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</si>
  <si>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</si>
  <si>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</si>
  <si>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</si>
  <si>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</si>
  <si>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</si>
  <si>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</si>
  <si>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</si>
  <si>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</si>
  <si>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</si>
  <si>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</si>
  <si>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</si>
  <si>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</si>
  <si>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</si>
  <si>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</si>
  <si>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</si>
  <si>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</si>
  <si>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车辆油卡充值</t>
  </si>
  <si>
    <t>车辆加油、添加燃料服务</t>
  </si>
  <si>
    <t>车辆维修费</t>
  </si>
  <si>
    <t>车辆维修和保养服务</t>
  </si>
  <si>
    <t>车辆保险</t>
  </si>
  <si>
    <t>机动车保险服务</t>
  </si>
  <si>
    <t>办公用纸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</si>
  <si>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</si>
  <si>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</si>
  <si>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</si>
  <si>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</si>
  <si>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</si>
  <si>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</si>
  <si>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</si>
  <si>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</si>
  <si>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</si>
  <si>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</si>
  <si>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备注：我单位本年无政府购买服务预算支出，此表为空。</t>
  </si>
  <si>
    <t>预算09-1表</t>
  </si>
  <si>
    <t>单位名称（项目）</t>
  </si>
  <si>
    <t>地区</t>
  </si>
  <si>
    <t>备注：我单位本年无对下转移支付预算，此表为空，</t>
  </si>
  <si>
    <t>预算09-2表</t>
  </si>
  <si>
    <t>备注：我单位本年无对下转移支付项目支出，此表为空。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</si>
  <si>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</si>
  <si>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</si>
  <si>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</si>
  <si>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</si>
  <si>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</si>
  <si>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</si>
  <si>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</si>
  <si>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</si>
  <si>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备注：我单位本年无新增资产配置预算，此表为空。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</si>
  <si>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</si>
  <si>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</si>
  <si>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</si>
  <si>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</si>
  <si>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</si>
  <si>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</si>
  <si>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</si>
  <si>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</si>
  <si>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</si>
  <si>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</si>
  <si>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</si>
  <si>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</si>
  <si>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</si>
  <si>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</si>
  <si>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石林彝族自治县水务局作为县政府统一管理水资源的行政职能部门，负责辖区内的水资源、水质、水量的统一管理、综合规划和监督实施，统一调配城乡地表水、地下水资源；统一实施取水许可的排污许可制度；统一实施水资源保护和监督管理；拟定并实施从水源、供水、排水到污水处理回用的水资源利用和保护的价格政策；统筹监督管理城乡防洪、抗旱、供水、污水排放、污水处理回用、地下水回灌等水利基础设施事务；组织和指导全社会节约用水工作；指导和规范供水、排水和污水处理等工作。</t>
  </si>
  <si>
    <t>根据三定方案归纳</t>
  </si>
  <si>
    <t>（一）继续推进在建工程建设。一是推进鱼龙水库扫尾工作，继续争取上级补助资金，完成附属工程建设，加快已完工工程结算、蓄水安全鉴定、工程验收等；二是继续推进黑龙潭水库除险加固工程、2023—2025年度小型水库除险加固工程、小板田水库工程等在建项目建设管理工作。
（二）2025年计划开工建设的重点项目。一是实施芭茅长塘子水库、大凹水库除险加固工程；二是实施圭山镇小板田黑彝洞糯衣村应急抗旱提水工程，确保春耕生产前投入使用。
（三）抓好已开展前期工作各项目的立项审批，重点向上争取实施长湖镇农村抗旱引水保障工程、黑龙潭水库中型灌区续建配套与现代化改造工程、西北部中型灌区工程3件项目。
（四）抓好2024年实施的小型水库除险加固工程、农村饮水安全维修养护项目等的结算审计和验收准备工作。
（五）继续开展抗旱提水工作，缓解水库供水压力。实施好柴石滩水库提水至团结水库300万立方米。提前谋划组织好2025年抗旱保供水工作，积极争取抗旱资金实施抗旱应急工程，全力确保城乡供水安全。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</si>
  <si>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</si>
  <si>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</si>
  <si>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</si>
  <si>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</si>
  <si>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</si>
  <si>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</si>
  <si>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</si>
  <si>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</si>
  <si>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</si>
  <si>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</si>
  <si>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</si>
  <si>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 xml:space="preserve">（一）继续推进在建工程建设。一是推进鱼龙水库扫尾工作，继续争取上级补助资金，完成附属工程建设，加快已完工工程结算、蓄水安全鉴定、工程验收等；二是继续推进黑龙潭水库除险加固工程、2023—2025年度小型水库除险加固工程、小板田水库工程等在建项目建设管理工作。
（二）2025年计划开工建设的重点项目。一是实施芭茅长塘子水库、大凹水库除险加固工程；二是实施圭山镇小板田黑彝洞糯衣村应急抗旱提水工程，确保春耕生产前投入使用。
（三）抓好已开展前期工作各项目的立项审批，重点向上争取实施长湖镇农村抗旱引水保障工程、黑龙潭水库中型灌区续建配套与现代化改造工程、西北部中型灌区工程3件项目。
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</si>
  <si>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</si>
  <si>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</si>
  <si>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</si>
  <si>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</si>
  <si>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</si>
  <si>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水利固定资产投资</t>
  </si>
  <si>
    <t>100000000</t>
  </si>
  <si>
    <t>完成水利固定资产投资</t>
  </si>
  <si>
    <t>1亿元</t>
  </si>
  <si>
    <t>政府下达任务</t>
  </si>
  <si>
    <t>争取上级资金</t>
  </si>
  <si>
    <t>70000000</t>
  </si>
  <si>
    <t>资金下达</t>
  </si>
  <si>
    <t>向上级争取专项资金</t>
  </si>
  <si>
    <t>政府下达任务，资金指标。</t>
  </si>
  <si>
    <t>河湖水域岸线清理整治</t>
  </si>
  <si>
    <t>&gt;=</t>
  </si>
  <si>
    <t>3500</t>
  </si>
  <si>
    <t>人次</t>
  </si>
  <si>
    <t>巡河次数</t>
  </si>
  <si>
    <t>河湖长巡河</t>
  </si>
  <si>
    <t>巡河记录</t>
  </si>
  <si>
    <t>90</t>
  </si>
  <si>
    <t>满意度测评</t>
  </si>
  <si>
    <t>服务对象测评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</si>
</sst>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178" formatCode="#,##0;\-#,##0;;@"/>
    <numFmt numFmtId="179" formatCode="hh:mm:ss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;\-#,##0.0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9" fillId="0" borderId="1">
      <alignment horizontal="right" vertical="center"/>
    </xf>
    <xf numFmtId="0" fontId="20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9" fillId="0" borderId="1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10" fontId="19" fillId="0" borderId="1">
      <alignment horizontal="right" vertical="center"/>
    </xf>
    <xf numFmtId="0" fontId="20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80" fontId="19" fillId="0" borderId="1">
      <alignment horizontal="right" vertical="center"/>
    </xf>
    <xf numFmtId="49" fontId="19" fillId="0" borderId="1">
      <alignment horizontal="left" vertical="center" wrapText="1"/>
    </xf>
    <xf numFmtId="180" fontId="19" fillId="0" borderId="1">
      <alignment horizontal="right" vertical="center"/>
    </xf>
    <xf numFmtId="179" fontId="19" fillId="0" borderId="1">
      <alignment horizontal="right" vertical="center"/>
    </xf>
    <xf numFmtId="178" fontId="19" fillId="0" borderId="1">
      <alignment horizontal="right" vertical="center"/>
    </xf>
  </cellStyleXfs>
  <cellXfs count="224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9" fillId="0" borderId="1" xfId="56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80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80"/>
      <c r="B2" s="80"/>
      <c r="C2" s="80"/>
      <c r="D2" s="94" t="s">
        <v>0</v>
      </c>
    </row>
    <row r="3" ht="41.25" customHeight="1" spans="1:1">
      <c r="A3" s="75" t="str">
        <f>"2025"&amp;"年部门财务收支预算总表"</f>
        <v>2025年部门财务收支预算总表</v>
      </c>
    </row>
    <row r="4" ht="17.25" customHeight="1" spans="1:4">
      <c r="A4" s="78" t="s">
        <v>1</v>
      </c>
      <c r="B4" s="188"/>
      <c r="D4" s="169" t="s">
        <v>2</v>
      </c>
    </row>
    <row r="5" ht="23.25" customHeight="1" spans="1:4">
      <c r="A5" s="189" t="s">
        <v>3</v>
      </c>
      <c r="B5" s="190"/>
      <c r="C5" s="189" t="s">
        <v>4</v>
      </c>
      <c r="D5" s="190"/>
    </row>
    <row r="6" ht="24" customHeight="1" spans="1:4">
      <c r="A6" s="189" t="s">
        <v>5</v>
      </c>
      <c r="B6" s="189" t="s">
        <v>6</v>
      </c>
      <c r="C6" s="189" t="s">
        <v>7</v>
      </c>
      <c r="D6" s="189" t="s">
        <v>6</v>
      </c>
    </row>
    <row r="7" ht="17.25" customHeight="1" spans="1:4">
      <c r="A7" s="191" t="s">
        <v>8</v>
      </c>
      <c r="B7" s="109">
        <v>33044882</v>
      </c>
      <c r="C7" s="191" t="s">
        <v>9</v>
      </c>
      <c r="D7" s="109"/>
    </row>
    <row r="8" ht="17.25" customHeight="1" spans="1:4">
      <c r="A8" s="191" t="s">
        <v>10</v>
      </c>
      <c r="B8" s="109"/>
      <c r="C8" s="191" t="s">
        <v>11</v>
      </c>
      <c r="D8" s="109"/>
    </row>
    <row r="9" ht="17.25" customHeight="1" spans="1:4">
      <c r="A9" s="191" t="s">
        <v>12</v>
      </c>
      <c r="B9" s="109"/>
      <c r="C9" s="223" t="s">
        <v>13</v>
      </c>
      <c r="D9" s="109"/>
    </row>
    <row r="10" ht="17.25" customHeight="1" spans="1:4">
      <c r="A10" s="191" t="s">
        <v>14</v>
      </c>
      <c r="B10" s="109"/>
      <c r="C10" s="223" t="s">
        <v>15</v>
      </c>
      <c r="D10" s="109"/>
    </row>
    <row r="11" ht="17.25" customHeight="1" spans="1:4">
      <c r="A11" s="191" t="s">
        <v>16</v>
      </c>
      <c r="B11" s="109"/>
      <c r="C11" s="223" t="s">
        <v>17</v>
      </c>
      <c r="D11" s="109"/>
    </row>
    <row r="12" ht="17.25" customHeight="1" spans="1:4">
      <c r="A12" s="191" t="s">
        <v>18</v>
      </c>
      <c r="B12" s="109"/>
      <c r="C12" s="223" t="s">
        <v>19</v>
      </c>
      <c r="D12" s="109"/>
    </row>
    <row r="13" ht="17.25" customHeight="1" spans="1:4">
      <c r="A13" s="191" t="s">
        <v>20</v>
      </c>
      <c r="B13" s="109"/>
      <c r="C13" s="66" t="s">
        <v>21</v>
      </c>
      <c r="D13" s="109"/>
    </row>
    <row r="14" ht="17.25" customHeight="1" spans="1:4">
      <c r="A14" s="191" t="s">
        <v>22</v>
      </c>
      <c r="B14" s="109"/>
      <c r="C14" s="66" t="s">
        <v>23</v>
      </c>
      <c r="D14" s="109">
        <v>4672772</v>
      </c>
    </row>
    <row r="15" ht="17.25" customHeight="1" spans="1:4">
      <c r="A15" s="191" t="s">
        <v>24</v>
      </c>
      <c r="B15" s="109"/>
      <c r="C15" s="66" t="s">
        <v>25</v>
      </c>
      <c r="D15" s="109">
        <v>2036728</v>
      </c>
    </row>
    <row r="16" ht="17.25" customHeight="1" spans="1:4">
      <c r="A16" s="191" t="s">
        <v>26</v>
      </c>
      <c r="B16" s="109"/>
      <c r="C16" s="66" t="s">
        <v>27</v>
      </c>
      <c r="D16" s="109"/>
    </row>
    <row r="17" ht="17.25" customHeight="1" spans="1:4">
      <c r="A17" s="22"/>
      <c r="B17" s="109"/>
      <c r="C17" s="66" t="s">
        <v>28</v>
      </c>
      <c r="D17" s="109"/>
    </row>
    <row r="18" ht="17.25" customHeight="1" spans="1:4">
      <c r="A18" s="192"/>
      <c r="B18" s="109"/>
      <c r="C18" s="66" t="s">
        <v>29</v>
      </c>
      <c r="D18" s="109">
        <v>24522440</v>
      </c>
    </row>
    <row r="19" ht="17.25" customHeight="1" spans="1:4">
      <c r="A19" s="192"/>
      <c r="B19" s="109"/>
      <c r="C19" s="66" t="s">
        <v>30</v>
      </c>
      <c r="D19" s="109"/>
    </row>
    <row r="20" ht="17.25" customHeight="1" spans="1:4">
      <c r="A20" s="192"/>
      <c r="B20" s="109"/>
      <c r="C20" s="66" t="s">
        <v>31</v>
      </c>
      <c r="D20" s="109"/>
    </row>
    <row r="21" ht="17.25" customHeight="1" spans="1:4">
      <c r="A21" s="192"/>
      <c r="B21" s="109"/>
      <c r="C21" s="66" t="s">
        <v>32</v>
      </c>
      <c r="D21" s="109"/>
    </row>
    <row r="22" ht="17.25" customHeight="1" spans="1:4">
      <c r="A22" s="192"/>
      <c r="B22" s="109"/>
      <c r="C22" s="66" t="s">
        <v>33</v>
      </c>
      <c r="D22" s="109"/>
    </row>
    <row r="23" ht="17.25" customHeight="1" spans="1:4">
      <c r="A23" s="192"/>
      <c r="B23" s="109"/>
      <c r="C23" s="66" t="s">
        <v>34</v>
      </c>
      <c r="D23" s="109"/>
    </row>
    <row r="24" ht="17.25" customHeight="1" spans="1:4">
      <c r="A24" s="192"/>
      <c r="B24" s="109"/>
      <c r="C24" s="66" t="s">
        <v>35</v>
      </c>
      <c r="D24" s="109"/>
    </row>
    <row r="25" ht="17.25" customHeight="1" spans="1:4">
      <c r="A25" s="192"/>
      <c r="B25" s="109"/>
      <c r="C25" s="66" t="s">
        <v>36</v>
      </c>
      <c r="D25" s="109">
        <v>1812942</v>
      </c>
    </row>
    <row r="26" ht="17.25" customHeight="1" spans="1:4">
      <c r="A26" s="192"/>
      <c r="B26" s="109"/>
      <c r="C26" s="66" t="s">
        <v>37</v>
      </c>
      <c r="D26" s="109"/>
    </row>
    <row r="27" ht="17.25" customHeight="1" spans="1:4">
      <c r="A27" s="192"/>
      <c r="B27" s="109"/>
      <c r="C27" s="22" t="s">
        <v>38</v>
      </c>
      <c r="D27" s="109"/>
    </row>
    <row r="28" ht="17.25" customHeight="1" spans="1:4">
      <c r="A28" s="192"/>
      <c r="B28" s="109"/>
      <c r="C28" s="66" t="s">
        <v>39</v>
      </c>
      <c r="D28" s="109"/>
    </row>
    <row r="29" ht="16.5" customHeight="1" spans="1:4">
      <c r="A29" s="192"/>
      <c r="B29" s="109"/>
      <c r="C29" s="66" t="s">
        <v>40</v>
      </c>
      <c r="D29" s="109"/>
    </row>
    <row r="30" ht="16.5" customHeight="1" spans="1:4">
      <c r="A30" s="192"/>
      <c r="B30" s="109"/>
      <c r="C30" s="22" t="s">
        <v>41</v>
      </c>
      <c r="D30" s="109"/>
    </row>
    <row r="31" ht="17.25" customHeight="1" spans="1:4">
      <c r="A31" s="192"/>
      <c r="B31" s="109"/>
      <c r="C31" s="22" t="s">
        <v>42</v>
      </c>
      <c r="D31" s="109"/>
    </row>
    <row r="32" ht="17.25" customHeight="1" spans="1:4">
      <c r="A32" s="192"/>
      <c r="B32" s="109"/>
      <c r="C32" s="66" t="s">
        <v>43</v>
      </c>
      <c r="D32" s="109"/>
    </row>
    <row r="33" ht="16.5" customHeight="1" spans="1:4">
      <c r="A33" s="192" t="s">
        <v>44</v>
      </c>
      <c r="B33" s="109">
        <v>33044882</v>
      </c>
      <c r="C33" s="192" t="s">
        <v>45</v>
      </c>
      <c r="D33" s="109">
        <v>33044882</v>
      </c>
    </row>
    <row r="34" ht="16.5" customHeight="1" spans="1:4">
      <c r="A34" s="22" t="s">
        <v>46</v>
      </c>
      <c r="B34" s="109"/>
      <c r="C34" s="22" t="s">
        <v>47</v>
      </c>
      <c r="D34" s="109"/>
    </row>
    <row r="35" ht="16.5" customHeight="1" spans="1:4">
      <c r="A35" s="66" t="s">
        <v>48</v>
      </c>
      <c r="B35" s="109"/>
      <c r="C35" s="66" t="s">
        <v>48</v>
      </c>
      <c r="D35" s="109"/>
    </row>
    <row r="36" ht="16.5" customHeight="1" spans="1:4">
      <c r="A36" s="66" t="s">
        <v>49</v>
      </c>
      <c r="B36" s="109"/>
      <c r="C36" s="66" t="s">
        <v>50</v>
      </c>
      <c r="D36" s="109"/>
    </row>
    <row r="37" ht="16.5" customHeight="1" spans="1:4">
      <c r="A37" s="193" t="s">
        <v>51</v>
      </c>
      <c r="B37" s="109">
        <v>33044882</v>
      </c>
      <c r="C37" s="193" t="s">
        <v>52</v>
      </c>
      <c r="D37" s="109">
        <v>33044882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48">
        <v>1</v>
      </c>
      <c r="B2" s="149">
        <v>0</v>
      </c>
      <c r="C2" s="148">
        <v>1</v>
      </c>
      <c r="D2" s="150"/>
      <c r="E2" s="150"/>
      <c r="F2" s="147" t="s">
        <v>465</v>
      </c>
    </row>
    <row r="3" ht="42" customHeight="1" spans="1:6">
      <c r="A3" s="151" t="str">
        <f>"2025"&amp;"年部门政府性基金预算支出预算表"</f>
        <v>2025年部门政府性基金预算支出预算表</v>
      </c>
      <c r="B3" s="151" t="s">
        <v>466</v>
      </c>
      <c r="C3" s="152"/>
      <c r="D3" s="153"/>
      <c r="E3" s="153"/>
      <c r="F3" s="153"/>
    </row>
    <row r="4" ht="13.5" customHeight="1" spans="1:6">
      <c r="A4" s="44" t="s">
        <v>1</v>
      </c>
      <c r="B4" s="44" t="s">
        <v>467</v>
      </c>
      <c r="C4" s="148"/>
      <c r="D4" s="150"/>
      <c r="E4" s="150"/>
      <c r="F4" s="147" t="s">
        <v>2</v>
      </c>
    </row>
    <row r="5" ht="19.5" customHeight="1" spans="1:6">
      <c r="A5" s="154" t="s">
        <v>213</v>
      </c>
      <c r="B5" s="155" t="s">
        <v>82</v>
      </c>
      <c r="C5" s="154" t="s">
        <v>83</v>
      </c>
      <c r="D5" s="13" t="s">
        <v>468</v>
      </c>
      <c r="E5" s="14"/>
      <c r="F5" s="36"/>
    </row>
    <row r="6" ht="18.75" customHeight="1" spans="1:6">
      <c r="A6" s="156"/>
      <c r="B6" s="157"/>
      <c r="C6" s="156"/>
      <c r="D6" s="52" t="s">
        <v>56</v>
      </c>
      <c r="E6" s="13" t="s">
        <v>85</v>
      </c>
      <c r="F6" s="52" t="s">
        <v>86</v>
      </c>
    </row>
    <row r="7" ht="18.75" customHeight="1" spans="1:6">
      <c r="A7" s="97">
        <v>1</v>
      </c>
      <c r="B7" s="158" t="s">
        <v>93</v>
      </c>
      <c r="C7" s="97">
        <v>3</v>
      </c>
      <c r="D7" s="15">
        <v>4</v>
      </c>
      <c r="E7" s="15">
        <v>5</v>
      </c>
      <c r="F7" s="15">
        <v>6</v>
      </c>
    </row>
    <row r="8" ht="21" customHeight="1" spans="1:6">
      <c r="A8" s="33"/>
      <c r="B8" s="33"/>
      <c r="C8" s="33"/>
      <c r="D8" s="109"/>
      <c r="E8" s="109"/>
      <c r="F8" s="109"/>
    </row>
    <row r="9" ht="21" customHeight="1" spans="1:6">
      <c r="A9" s="33"/>
      <c r="B9" s="33"/>
      <c r="C9" s="33"/>
      <c r="D9" s="109"/>
      <c r="E9" s="109"/>
      <c r="F9" s="109"/>
    </row>
    <row r="10" ht="18.75" customHeight="1" spans="1:6">
      <c r="A10" s="159" t="s">
        <v>203</v>
      </c>
      <c r="B10" s="159" t="s">
        <v>203</v>
      </c>
      <c r="C10" s="160" t="s">
        <v>203</v>
      </c>
      <c r="D10" s="109"/>
      <c r="E10" s="109"/>
      <c r="F10" s="109"/>
    </row>
    <row r="12" customHeight="1" spans="1:1">
      <c r="A12" t="s">
        <v>469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11"/>
      <c r="C2" s="111"/>
      <c r="R2" s="42"/>
      <c r="S2" s="42" t="s">
        <v>470</v>
      </c>
    </row>
    <row r="3" ht="41.25" customHeight="1" spans="1:19">
      <c r="A3" s="101" t="str">
        <f>"2025"&amp;"年部门政府采购预算表"</f>
        <v>2025年部门政府采购预算表</v>
      </c>
      <c r="B3" s="96"/>
      <c r="C3" s="96"/>
      <c r="D3" s="43"/>
      <c r="E3" s="43"/>
      <c r="F3" s="43"/>
      <c r="G3" s="43"/>
      <c r="H3" s="43"/>
      <c r="I3" s="43"/>
      <c r="J3" s="43"/>
      <c r="K3" s="43"/>
      <c r="L3" s="43"/>
      <c r="M3" s="96"/>
      <c r="N3" s="43"/>
      <c r="O3" s="43"/>
      <c r="P3" s="96"/>
      <c r="Q3" s="43"/>
      <c r="R3" s="96"/>
      <c r="S3" s="96"/>
    </row>
    <row r="4" ht="18.75" customHeight="1" spans="1:19">
      <c r="A4" s="140" t="s">
        <v>1</v>
      </c>
      <c r="B4" s="113"/>
      <c r="C4" s="113"/>
      <c r="D4" s="46"/>
      <c r="E4" s="46"/>
      <c r="F4" s="46"/>
      <c r="G4" s="46"/>
      <c r="H4" s="46"/>
      <c r="I4" s="46"/>
      <c r="J4" s="46"/>
      <c r="K4" s="46"/>
      <c r="L4" s="46"/>
      <c r="R4" s="47"/>
      <c r="S4" s="147" t="s">
        <v>2</v>
      </c>
    </row>
    <row r="5" ht="15.75" customHeight="1" spans="1:19">
      <c r="A5" s="49" t="s">
        <v>212</v>
      </c>
      <c r="B5" s="114" t="s">
        <v>213</v>
      </c>
      <c r="C5" s="114" t="s">
        <v>471</v>
      </c>
      <c r="D5" s="115" t="s">
        <v>472</v>
      </c>
      <c r="E5" s="115" t="s">
        <v>473</v>
      </c>
      <c r="F5" s="115" t="s">
        <v>474</v>
      </c>
      <c r="G5" s="115" t="s">
        <v>475</v>
      </c>
      <c r="H5" s="115" t="s">
        <v>476</v>
      </c>
      <c r="I5" s="128" t="s">
        <v>220</v>
      </c>
      <c r="J5" s="128"/>
      <c r="K5" s="128"/>
      <c r="L5" s="128"/>
      <c r="M5" s="129"/>
      <c r="N5" s="128"/>
      <c r="O5" s="128"/>
      <c r="P5" s="136"/>
      <c r="Q5" s="128"/>
      <c r="R5" s="129"/>
      <c r="S5" s="137"/>
    </row>
    <row r="6" ht="17.25" customHeight="1" spans="1:19">
      <c r="A6" s="51"/>
      <c r="B6" s="116"/>
      <c r="C6" s="116"/>
      <c r="D6" s="117"/>
      <c r="E6" s="117"/>
      <c r="F6" s="117"/>
      <c r="G6" s="117"/>
      <c r="H6" s="117"/>
      <c r="I6" s="117" t="s">
        <v>56</v>
      </c>
      <c r="J6" s="117" t="s">
        <v>59</v>
      </c>
      <c r="K6" s="117" t="s">
        <v>477</v>
      </c>
      <c r="L6" s="117" t="s">
        <v>478</v>
      </c>
      <c r="M6" s="130" t="s">
        <v>479</v>
      </c>
      <c r="N6" s="131" t="s">
        <v>480</v>
      </c>
      <c r="O6" s="131"/>
      <c r="P6" s="138"/>
      <c r="Q6" s="131"/>
      <c r="R6" s="139"/>
      <c r="S6" s="118"/>
    </row>
    <row r="7" ht="54" customHeight="1" spans="1:19">
      <c r="A7" s="54"/>
      <c r="B7" s="118"/>
      <c r="C7" s="118"/>
      <c r="D7" s="119"/>
      <c r="E7" s="119"/>
      <c r="F7" s="119"/>
      <c r="G7" s="119"/>
      <c r="H7" s="119"/>
      <c r="I7" s="119"/>
      <c r="J7" s="119" t="s">
        <v>58</v>
      </c>
      <c r="K7" s="119"/>
      <c r="L7" s="119"/>
      <c r="M7" s="132"/>
      <c r="N7" s="119" t="s">
        <v>58</v>
      </c>
      <c r="O7" s="119" t="s">
        <v>65</v>
      </c>
      <c r="P7" s="118" t="s">
        <v>66</v>
      </c>
      <c r="Q7" s="119" t="s">
        <v>67</v>
      </c>
      <c r="R7" s="132" t="s">
        <v>68</v>
      </c>
      <c r="S7" s="118" t="s">
        <v>69</v>
      </c>
    </row>
    <row r="8" ht="18" customHeight="1" spans="1:19">
      <c r="A8" s="141">
        <v>1</v>
      </c>
      <c r="B8" s="141" t="s">
        <v>93</v>
      </c>
      <c r="C8" s="142">
        <v>3</v>
      </c>
      <c r="D8" s="142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>
        <v>16</v>
      </c>
      <c r="Q8" s="141">
        <v>17</v>
      </c>
      <c r="R8" s="141">
        <v>18</v>
      </c>
      <c r="S8" s="141">
        <v>19</v>
      </c>
    </row>
    <row r="9" ht="21" customHeight="1" spans="1:19">
      <c r="A9" s="120" t="s">
        <v>71</v>
      </c>
      <c r="B9" s="121" t="s">
        <v>71</v>
      </c>
      <c r="C9" s="121" t="s">
        <v>231</v>
      </c>
      <c r="D9" s="122" t="s">
        <v>481</v>
      </c>
      <c r="E9" s="122" t="s">
        <v>482</v>
      </c>
      <c r="F9" s="122" t="s">
        <v>414</v>
      </c>
      <c r="G9" s="143">
        <v>1</v>
      </c>
      <c r="H9" s="109"/>
      <c r="I9" s="109">
        <v>20000</v>
      </c>
      <c r="J9" s="109">
        <v>20000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20" t="s">
        <v>71</v>
      </c>
      <c r="B10" s="121" t="s">
        <v>71</v>
      </c>
      <c r="C10" s="121" t="s">
        <v>231</v>
      </c>
      <c r="D10" s="122" t="s">
        <v>483</v>
      </c>
      <c r="E10" s="122" t="s">
        <v>484</v>
      </c>
      <c r="F10" s="122" t="s">
        <v>414</v>
      </c>
      <c r="G10" s="143">
        <v>1</v>
      </c>
      <c r="H10" s="109"/>
      <c r="I10" s="109">
        <v>15000</v>
      </c>
      <c r="J10" s="109">
        <v>15000</v>
      </c>
      <c r="K10" s="109"/>
      <c r="L10" s="109"/>
      <c r="M10" s="109"/>
      <c r="N10" s="109"/>
      <c r="O10" s="109"/>
      <c r="P10" s="109"/>
      <c r="Q10" s="109"/>
      <c r="R10" s="109"/>
      <c r="S10" s="109"/>
    </row>
    <row r="11" ht="21" customHeight="1" spans="1:19">
      <c r="A11" s="120" t="s">
        <v>71</v>
      </c>
      <c r="B11" s="121" t="s">
        <v>71</v>
      </c>
      <c r="C11" s="121" t="s">
        <v>231</v>
      </c>
      <c r="D11" s="122" t="s">
        <v>485</v>
      </c>
      <c r="E11" s="122" t="s">
        <v>486</v>
      </c>
      <c r="F11" s="122" t="s">
        <v>414</v>
      </c>
      <c r="G11" s="143">
        <v>2</v>
      </c>
      <c r="H11" s="109"/>
      <c r="I11" s="109">
        <v>5000</v>
      </c>
      <c r="J11" s="109">
        <v>5000</v>
      </c>
      <c r="K11" s="109"/>
      <c r="L11" s="109"/>
      <c r="M11" s="109"/>
      <c r="N11" s="109"/>
      <c r="O11" s="109"/>
      <c r="P11" s="109"/>
      <c r="Q11" s="109"/>
      <c r="R11" s="109"/>
      <c r="S11" s="109"/>
    </row>
    <row r="12" ht="21" customHeight="1" spans="1:19">
      <c r="A12" s="120" t="s">
        <v>71</v>
      </c>
      <c r="B12" s="121" t="s">
        <v>78</v>
      </c>
      <c r="C12" s="121" t="s">
        <v>244</v>
      </c>
      <c r="D12" s="122" t="s">
        <v>487</v>
      </c>
      <c r="E12" s="122" t="s">
        <v>488</v>
      </c>
      <c r="F12" s="122" t="s">
        <v>489</v>
      </c>
      <c r="G12" s="143">
        <v>20</v>
      </c>
      <c r="H12" s="109">
        <v>3500</v>
      </c>
      <c r="I12" s="109">
        <v>3500</v>
      </c>
      <c r="J12" s="109">
        <v>3500</v>
      </c>
      <c r="K12" s="109"/>
      <c r="L12" s="109"/>
      <c r="M12" s="109"/>
      <c r="N12" s="109"/>
      <c r="O12" s="109"/>
      <c r="P12" s="109"/>
      <c r="Q12" s="109"/>
      <c r="R12" s="109"/>
      <c r="S12" s="109"/>
    </row>
    <row r="13" ht="21" customHeight="1" spans="1:19">
      <c r="A13" s="120" t="s">
        <v>71</v>
      </c>
      <c r="B13" s="121" t="s">
        <v>80</v>
      </c>
      <c r="C13" s="121" t="s">
        <v>244</v>
      </c>
      <c r="D13" s="122" t="s">
        <v>487</v>
      </c>
      <c r="E13" s="122" t="s">
        <v>488</v>
      </c>
      <c r="F13" s="122" t="s">
        <v>489</v>
      </c>
      <c r="G13" s="143">
        <v>20</v>
      </c>
      <c r="H13" s="109">
        <v>3500</v>
      </c>
      <c r="I13" s="109">
        <v>3500</v>
      </c>
      <c r="J13" s="109">
        <v>3500</v>
      </c>
      <c r="K13" s="109"/>
      <c r="L13" s="109"/>
      <c r="M13" s="109"/>
      <c r="N13" s="109"/>
      <c r="O13" s="109"/>
      <c r="P13" s="109"/>
      <c r="Q13" s="109"/>
      <c r="R13" s="109"/>
      <c r="S13" s="109"/>
    </row>
    <row r="14" ht="21" customHeight="1" spans="1:19">
      <c r="A14" s="123" t="s">
        <v>203</v>
      </c>
      <c r="B14" s="124"/>
      <c r="C14" s="124"/>
      <c r="D14" s="125"/>
      <c r="E14" s="125"/>
      <c r="F14" s="125"/>
      <c r="G14" s="144"/>
      <c r="H14" s="109">
        <v>7000</v>
      </c>
      <c r="I14" s="109">
        <v>47000</v>
      </c>
      <c r="J14" s="109">
        <v>47000</v>
      </c>
      <c r="K14" s="109"/>
      <c r="L14" s="109"/>
      <c r="M14" s="109"/>
      <c r="N14" s="109"/>
      <c r="O14" s="109"/>
      <c r="P14" s="109"/>
      <c r="Q14" s="109"/>
      <c r="R14" s="109"/>
      <c r="S14" s="109"/>
    </row>
    <row r="15" ht="21" customHeight="1" spans="1:19">
      <c r="A15" s="140" t="s">
        <v>490</v>
      </c>
      <c r="B15" s="44"/>
      <c r="C15" s="44"/>
      <c r="D15" s="140"/>
      <c r="E15" s="140"/>
      <c r="F15" s="140"/>
      <c r="G15" s="145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</sheetData>
  <mergeCells count="19">
    <mergeCell ref="A3:S3"/>
    <mergeCell ref="A4:H4"/>
    <mergeCell ref="I5:S5"/>
    <mergeCell ref="N6:S6"/>
    <mergeCell ref="A14:G14"/>
    <mergeCell ref="A15:S15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10"/>
      <c r="B2" s="111"/>
      <c r="C2" s="111"/>
      <c r="D2" s="111"/>
      <c r="E2" s="111"/>
      <c r="F2" s="111"/>
      <c r="G2" s="111"/>
      <c r="H2" s="110"/>
      <c r="I2" s="110"/>
      <c r="J2" s="110"/>
      <c r="K2" s="110"/>
      <c r="L2" s="110"/>
      <c r="M2" s="110"/>
      <c r="N2" s="126"/>
      <c r="O2" s="110"/>
      <c r="P2" s="110"/>
      <c r="Q2" s="111"/>
      <c r="R2" s="110"/>
      <c r="S2" s="134"/>
      <c r="T2" s="134" t="s">
        <v>491</v>
      </c>
    </row>
    <row r="3" ht="41.25" customHeight="1" spans="1:20">
      <c r="A3" s="101" t="str">
        <f>"2025"&amp;"年部门政府购买服务预算表"</f>
        <v>2025年部门政府购买服务预算表</v>
      </c>
      <c r="B3" s="96"/>
      <c r="C3" s="96"/>
      <c r="D3" s="96"/>
      <c r="E3" s="96"/>
      <c r="F3" s="96"/>
      <c r="G3" s="96"/>
      <c r="H3" s="112"/>
      <c r="I3" s="112"/>
      <c r="J3" s="112"/>
      <c r="K3" s="112"/>
      <c r="L3" s="112"/>
      <c r="M3" s="112"/>
      <c r="N3" s="127"/>
      <c r="O3" s="112"/>
      <c r="P3" s="112"/>
      <c r="Q3" s="96"/>
      <c r="R3" s="112"/>
      <c r="S3" s="127"/>
      <c r="T3" s="96"/>
    </row>
    <row r="4" ht="22.5" customHeight="1" spans="1:20">
      <c r="A4" s="102" t="s">
        <v>1</v>
      </c>
      <c r="B4" s="113"/>
      <c r="C4" s="113"/>
      <c r="D4" s="113"/>
      <c r="E4" s="113"/>
      <c r="F4" s="113"/>
      <c r="G4" s="113"/>
      <c r="H4" s="103"/>
      <c r="I4" s="103"/>
      <c r="J4" s="103"/>
      <c r="K4" s="103"/>
      <c r="L4" s="103"/>
      <c r="M4" s="103"/>
      <c r="N4" s="126"/>
      <c r="O4" s="110"/>
      <c r="P4" s="110"/>
      <c r="Q4" s="111"/>
      <c r="R4" s="110"/>
      <c r="S4" s="135"/>
      <c r="T4" s="134" t="s">
        <v>2</v>
      </c>
    </row>
    <row r="5" ht="24" customHeight="1" spans="1:20">
      <c r="A5" s="49" t="s">
        <v>212</v>
      </c>
      <c r="B5" s="114" t="s">
        <v>213</v>
      </c>
      <c r="C5" s="114" t="s">
        <v>471</v>
      </c>
      <c r="D5" s="114" t="s">
        <v>492</v>
      </c>
      <c r="E5" s="114" t="s">
        <v>493</v>
      </c>
      <c r="F5" s="114" t="s">
        <v>494</v>
      </c>
      <c r="G5" s="114" t="s">
        <v>495</v>
      </c>
      <c r="H5" s="115" t="s">
        <v>496</v>
      </c>
      <c r="I5" s="115" t="s">
        <v>497</v>
      </c>
      <c r="J5" s="128" t="s">
        <v>220</v>
      </c>
      <c r="K5" s="128"/>
      <c r="L5" s="128"/>
      <c r="M5" s="128"/>
      <c r="N5" s="129"/>
      <c r="O5" s="128"/>
      <c r="P5" s="128"/>
      <c r="Q5" s="136"/>
      <c r="R5" s="128"/>
      <c r="S5" s="129"/>
      <c r="T5" s="137"/>
    </row>
    <row r="6" ht="24" customHeight="1" spans="1:20">
      <c r="A6" s="51"/>
      <c r="B6" s="116"/>
      <c r="C6" s="116"/>
      <c r="D6" s="116"/>
      <c r="E6" s="116"/>
      <c r="F6" s="116"/>
      <c r="G6" s="116"/>
      <c r="H6" s="117"/>
      <c r="I6" s="117"/>
      <c r="J6" s="117" t="s">
        <v>56</v>
      </c>
      <c r="K6" s="117" t="s">
        <v>59</v>
      </c>
      <c r="L6" s="117" t="s">
        <v>477</v>
      </c>
      <c r="M6" s="117" t="s">
        <v>478</v>
      </c>
      <c r="N6" s="130" t="s">
        <v>479</v>
      </c>
      <c r="O6" s="131" t="s">
        <v>480</v>
      </c>
      <c r="P6" s="131"/>
      <c r="Q6" s="138"/>
      <c r="R6" s="131"/>
      <c r="S6" s="139"/>
      <c r="T6" s="118"/>
    </row>
    <row r="7" ht="54" customHeight="1" spans="1:20">
      <c r="A7" s="54"/>
      <c r="B7" s="118"/>
      <c r="C7" s="118"/>
      <c r="D7" s="118"/>
      <c r="E7" s="118"/>
      <c r="F7" s="118"/>
      <c r="G7" s="118"/>
      <c r="H7" s="119"/>
      <c r="I7" s="119"/>
      <c r="J7" s="119"/>
      <c r="K7" s="119" t="s">
        <v>58</v>
      </c>
      <c r="L7" s="119"/>
      <c r="M7" s="119"/>
      <c r="N7" s="132"/>
      <c r="O7" s="119" t="s">
        <v>58</v>
      </c>
      <c r="P7" s="119" t="s">
        <v>65</v>
      </c>
      <c r="Q7" s="118" t="s">
        <v>66</v>
      </c>
      <c r="R7" s="119" t="s">
        <v>67</v>
      </c>
      <c r="S7" s="132" t="s">
        <v>68</v>
      </c>
      <c r="T7" s="118" t="s">
        <v>69</v>
      </c>
    </row>
    <row r="8" ht="17.25" customHeight="1" spans="1:20">
      <c r="A8" s="55">
        <v>1</v>
      </c>
      <c r="B8" s="118">
        <v>2</v>
      </c>
      <c r="C8" s="55">
        <v>3</v>
      </c>
      <c r="D8" s="55">
        <v>4</v>
      </c>
      <c r="E8" s="118">
        <v>5</v>
      </c>
      <c r="F8" s="55">
        <v>6</v>
      </c>
      <c r="G8" s="55">
        <v>7</v>
      </c>
      <c r="H8" s="118">
        <v>8</v>
      </c>
      <c r="I8" s="55">
        <v>9</v>
      </c>
      <c r="J8" s="55">
        <v>10</v>
      </c>
      <c r="K8" s="118">
        <v>11</v>
      </c>
      <c r="L8" s="55">
        <v>12</v>
      </c>
      <c r="M8" s="55">
        <v>13</v>
      </c>
      <c r="N8" s="118">
        <v>14</v>
      </c>
      <c r="O8" s="55">
        <v>15</v>
      </c>
      <c r="P8" s="55">
        <v>16</v>
      </c>
      <c r="Q8" s="118">
        <v>17</v>
      </c>
      <c r="R8" s="55">
        <v>18</v>
      </c>
      <c r="S8" s="55">
        <v>19</v>
      </c>
      <c r="T8" s="55">
        <v>20</v>
      </c>
    </row>
    <row r="9" ht="21" customHeight="1" spans="1:20">
      <c r="A9" s="120"/>
      <c r="B9" s="121"/>
      <c r="C9" s="121"/>
      <c r="D9" s="121"/>
      <c r="E9" s="121"/>
      <c r="F9" s="121"/>
      <c r="G9" s="121"/>
      <c r="H9" s="122"/>
      <c r="I9" s="122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ht="21" customHeight="1" spans="1:20">
      <c r="A10" s="123" t="s">
        <v>203</v>
      </c>
      <c r="B10" s="124"/>
      <c r="C10" s="124"/>
      <c r="D10" s="124"/>
      <c r="E10" s="124"/>
      <c r="F10" s="124"/>
      <c r="G10" s="124"/>
      <c r="H10" s="125"/>
      <c r="I10" s="133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2" customHeight="1" spans="1:1">
      <c r="A12" t="s">
        <v>498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1"/>
  <sheetViews>
    <sheetView showZeros="0" tabSelected="1" workbookViewId="0">
      <pane ySplit="1" topLeftCell="A2" activePane="bottomLeft" state="frozen"/>
      <selection/>
      <selection pane="bottomLeft" activeCell="D19" sqref="D1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customHeight="1" spans="1:5">
      <c r="A1" s="1"/>
      <c r="B1" s="1"/>
      <c r="C1" s="1"/>
      <c r="D1" s="1"/>
      <c r="E1" s="1"/>
    </row>
    <row r="2" ht="17.25" customHeight="1" spans="4:5">
      <c r="D2" s="100"/>
      <c r="E2" s="42" t="s">
        <v>499</v>
      </c>
    </row>
    <row r="3" ht="41.25" customHeight="1" spans="1:5">
      <c r="A3" s="101" t="str">
        <f>"2025"&amp;"年对下转移支付预算表"</f>
        <v>2025年对下转移支付预算表</v>
      </c>
      <c r="B3" s="43"/>
      <c r="C3" s="43"/>
      <c r="D3" s="43"/>
      <c r="E3" s="96"/>
    </row>
    <row r="4" ht="18" customHeight="1" spans="1:5">
      <c r="A4" s="102" t="s">
        <v>1</v>
      </c>
      <c r="B4" s="103"/>
      <c r="C4" s="103"/>
      <c r="D4" s="104"/>
      <c r="E4" s="47" t="s">
        <v>2</v>
      </c>
    </row>
    <row r="5" ht="19.5" customHeight="1" spans="1:5">
      <c r="A5" s="63" t="s">
        <v>500</v>
      </c>
      <c r="B5" s="13" t="s">
        <v>220</v>
      </c>
      <c r="C5" s="14"/>
      <c r="D5" s="14"/>
      <c r="E5" s="105" t="s">
        <v>501</v>
      </c>
    </row>
    <row r="6" ht="40.5" customHeight="1" spans="1:5">
      <c r="A6" s="55"/>
      <c r="B6" s="64" t="s">
        <v>56</v>
      </c>
      <c r="C6" s="49" t="s">
        <v>59</v>
      </c>
      <c r="D6" s="106" t="s">
        <v>477</v>
      </c>
      <c r="E6" s="107"/>
    </row>
    <row r="7" ht="19.5" customHeight="1" spans="1:5">
      <c r="A7" s="56">
        <v>1</v>
      </c>
      <c r="B7" s="56">
        <v>2</v>
      </c>
      <c r="C7" s="56">
        <v>3</v>
      </c>
      <c r="D7" s="108">
        <v>4</v>
      </c>
      <c r="E7" s="70">
        <v>24</v>
      </c>
    </row>
    <row r="8" ht="19.5" customHeight="1" spans="1:5">
      <c r="A8" s="19" t="s">
        <v>71</v>
      </c>
      <c r="B8" s="109"/>
      <c r="C8" s="109"/>
      <c r="D8" s="109"/>
      <c r="E8" s="109"/>
    </row>
    <row r="9" ht="19.5" customHeight="1" spans="1:5">
      <c r="A9" s="98"/>
      <c r="B9" s="109"/>
      <c r="C9" s="109"/>
      <c r="D9" s="109"/>
      <c r="E9" s="109"/>
    </row>
    <row r="11" customHeight="1" spans="1:1">
      <c r="A11" t="s">
        <v>502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42" t="s">
        <v>503</v>
      </c>
    </row>
    <row r="3" ht="41.25" customHeight="1" spans="1:10">
      <c r="A3" s="95" t="str">
        <f>"2025"&amp;"年对下转移支付绩效目标表"</f>
        <v>2025年对下转移支付绩效目标表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">
        <v>1</v>
      </c>
    </row>
    <row r="5" ht="44.25" customHeight="1" spans="1:10">
      <c r="A5" s="18" t="s">
        <v>500</v>
      </c>
      <c r="B5" s="18" t="s">
        <v>367</v>
      </c>
      <c r="C5" s="18" t="s">
        <v>368</v>
      </c>
      <c r="D5" s="18" t="s">
        <v>369</v>
      </c>
      <c r="E5" s="18" t="s">
        <v>370</v>
      </c>
      <c r="F5" s="97" t="s">
        <v>371</v>
      </c>
      <c r="G5" s="18" t="s">
        <v>372</v>
      </c>
      <c r="H5" s="97" t="s">
        <v>373</v>
      </c>
      <c r="I5" s="97" t="s">
        <v>374</v>
      </c>
      <c r="J5" s="18" t="s">
        <v>375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97">
        <v>6</v>
      </c>
      <c r="G6" s="18">
        <v>7</v>
      </c>
      <c r="H6" s="97">
        <v>8</v>
      </c>
      <c r="I6" s="97">
        <v>9</v>
      </c>
      <c r="J6" s="18">
        <v>10</v>
      </c>
    </row>
    <row r="7" ht="42" customHeight="1" spans="1:10">
      <c r="A7" s="19"/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9"/>
      <c r="B8" s="33"/>
      <c r="C8" s="33"/>
      <c r="D8" s="33"/>
      <c r="E8" s="19"/>
      <c r="F8" s="33"/>
      <c r="G8" s="19"/>
      <c r="H8" s="33"/>
      <c r="I8" s="33"/>
      <c r="J8" s="19"/>
    </row>
    <row r="10" customHeight="1" spans="1:1">
      <c r="A10" t="s">
        <v>504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72" t="s">
        <v>505</v>
      </c>
      <c r="B2" s="73"/>
      <c r="C2" s="73"/>
      <c r="D2" s="74"/>
      <c r="E2" s="74"/>
      <c r="F2" s="74"/>
      <c r="G2" s="73"/>
      <c r="H2" s="73"/>
      <c r="I2" s="74"/>
    </row>
    <row r="3" ht="41.25" customHeight="1" spans="1:9">
      <c r="A3" s="75" t="str">
        <f>"2025"&amp;"年新增资产配置预算表"</f>
        <v>2025年新增资产配置预算表</v>
      </c>
      <c r="B3" s="76"/>
      <c r="C3" s="76"/>
      <c r="D3" s="77"/>
      <c r="E3" s="77"/>
      <c r="F3" s="77"/>
      <c r="G3" s="76"/>
      <c r="H3" s="76"/>
      <c r="I3" s="77"/>
    </row>
    <row r="4" customHeight="1" spans="1:9">
      <c r="A4" s="78" t="s">
        <v>1</v>
      </c>
      <c r="B4" s="79"/>
      <c r="C4" s="79"/>
      <c r="D4" s="80"/>
      <c r="F4" s="77"/>
      <c r="G4" s="76"/>
      <c r="H4" s="76"/>
      <c r="I4" s="94" t="s">
        <v>2</v>
      </c>
    </row>
    <row r="5" ht="28.5" customHeight="1" spans="1:9">
      <c r="A5" s="81" t="s">
        <v>212</v>
      </c>
      <c r="B5" s="82" t="s">
        <v>213</v>
      </c>
      <c r="C5" s="83" t="s">
        <v>506</v>
      </c>
      <c r="D5" s="81" t="s">
        <v>507</v>
      </c>
      <c r="E5" s="81" t="s">
        <v>508</v>
      </c>
      <c r="F5" s="81" t="s">
        <v>509</v>
      </c>
      <c r="G5" s="82" t="s">
        <v>510</v>
      </c>
      <c r="H5" s="70"/>
      <c r="I5" s="81"/>
    </row>
    <row r="6" ht="21" customHeight="1" spans="1:9">
      <c r="A6" s="83"/>
      <c r="B6" s="84"/>
      <c r="C6" s="84"/>
      <c r="D6" s="85"/>
      <c r="E6" s="84"/>
      <c r="F6" s="84"/>
      <c r="G6" s="82" t="s">
        <v>475</v>
      </c>
      <c r="H6" s="82" t="s">
        <v>511</v>
      </c>
      <c r="I6" s="82" t="s">
        <v>512</v>
      </c>
    </row>
    <row r="7" ht="17.25" customHeight="1" spans="1:9">
      <c r="A7" s="86" t="s">
        <v>92</v>
      </c>
      <c r="B7" s="32" t="s">
        <v>93</v>
      </c>
      <c r="C7" s="86" t="s">
        <v>94</v>
      </c>
      <c r="D7" s="34" t="s">
        <v>95</v>
      </c>
      <c r="E7" s="86" t="s">
        <v>96</v>
      </c>
      <c r="F7" s="32" t="s">
        <v>97</v>
      </c>
      <c r="G7" s="87" t="s">
        <v>98</v>
      </c>
      <c r="H7" s="34" t="s">
        <v>99</v>
      </c>
      <c r="I7" s="34">
        <v>9</v>
      </c>
    </row>
    <row r="8" ht="19.5" customHeight="1" spans="1:9">
      <c r="A8" s="88"/>
      <c r="B8" s="66"/>
      <c r="C8" s="66"/>
      <c r="D8" s="19"/>
      <c r="E8" s="33"/>
      <c r="F8" s="87"/>
      <c r="G8" s="89"/>
      <c r="H8" s="90"/>
      <c r="I8" s="90"/>
    </row>
    <row r="9" ht="19.5" customHeight="1" spans="1:9">
      <c r="A9" s="21" t="s">
        <v>56</v>
      </c>
      <c r="B9" s="91"/>
      <c r="C9" s="91"/>
      <c r="D9" s="92"/>
      <c r="E9" s="93"/>
      <c r="F9" s="93"/>
      <c r="G9" s="89"/>
      <c r="H9" s="90"/>
      <c r="I9" s="90"/>
    </row>
    <row r="11" customHeight="1" spans="1:1">
      <c r="A11" t="s">
        <v>513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41"/>
      <c r="E2" s="41"/>
      <c r="F2" s="41"/>
      <c r="G2" s="41"/>
      <c r="K2" s="42" t="s">
        <v>514</v>
      </c>
    </row>
    <row r="3" ht="41.25" customHeight="1" spans="1:11">
      <c r="A3" s="43" t="str">
        <f>"2025"&amp;"年上级转移支付补助项目支出预算表"</f>
        <v>2025年上级转移支付补助项目支出预算表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3.5" customHeight="1" spans="1:11">
      <c r="A4" s="44" t="s">
        <v>1</v>
      </c>
      <c r="B4" s="45"/>
      <c r="C4" s="45"/>
      <c r="D4" s="45"/>
      <c r="E4" s="45"/>
      <c r="F4" s="45"/>
      <c r="G4" s="45"/>
      <c r="H4" s="46"/>
      <c r="I4" s="46"/>
      <c r="J4" s="46"/>
      <c r="K4" s="47" t="s">
        <v>2</v>
      </c>
    </row>
    <row r="5" ht="21.75" customHeight="1" spans="1:11">
      <c r="A5" s="48" t="s">
        <v>326</v>
      </c>
      <c r="B5" s="48" t="s">
        <v>215</v>
      </c>
      <c r="C5" s="48" t="s">
        <v>327</v>
      </c>
      <c r="D5" s="49" t="s">
        <v>216</v>
      </c>
      <c r="E5" s="49" t="s">
        <v>217</v>
      </c>
      <c r="F5" s="49" t="s">
        <v>328</v>
      </c>
      <c r="G5" s="49" t="s">
        <v>329</v>
      </c>
      <c r="H5" s="63" t="s">
        <v>56</v>
      </c>
      <c r="I5" s="13" t="s">
        <v>515</v>
      </c>
      <c r="J5" s="14"/>
      <c r="K5" s="36"/>
    </row>
    <row r="6" ht="21.75" customHeight="1" spans="1:11">
      <c r="A6" s="50"/>
      <c r="B6" s="50"/>
      <c r="C6" s="50"/>
      <c r="D6" s="51"/>
      <c r="E6" s="51"/>
      <c r="F6" s="51"/>
      <c r="G6" s="51"/>
      <c r="H6" s="64"/>
      <c r="I6" s="49" t="s">
        <v>59</v>
      </c>
      <c r="J6" s="49" t="s">
        <v>60</v>
      </c>
      <c r="K6" s="49" t="s">
        <v>61</v>
      </c>
    </row>
    <row r="7" ht="40.5" customHeight="1" spans="1:11">
      <c r="A7" s="53"/>
      <c r="B7" s="53"/>
      <c r="C7" s="53"/>
      <c r="D7" s="54"/>
      <c r="E7" s="54"/>
      <c r="F7" s="54"/>
      <c r="G7" s="54"/>
      <c r="H7" s="55"/>
      <c r="I7" s="54" t="s">
        <v>58</v>
      </c>
      <c r="J7" s="54"/>
      <c r="K7" s="54"/>
    </row>
    <row r="8" ht="15" customHeight="1" spans="1:1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70">
        <v>10</v>
      </c>
      <c r="K8" s="70">
        <v>11</v>
      </c>
    </row>
    <row r="9" ht="18.75" customHeight="1" spans="1:11">
      <c r="A9" s="19"/>
      <c r="B9" s="33" t="s">
        <v>355</v>
      </c>
      <c r="C9" s="19"/>
      <c r="D9" s="19"/>
      <c r="E9" s="19"/>
      <c r="F9" s="19"/>
      <c r="G9" s="19"/>
      <c r="H9" s="65">
        <v>220000</v>
      </c>
      <c r="I9" s="71">
        <v>220000</v>
      </c>
      <c r="J9" s="71"/>
      <c r="K9" s="65"/>
    </row>
    <row r="10" ht="18.75" customHeight="1" spans="1:11">
      <c r="A10" s="66" t="s">
        <v>332</v>
      </c>
      <c r="B10" s="33" t="s">
        <v>355</v>
      </c>
      <c r="C10" s="33" t="s">
        <v>71</v>
      </c>
      <c r="D10" s="33" t="s">
        <v>151</v>
      </c>
      <c r="E10" s="33" t="s">
        <v>152</v>
      </c>
      <c r="F10" s="33" t="s">
        <v>351</v>
      </c>
      <c r="G10" s="33" t="s">
        <v>352</v>
      </c>
      <c r="H10" s="58">
        <v>220000</v>
      </c>
      <c r="I10" s="58">
        <v>220000</v>
      </c>
      <c r="J10" s="58"/>
      <c r="K10" s="65"/>
    </row>
    <row r="11" ht="18.75" customHeight="1" spans="1:11">
      <c r="A11" s="59"/>
      <c r="B11" s="33" t="s">
        <v>350</v>
      </c>
      <c r="C11" s="59"/>
      <c r="D11" s="59"/>
      <c r="E11" s="59"/>
      <c r="F11" s="59"/>
      <c r="G11" s="59"/>
      <c r="H11" s="65">
        <v>5996000</v>
      </c>
      <c r="I11" s="71">
        <v>5996000</v>
      </c>
      <c r="J11" s="71"/>
      <c r="K11" s="65"/>
    </row>
    <row r="12" ht="18.75" customHeight="1" spans="1:11">
      <c r="A12" s="66" t="s">
        <v>332</v>
      </c>
      <c r="B12" s="33" t="s">
        <v>350</v>
      </c>
      <c r="C12" s="33" t="s">
        <v>71</v>
      </c>
      <c r="D12" s="33" t="s">
        <v>141</v>
      </c>
      <c r="E12" s="33" t="s">
        <v>142</v>
      </c>
      <c r="F12" s="33" t="s">
        <v>351</v>
      </c>
      <c r="G12" s="33" t="s">
        <v>352</v>
      </c>
      <c r="H12" s="58">
        <v>3920000</v>
      </c>
      <c r="I12" s="58">
        <v>3920000</v>
      </c>
      <c r="J12" s="58"/>
      <c r="K12" s="65"/>
    </row>
    <row r="13" ht="18.75" customHeight="1" spans="1:11">
      <c r="A13" s="66" t="s">
        <v>332</v>
      </c>
      <c r="B13" s="33" t="s">
        <v>350</v>
      </c>
      <c r="C13" s="33" t="s">
        <v>71</v>
      </c>
      <c r="D13" s="33" t="s">
        <v>145</v>
      </c>
      <c r="E13" s="33" t="s">
        <v>146</v>
      </c>
      <c r="F13" s="33" t="s">
        <v>353</v>
      </c>
      <c r="G13" s="33" t="s">
        <v>352</v>
      </c>
      <c r="H13" s="58">
        <v>756000</v>
      </c>
      <c r="I13" s="58">
        <v>756000</v>
      </c>
      <c r="J13" s="58"/>
      <c r="K13" s="65"/>
    </row>
    <row r="14" ht="18.75" customHeight="1" spans="1:11">
      <c r="A14" s="66" t="s">
        <v>332</v>
      </c>
      <c r="B14" s="33" t="s">
        <v>350</v>
      </c>
      <c r="C14" s="33" t="s">
        <v>71</v>
      </c>
      <c r="D14" s="33" t="s">
        <v>147</v>
      </c>
      <c r="E14" s="33" t="s">
        <v>148</v>
      </c>
      <c r="F14" s="33" t="s">
        <v>351</v>
      </c>
      <c r="G14" s="33" t="s">
        <v>352</v>
      </c>
      <c r="H14" s="58">
        <v>240000</v>
      </c>
      <c r="I14" s="58">
        <v>240000</v>
      </c>
      <c r="J14" s="58"/>
      <c r="K14" s="65"/>
    </row>
    <row r="15" ht="18.75" customHeight="1" spans="1:11">
      <c r="A15" s="66" t="s">
        <v>332</v>
      </c>
      <c r="B15" s="33" t="s">
        <v>350</v>
      </c>
      <c r="C15" s="33" t="s">
        <v>71</v>
      </c>
      <c r="D15" s="33" t="s">
        <v>147</v>
      </c>
      <c r="E15" s="33" t="s">
        <v>148</v>
      </c>
      <c r="F15" s="33" t="s">
        <v>353</v>
      </c>
      <c r="G15" s="33" t="s">
        <v>352</v>
      </c>
      <c r="H15" s="58">
        <v>340000</v>
      </c>
      <c r="I15" s="58">
        <v>340000</v>
      </c>
      <c r="J15" s="58"/>
      <c r="K15" s="65"/>
    </row>
    <row r="16" ht="18.75" customHeight="1" spans="1:11">
      <c r="A16" s="66" t="s">
        <v>332</v>
      </c>
      <c r="B16" s="33" t="s">
        <v>350</v>
      </c>
      <c r="C16" s="33" t="s">
        <v>71</v>
      </c>
      <c r="D16" s="33" t="s">
        <v>155</v>
      </c>
      <c r="E16" s="33" t="s">
        <v>156</v>
      </c>
      <c r="F16" s="33" t="s">
        <v>353</v>
      </c>
      <c r="G16" s="33" t="s">
        <v>352</v>
      </c>
      <c r="H16" s="58">
        <v>740000</v>
      </c>
      <c r="I16" s="58">
        <v>740000</v>
      </c>
      <c r="J16" s="58"/>
      <c r="K16" s="65"/>
    </row>
    <row r="17" ht="18.75" customHeight="1" spans="1:11">
      <c r="A17" s="67" t="s">
        <v>203</v>
      </c>
      <c r="B17" s="68"/>
      <c r="C17" s="68"/>
      <c r="D17" s="68"/>
      <c r="E17" s="68"/>
      <c r="F17" s="68"/>
      <c r="G17" s="69"/>
      <c r="H17" s="58">
        <v>6216000</v>
      </c>
      <c r="I17" s="58">
        <v>6216000</v>
      </c>
      <c r="J17" s="58"/>
      <c r="K17" s="65"/>
    </row>
  </sheetData>
  <mergeCells count="15">
    <mergeCell ref="A3:K3"/>
    <mergeCell ref="A4:G4"/>
    <mergeCell ref="I5:K5"/>
    <mergeCell ref="A17:G17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41"/>
      <c r="G2" s="42" t="s">
        <v>516</v>
      </c>
    </row>
    <row r="3" ht="41.25" customHeight="1" spans="1:7">
      <c r="A3" s="43" t="str">
        <f>"2025"&amp;"年部门项目中期规划预算表"</f>
        <v>2025年部门项目中期规划预算表</v>
      </c>
      <c r="B3" s="43"/>
      <c r="C3" s="43"/>
      <c r="D3" s="43"/>
      <c r="E3" s="43"/>
      <c r="F3" s="43"/>
      <c r="G3" s="43"/>
    </row>
    <row r="4" ht="13.5" customHeight="1" spans="1:7">
      <c r="A4" s="44" t="s">
        <v>1</v>
      </c>
      <c r="B4" s="45"/>
      <c r="C4" s="45"/>
      <c r="D4" s="45"/>
      <c r="E4" s="46"/>
      <c r="F4" s="46"/>
      <c r="G4" s="47" t="s">
        <v>2</v>
      </c>
    </row>
    <row r="5" ht="21.75" customHeight="1" spans="1:7">
      <c r="A5" s="48" t="s">
        <v>327</v>
      </c>
      <c r="B5" s="48" t="s">
        <v>326</v>
      </c>
      <c r="C5" s="48" t="s">
        <v>215</v>
      </c>
      <c r="D5" s="49" t="s">
        <v>517</v>
      </c>
      <c r="E5" s="13" t="s">
        <v>59</v>
      </c>
      <c r="F5" s="14"/>
      <c r="G5" s="36"/>
    </row>
    <row r="6" ht="21.75" customHeight="1" spans="1:7">
      <c r="A6" s="50"/>
      <c r="B6" s="50"/>
      <c r="C6" s="50"/>
      <c r="D6" s="51"/>
      <c r="E6" s="52" t="str">
        <f>"2025"&amp;"年"</f>
        <v>2025年</v>
      </c>
      <c r="F6" s="49" t="str">
        <f>("2025"+1)&amp;"年"</f>
        <v>2026年</v>
      </c>
      <c r="G6" s="49" t="str">
        <f>("2025"+2)&amp;"年"</f>
        <v>2027年</v>
      </c>
    </row>
    <row r="7" ht="40.5" customHeight="1" spans="1:7">
      <c r="A7" s="53"/>
      <c r="B7" s="53"/>
      <c r="C7" s="53"/>
      <c r="D7" s="54"/>
      <c r="E7" s="55"/>
      <c r="F7" s="54" t="s">
        <v>58</v>
      </c>
      <c r="G7" s="54"/>
    </row>
    <row r="8" ht="15" customHeight="1" spans="1:7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</row>
    <row r="9" ht="17.25" customHeight="1" spans="1:7">
      <c r="A9" s="33" t="s">
        <v>71</v>
      </c>
      <c r="B9" s="57"/>
      <c r="C9" s="57"/>
      <c r="D9" s="33"/>
      <c r="E9" s="58">
        <v>7334000</v>
      </c>
      <c r="F9" s="58"/>
      <c r="G9" s="58"/>
    </row>
    <row r="10" ht="18.75" customHeight="1" spans="1:7">
      <c r="A10" s="33"/>
      <c r="B10" s="33" t="s">
        <v>518</v>
      </c>
      <c r="C10" s="33" t="s">
        <v>334</v>
      </c>
      <c r="D10" s="33" t="s">
        <v>519</v>
      </c>
      <c r="E10" s="58">
        <v>20000</v>
      </c>
      <c r="F10" s="58"/>
      <c r="G10" s="58"/>
    </row>
    <row r="11" ht="18.75" customHeight="1" spans="1:7">
      <c r="A11" s="59"/>
      <c r="B11" s="33" t="s">
        <v>518</v>
      </c>
      <c r="C11" s="33" t="s">
        <v>338</v>
      </c>
      <c r="D11" s="33" t="s">
        <v>519</v>
      </c>
      <c r="E11" s="58">
        <v>160000</v>
      </c>
      <c r="F11" s="58"/>
      <c r="G11" s="58"/>
    </row>
    <row r="12" ht="18.75" customHeight="1" spans="1:7">
      <c r="A12" s="59"/>
      <c r="B12" s="33" t="s">
        <v>518</v>
      </c>
      <c r="C12" s="33" t="s">
        <v>340</v>
      </c>
      <c r="D12" s="33" t="s">
        <v>519</v>
      </c>
      <c r="E12" s="58">
        <v>488000</v>
      </c>
      <c r="F12" s="58"/>
      <c r="G12" s="58"/>
    </row>
    <row r="13" ht="18.75" customHeight="1" spans="1:7">
      <c r="A13" s="59"/>
      <c r="B13" s="33" t="s">
        <v>518</v>
      </c>
      <c r="C13" s="33" t="s">
        <v>344</v>
      </c>
      <c r="D13" s="33" t="s">
        <v>519</v>
      </c>
      <c r="E13" s="58">
        <v>200000</v>
      </c>
      <c r="F13" s="58"/>
      <c r="G13" s="58"/>
    </row>
    <row r="14" ht="18.75" customHeight="1" spans="1:7">
      <c r="A14" s="59"/>
      <c r="B14" s="33" t="s">
        <v>518</v>
      </c>
      <c r="C14" s="33" t="s">
        <v>346</v>
      </c>
      <c r="D14" s="33" t="s">
        <v>519</v>
      </c>
      <c r="E14" s="58">
        <v>200000</v>
      </c>
      <c r="F14" s="58"/>
      <c r="G14" s="58"/>
    </row>
    <row r="15" ht="18.75" customHeight="1" spans="1:7">
      <c r="A15" s="59"/>
      <c r="B15" s="33" t="s">
        <v>518</v>
      </c>
      <c r="C15" s="33" t="s">
        <v>348</v>
      </c>
      <c r="D15" s="33" t="s">
        <v>519</v>
      </c>
      <c r="E15" s="58">
        <v>50000</v>
      </c>
      <c r="F15" s="58"/>
      <c r="G15" s="58"/>
    </row>
    <row r="16" ht="18.75" customHeight="1" spans="1:7">
      <c r="A16" s="59"/>
      <c r="B16" s="33" t="s">
        <v>518</v>
      </c>
      <c r="C16" s="33" t="s">
        <v>350</v>
      </c>
      <c r="D16" s="33" t="s">
        <v>519</v>
      </c>
      <c r="E16" s="58">
        <v>5996000</v>
      </c>
      <c r="F16" s="58"/>
      <c r="G16" s="58"/>
    </row>
    <row r="17" ht="18.75" customHeight="1" spans="1:7">
      <c r="A17" s="59"/>
      <c r="B17" s="33" t="s">
        <v>518</v>
      </c>
      <c r="C17" s="33" t="s">
        <v>355</v>
      </c>
      <c r="D17" s="33" t="s">
        <v>519</v>
      </c>
      <c r="E17" s="58">
        <v>220000</v>
      </c>
      <c r="F17" s="58"/>
      <c r="G17" s="58"/>
    </row>
    <row r="18" ht="18.75" customHeight="1" spans="1:7">
      <c r="A18" s="33" t="s">
        <v>74</v>
      </c>
      <c r="B18" s="59"/>
      <c r="C18" s="59"/>
      <c r="D18" s="59"/>
      <c r="E18" s="58">
        <v>2100000</v>
      </c>
      <c r="F18" s="58"/>
      <c r="G18" s="58"/>
    </row>
    <row r="19" ht="18.75" customHeight="1" spans="1:7">
      <c r="A19" s="59"/>
      <c r="B19" s="33" t="s">
        <v>518</v>
      </c>
      <c r="C19" s="33" t="s">
        <v>357</v>
      </c>
      <c r="D19" s="33" t="s">
        <v>519</v>
      </c>
      <c r="E19" s="58">
        <v>100000</v>
      </c>
      <c r="F19" s="58"/>
      <c r="G19" s="58"/>
    </row>
    <row r="20" ht="18.75" customHeight="1" spans="1:7">
      <c r="A20" s="59"/>
      <c r="B20" s="33" t="s">
        <v>518</v>
      </c>
      <c r="C20" s="33" t="s">
        <v>359</v>
      </c>
      <c r="D20" s="33" t="s">
        <v>519</v>
      </c>
      <c r="E20" s="58">
        <v>2000000</v>
      </c>
      <c r="F20" s="58"/>
      <c r="G20" s="58"/>
    </row>
    <row r="21" ht="18.75" customHeight="1" spans="1:7">
      <c r="A21" s="33" t="s">
        <v>76</v>
      </c>
      <c r="B21" s="59"/>
      <c r="C21" s="59"/>
      <c r="D21" s="59"/>
      <c r="E21" s="58">
        <v>100000</v>
      </c>
      <c r="F21" s="58"/>
      <c r="G21" s="58"/>
    </row>
    <row r="22" ht="18.75" customHeight="1" spans="1:7">
      <c r="A22" s="59"/>
      <c r="B22" s="33" t="s">
        <v>518</v>
      </c>
      <c r="C22" s="33" t="s">
        <v>361</v>
      </c>
      <c r="D22" s="33" t="s">
        <v>519</v>
      </c>
      <c r="E22" s="58">
        <v>100000</v>
      </c>
      <c r="F22" s="58"/>
      <c r="G22" s="58"/>
    </row>
    <row r="23" ht="18.75" customHeight="1" spans="1:7">
      <c r="A23" s="33" t="s">
        <v>78</v>
      </c>
      <c r="B23" s="59"/>
      <c r="C23" s="59"/>
      <c r="D23" s="59"/>
      <c r="E23" s="58">
        <v>100000</v>
      </c>
      <c r="F23" s="58"/>
      <c r="G23" s="58"/>
    </row>
    <row r="24" ht="18.75" customHeight="1" spans="1:7">
      <c r="A24" s="59"/>
      <c r="B24" s="33" t="s">
        <v>518</v>
      </c>
      <c r="C24" s="33" t="s">
        <v>363</v>
      </c>
      <c r="D24" s="33" t="s">
        <v>519</v>
      </c>
      <c r="E24" s="58">
        <v>100000</v>
      </c>
      <c r="F24" s="58"/>
      <c r="G24" s="58"/>
    </row>
    <row r="25" ht="18.75" customHeight="1" spans="1:7">
      <c r="A25" s="33" t="s">
        <v>80</v>
      </c>
      <c r="B25" s="59"/>
      <c r="C25" s="59"/>
      <c r="D25" s="59"/>
      <c r="E25" s="58">
        <v>100000</v>
      </c>
      <c r="F25" s="58"/>
      <c r="G25" s="58"/>
    </row>
    <row r="26" ht="18.75" customHeight="1" spans="1:7">
      <c r="A26" s="59"/>
      <c r="B26" s="33" t="s">
        <v>518</v>
      </c>
      <c r="C26" s="33" t="s">
        <v>365</v>
      </c>
      <c r="D26" s="33" t="s">
        <v>519</v>
      </c>
      <c r="E26" s="58">
        <v>100000</v>
      </c>
      <c r="F26" s="58"/>
      <c r="G26" s="58"/>
    </row>
    <row r="27" ht="18.75" customHeight="1" spans="1:7">
      <c r="A27" s="60" t="s">
        <v>56</v>
      </c>
      <c r="B27" s="61" t="s">
        <v>520</v>
      </c>
      <c r="C27" s="61"/>
      <c r="D27" s="62"/>
      <c r="E27" s="58">
        <v>9734000</v>
      </c>
      <c r="F27" s="58"/>
      <c r="G27" s="58"/>
    </row>
  </sheetData>
  <mergeCells count="11">
    <mergeCell ref="A3:G3"/>
    <mergeCell ref="A4:D4"/>
    <mergeCell ref="E5:G5"/>
    <mergeCell ref="A27:D27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pane ySplit="1" topLeftCell="A5" activePane="bottomLeft" state="frozen"/>
      <selection/>
      <selection pane="bottomLeft" activeCell="A14" sqref="A14:B1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35" t="s">
        <v>521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">
        <v>1</v>
      </c>
      <c r="B4" s="4"/>
      <c r="C4" s="5"/>
      <c r="D4" s="6"/>
      <c r="E4" s="6"/>
      <c r="F4" s="6"/>
      <c r="G4" s="6"/>
      <c r="H4" s="6"/>
      <c r="I4" s="6"/>
      <c r="J4" s="224" t="s">
        <v>2</v>
      </c>
    </row>
    <row r="5" ht="30" customHeight="1" spans="1:10">
      <c r="A5" s="7" t="s">
        <v>522</v>
      </c>
      <c r="B5" s="8" t="s">
        <v>72</v>
      </c>
      <c r="C5" s="9"/>
      <c r="D5" s="9"/>
      <c r="E5" s="10"/>
      <c r="F5" s="11" t="s">
        <v>523</v>
      </c>
      <c r="G5" s="10"/>
      <c r="H5" s="12" t="s">
        <v>71</v>
      </c>
      <c r="I5" s="9"/>
      <c r="J5" s="10"/>
    </row>
    <row r="6" ht="32.25" customHeight="1" spans="1:10">
      <c r="A6" s="13" t="s">
        <v>524</v>
      </c>
      <c r="B6" s="14"/>
      <c r="C6" s="14"/>
      <c r="D6" s="14"/>
      <c r="E6" s="14"/>
      <c r="F6" s="14"/>
      <c r="G6" s="14"/>
      <c r="H6" s="14"/>
      <c r="I6" s="36"/>
      <c r="J6" s="37" t="s">
        <v>525</v>
      </c>
    </row>
    <row r="7" ht="99.75" customHeight="1" spans="1:10">
      <c r="A7" s="15" t="s">
        <v>526</v>
      </c>
      <c r="B7" s="16" t="s">
        <v>527</v>
      </c>
      <c r="C7" s="17" t="s">
        <v>528</v>
      </c>
      <c r="D7" s="17"/>
      <c r="E7" s="17"/>
      <c r="F7" s="17"/>
      <c r="G7" s="17"/>
      <c r="H7" s="17"/>
      <c r="I7" s="17"/>
      <c r="J7" s="38" t="s">
        <v>529</v>
      </c>
    </row>
    <row r="8" ht="99.75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530</v>
      </c>
      <c r="D8" s="17"/>
      <c r="E8" s="17"/>
      <c r="F8" s="17"/>
      <c r="G8" s="17"/>
      <c r="H8" s="17"/>
      <c r="I8" s="17"/>
      <c r="J8" s="38" t="s">
        <v>531</v>
      </c>
    </row>
    <row r="9" ht="75" customHeight="1" spans="1:10">
      <c r="A9" s="16" t="s">
        <v>532</v>
      </c>
      <c r="B9" s="18" t="str">
        <f>"预算年度（"&amp;"2025"&amp;"年）绩效目标"</f>
        <v>预算年度（2025年）绩效目标</v>
      </c>
      <c r="C9" s="19" t="s">
        <v>530</v>
      </c>
      <c r="D9" s="19"/>
      <c r="E9" s="19"/>
      <c r="F9" s="19"/>
      <c r="G9" s="19"/>
      <c r="H9" s="19"/>
      <c r="I9" s="19"/>
      <c r="J9" s="39" t="s">
        <v>533</v>
      </c>
    </row>
    <row r="10" ht="32.25" customHeight="1" spans="1:10">
      <c r="A10" s="20" t="s">
        <v>534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535</v>
      </c>
      <c r="B11" s="16"/>
      <c r="C11" s="15" t="s">
        <v>536</v>
      </c>
      <c r="D11" s="15"/>
      <c r="E11" s="15"/>
      <c r="F11" s="15" t="s">
        <v>537</v>
      </c>
      <c r="G11" s="15"/>
      <c r="H11" s="15" t="s">
        <v>538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539</v>
      </c>
      <c r="I12" s="16" t="s">
        <v>540</v>
      </c>
      <c r="J12" s="16" t="s">
        <v>541</v>
      </c>
    </row>
    <row r="13" ht="24" customHeight="1" spans="1:10">
      <c r="A13" s="21" t="s">
        <v>56</v>
      </c>
      <c r="B13" s="22"/>
      <c r="C13" s="22"/>
      <c r="D13" s="22"/>
      <c r="E13" s="22"/>
      <c r="F13" s="22"/>
      <c r="G13" s="23"/>
      <c r="H13" s="24">
        <v>33044882</v>
      </c>
      <c r="I13" s="24">
        <v>33044882</v>
      </c>
      <c r="J13" s="24"/>
    </row>
    <row r="14" ht="160" customHeight="1" spans="1:10">
      <c r="A14" s="17" t="s">
        <v>542</v>
      </c>
      <c r="B14" s="25"/>
      <c r="C14" s="17" t="s">
        <v>530</v>
      </c>
      <c r="D14" s="25"/>
      <c r="E14" s="25"/>
      <c r="F14" s="25"/>
      <c r="G14" s="25"/>
      <c r="H14" s="26">
        <v>33044882</v>
      </c>
      <c r="I14" s="26">
        <v>33044882</v>
      </c>
      <c r="J14" s="26"/>
    </row>
    <row r="15" ht="32.25" customHeight="1" spans="1:10">
      <c r="A15" s="20" t="s">
        <v>543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7" t="s">
        <v>544</v>
      </c>
      <c r="B16" s="27"/>
      <c r="C16" s="27"/>
      <c r="D16" s="27"/>
      <c r="E16" s="27"/>
      <c r="F16" s="27"/>
      <c r="G16" s="27"/>
      <c r="H16" s="28" t="s">
        <v>545</v>
      </c>
      <c r="I16" s="40" t="s">
        <v>375</v>
      </c>
      <c r="J16" s="28" t="s">
        <v>546</v>
      </c>
    </row>
    <row r="17" ht="36" customHeight="1" spans="1:10">
      <c r="A17" s="29" t="s">
        <v>368</v>
      </c>
      <c r="B17" s="29" t="s">
        <v>547</v>
      </c>
      <c r="C17" s="30" t="s">
        <v>370</v>
      </c>
      <c r="D17" s="30" t="s">
        <v>371</v>
      </c>
      <c r="E17" s="30" t="s">
        <v>372</v>
      </c>
      <c r="F17" s="30" t="s">
        <v>373</v>
      </c>
      <c r="G17" s="30" t="s">
        <v>374</v>
      </c>
      <c r="H17" s="31"/>
      <c r="I17" s="31"/>
      <c r="J17" s="31"/>
    </row>
    <row r="18" ht="32.25" customHeight="1" spans="1:10">
      <c r="A18" s="32" t="s">
        <v>377</v>
      </c>
      <c r="B18" s="32"/>
      <c r="C18" s="33"/>
      <c r="D18" s="32"/>
      <c r="E18" s="32"/>
      <c r="F18" s="32"/>
      <c r="G18" s="32"/>
      <c r="H18" s="34"/>
      <c r="I18" s="19"/>
      <c r="J18" s="34"/>
    </row>
    <row r="19" ht="32.25" customHeight="1" spans="1:10">
      <c r="A19" s="32"/>
      <c r="B19" s="32" t="s">
        <v>378</v>
      </c>
      <c r="C19" s="33"/>
      <c r="D19" s="32"/>
      <c r="E19" s="32"/>
      <c r="F19" s="32"/>
      <c r="G19" s="32"/>
      <c r="H19" s="34"/>
      <c r="I19" s="19"/>
      <c r="J19" s="34"/>
    </row>
    <row r="20" ht="32.25" customHeight="1" spans="1:10">
      <c r="A20" s="32"/>
      <c r="B20" s="32"/>
      <c r="C20" s="33" t="s">
        <v>548</v>
      </c>
      <c r="D20" s="32" t="s">
        <v>380</v>
      </c>
      <c r="E20" s="32" t="s">
        <v>549</v>
      </c>
      <c r="F20" s="32" t="s">
        <v>414</v>
      </c>
      <c r="G20" s="32" t="s">
        <v>383</v>
      </c>
      <c r="H20" s="34" t="s">
        <v>550</v>
      </c>
      <c r="I20" s="19" t="s">
        <v>551</v>
      </c>
      <c r="J20" s="34" t="s">
        <v>552</v>
      </c>
    </row>
    <row r="21" ht="32.25" customHeight="1" spans="1:10">
      <c r="A21" s="32"/>
      <c r="B21" s="32"/>
      <c r="C21" s="33" t="s">
        <v>553</v>
      </c>
      <c r="D21" s="32" t="s">
        <v>380</v>
      </c>
      <c r="E21" s="32" t="s">
        <v>554</v>
      </c>
      <c r="F21" s="32" t="s">
        <v>414</v>
      </c>
      <c r="G21" s="32" t="s">
        <v>383</v>
      </c>
      <c r="H21" s="34" t="s">
        <v>555</v>
      </c>
      <c r="I21" s="19" t="s">
        <v>556</v>
      </c>
      <c r="J21" s="34" t="s">
        <v>557</v>
      </c>
    </row>
    <row r="22" ht="32.25" customHeight="1" spans="1:10">
      <c r="A22" s="32" t="s">
        <v>385</v>
      </c>
      <c r="B22" s="32"/>
      <c r="C22" s="33"/>
      <c r="D22" s="32"/>
      <c r="E22" s="32"/>
      <c r="F22" s="32"/>
      <c r="G22" s="32"/>
      <c r="H22" s="34"/>
      <c r="I22" s="19"/>
      <c r="J22" s="34"/>
    </row>
    <row r="23" ht="32.25" customHeight="1" spans="1:10">
      <c r="A23" s="32"/>
      <c r="B23" s="32" t="s">
        <v>411</v>
      </c>
      <c r="C23" s="33"/>
      <c r="D23" s="32"/>
      <c r="E23" s="32"/>
      <c r="F23" s="32"/>
      <c r="G23" s="32"/>
      <c r="H23" s="34"/>
      <c r="I23" s="19"/>
      <c r="J23" s="34"/>
    </row>
    <row r="24" ht="32.25" customHeight="1" spans="1:10">
      <c r="A24" s="32"/>
      <c r="B24" s="32"/>
      <c r="C24" s="33" t="s">
        <v>558</v>
      </c>
      <c r="D24" s="32" t="s">
        <v>559</v>
      </c>
      <c r="E24" s="32" t="s">
        <v>560</v>
      </c>
      <c r="F24" s="32" t="s">
        <v>561</v>
      </c>
      <c r="G24" s="32" t="s">
        <v>383</v>
      </c>
      <c r="H24" s="34" t="s">
        <v>562</v>
      </c>
      <c r="I24" s="19" t="s">
        <v>563</v>
      </c>
      <c r="J24" s="34" t="s">
        <v>564</v>
      </c>
    </row>
    <row r="25" ht="32.25" customHeight="1" spans="1:10">
      <c r="A25" s="32" t="s">
        <v>392</v>
      </c>
      <c r="B25" s="32"/>
      <c r="C25" s="33"/>
      <c r="D25" s="32"/>
      <c r="E25" s="32"/>
      <c r="F25" s="32"/>
      <c r="G25" s="32"/>
      <c r="H25" s="34"/>
      <c r="I25" s="19"/>
      <c r="J25" s="34"/>
    </row>
    <row r="26" ht="32.25" customHeight="1" spans="1:10">
      <c r="A26" s="32"/>
      <c r="B26" s="32" t="s">
        <v>393</v>
      </c>
      <c r="C26" s="33"/>
      <c r="D26" s="32"/>
      <c r="E26" s="32"/>
      <c r="F26" s="32"/>
      <c r="G26" s="32"/>
      <c r="H26" s="34"/>
      <c r="I26" s="19"/>
      <c r="J26" s="34"/>
    </row>
    <row r="27" ht="32.25" customHeight="1" spans="1:10">
      <c r="A27" s="32"/>
      <c r="B27" s="32"/>
      <c r="C27" s="33" t="s">
        <v>394</v>
      </c>
      <c r="D27" s="32" t="s">
        <v>559</v>
      </c>
      <c r="E27" s="32" t="s">
        <v>565</v>
      </c>
      <c r="F27" s="32" t="s">
        <v>389</v>
      </c>
      <c r="G27" s="32" t="s">
        <v>383</v>
      </c>
      <c r="H27" s="34" t="s">
        <v>394</v>
      </c>
      <c r="I27" s="19" t="s">
        <v>566</v>
      </c>
      <c r="J27" s="34" t="s">
        <v>567</v>
      </c>
    </row>
  </sheetData>
  <mergeCells count="29">
    <mergeCell ref="A3:J3"/>
    <mergeCell ref="A4:C4"/>
    <mergeCell ref="B5:E5"/>
    <mergeCell ref="B5:E5"/>
    <mergeCell ref="F5:G5"/>
    <mergeCell ref="H5:J5"/>
    <mergeCell ref="H5:J5"/>
    <mergeCell ref="A6:I6"/>
    <mergeCell ref="C7:I7"/>
    <mergeCell ref="C7:I7"/>
    <mergeCell ref="C8:I8"/>
    <mergeCell ref="C8:I8"/>
    <mergeCell ref="C9:I9"/>
    <mergeCell ref="C9:I9"/>
    <mergeCell ref="A10:J10"/>
    <mergeCell ref="H11:J11"/>
    <mergeCell ref="A13:G13"/>
    <mergeCell ref="A14:B14"/>
    <mergeCell ref="A14:B14"/>
    <mergeCell ref="C14:G14"/>
    <mergeCell ref="C14:G14"/>
    <mergeCell ref="A15:J15"/>
    <mergeCell ref="A16:G16"/>
    <mergeCell ref="A7:A8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94" t="s">
        <v>53</v>
      </c>
    </row>
    <row r="3" ht="41.25" customHeight="1" spans="1:1">
      <c r="A3" s="75" t="str">
        <f>"2025"&amp;"年部门收入预算表"</f>
        <v>2025年部门收入预算表</v>
      </c>
    </row>
    <row r="4" ht="17.25" customHeight="1" spans="1:19">
      <c r="A4" s="78" t="s">
        <v>1</v>
      </c>
      <c r="S4" s="80" t="s">
        <v>2</v>
      </c>
    </row>
    <row r="5" ht="21.75" customHeight="1" spans="1:19">
      <c r="A5" s="209" t="s">
        <v>54</v>
      </c>
      <c r="B5" s="210" t="s">
        <v>55</v>
      </c>
      <c r="C5" s="210" t="s">
        <v>56</v>
      </c>
      <c r="D5" s="211" t="s">
        <v>57</v>
      </c>
      <c r="E5" s="211"/>
      <c r="F5" s="211"/>
      <c r="G5" s="211"/>
      <c r="H5" s="211"/>
      <c r="I5" s="159"/>
      <c r="J5" s="211"/>
      <c r="K5" s="211"/>
      <c r="L5" s="211"/>
      <c r="M5" s="211"/>
      <c r="N5" s="218"/>
      <c r="O5" s="211" t="s">
        <v>46</v>
      </c>
      <c r="P5" s="211"/>
      <c r="Q5" s="211"/>
      <c r="R5" s="211"/>
      <c r="S5" s="218"/>
    </row>
    <row r="6" ht="27" customHeight="1" spans="1:19">
      <c r="A6" s="212"/>
      <c r="B6" s="213"/>
      <c r="C6" s="213"/>
      <c r="D6" s="213" t="s">
        <v>58</v>
      </c>
      <c r="E6" s="213" t="s">
        <v>59</v>
      </c>
      <c r="F6" s="213" t="s">
        <v>60</v>
      </c>
      <c r="G6" s="213" t="s">
        <v>61</v>
      </c>
      <c r="H6" s="213" t="s">
        <v>62</v>
      </c>
      <c r="I6" s="219" t="s">
        <v>63</v>
      </c>
      <c r="J6" s="220"/>
      <c r="K6" s="220"/>
      <c r="L6" s="220"/>
      <c r="M6" s="220"/>
      <c r="N6" s="221"/>
      <c r="O6" s="213" t="s">
        <v>58</v>
      </c>
      <c r="P6" s="213" t="s">
        <v>59</v>
      </c>
      <c r="Q6" s="213" t="s">
        <v>60</v>
      </c>
      <c r="R6" s="213" t="s">
        <v>61</v>
      </c>
      <c r="S6" s="213" t="s">
        <v>64</v>
      </c>
    </row>
    <row r="7" ht="30" customHeight="1" spans="1:19">
      <c r="A7" s="214"/>
      <c r="B7" s="133"/>
      <c r="C7" s="144"/>
      <c r="D7" s="144"/>
      <c r="E7" s="144"/>
      <c r="F7" s="144"/>
      <c r="G7" s="144"/>
      <c r="H7" s="144"/>
      <c r="I7" s="99" t="s">
        <v>58</v>
      </c>
      <c r="J7" s="221" t="s">
        <v>65</v>
      </c>
      <c r="K7" s="221" t="s">
        <v>66</v>
      </c>
      <c r="L7" s="221" t="s">
        <v>67</v>
      </c>
      <c r="M7" s="221" t="s">
        <v>68</v>
      </c>
      <c r="N7" s="221" t="s">
        <v>69</v>
      </c>
      <c r="O7" s="222"/>
      <c r="P7" s="222"/>
      <c r="Q7" s="222"/>
      <c r="R7" s="222"/>
      <c r="S7" s="144"/>
    </row>
    <row r="8" ht="15" customHeight="1" spans="1:19">
      <c r="A8" s="215">
        <v>1</v>
      </c>
      <c r="B8" s="215">
        <v>2</v>
      </c>
      <c r="C8" s="215">
        <v>3</v>
      </c>
      <c r="D8" s="215">
        <v>4</v>
      </c>
      <c r="E8" s="215">
        <v>5</v>
      </c>
      <c r="F8" s="215">
        <v>6</v>
      </c>
      <c r="G8" s="215">
        <v>7</v>
      </c>
      <c r="H8" s="215">
        <v>8</v>
      </c>
      <c r="I8" s="99">
        <v>9</v>
      </c>
      <c r="J8" s="215">
        <v>10</v>
      </c>
      <c r="K8" s="215">
        <v>11</v>
      </c>
      <c r="L8" s="215">
        <v>12</v>
      </c>
      <c r="M8" s="215">
        <v>13</v>
      </c>
      <c r="N8" s="215">
        <v>14</v>
      </c>
      <c r="O8" s="215">
        <v>15</v>
      </c>
      <c r="P8" s="215">
        <v>16</v>
      </c>
      <c r="Q8" s="215">
        <v>17</v>
      </c>
      <c r="R8" s="215">
        <v>18</v>
      </c>
      <c r="S8" s="215">
        <v>19</v>
      </c>
    </row>
    <row r="9" ht="18" customHeight="1" spans="1:19">
      <c r="A9" s="33" t="s">
        <v>70</v>
      </c>
      <c r="B9" s="33" t="s">
        <v>71</v>
      </c>
      <c r="C9" s="109">
        <v>33044882</v>
      </c>
      <c r="D9" s="109">
        <v>33044882</v>
      </c>
      <c r="E9" s="109">
        <v>33044882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18" customHeight="1" spans="1:19">
      <c r="A10" s="216" t="s">
        <v>72</v>
      </c>
      <c r="B10" s="216" t="s">
        <v>71</v>
      </c>
      <c r="C10" s="109">
        <v>17252245</v>
      </c>
      <c r="D10" s="109">
        <v>17252245</v>
      </c>
      <c r="E10" s="109">
        <v>17252245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ht="18" customHeight="1" spans="1:19">
      <c r="A11" s="216" t="s">
        <v>73</v>
      </c>
      <c r="B11" s="216" t="s">
        <v>74</v>
      </c>
      <c r="C11" s="109">
        <v>6754128</v>
      </c>
      <c r="D11" s="109">
        <v>6754128</v>
      </c>
      <c r="E11" s="109">
        <v>6754128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ht="18" customHeight="1" spans="1:19">
      <c r="A12" s="216" t="s">
        <v>75</v>
      </c>
      <c r="B12" s="216" t="s">
        <v>76</v>
      </c>
      <c r="C12" s="109">
        <v>1891694</v>
      </c>
      <c r="D12" s="109">
        <v>1891694</v>
      </c>
      <c r="E12" s="109">
        <v>1891694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ht="18" customHeight="1" spans="1:19">
      <c r="A13" s="216" t="s">
        <v>77</v>
      </c>
      <c r="B13" s="216" t="s">
        <v>78</v>
      </c>
      <c r="C13" s="109">
        <v>4561113</v>
      </c>
      <c r="D13" s="109">
        <v>4561113</v>
      </c>
      <c r="E13" s="109">
        <v>4561113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ht="18" customHeight="1" spans="1:19">
      <c r="A14" s="216" t="s">
        <v>79</v>
      </c>
      <c r="B14" s="216" t="s">
        <v>80</v>
      </c>
      <c r="C14" s="109">
        <v>2585702</v>
      </c>
      <c r="D14" s="109">
        <v>2585702</v>
      </c>
      <c r="E14" s="109">
        <v>2585702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ht="18" customHeight="1" spans="1:19">
      <c r="A15" s="83" t="s">
        <v>56</v>
      </c>
      <c r="B15" s="217"/>
      <c r="C15" s="109">
        <v>33044882</v>
      </c>
      <c r="D15" s="109">
        <v>33044882</v>
      </c>
      <c r="E15" s="109">
        <v>33044882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</sheetData>
  <mergeCells count="20">
    <mergeCell ref="A2:S2"/>
    <mergeCell ref="A3:S3"/>
    <mergeCell ref="A4:B4"/>
    <mergeCell ref="D5:N5"/>
    <mergeCell ref="O5:S5"/>
    <mergeCell ref="I6:N6"/>
    <mergeCell ref="A15:B15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7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80" t="s">
        <v>81</v>
      </c>
    </row>
    <row r="3" ht="41.25" customHeight="1" spans="1:1">
      <c r="A3" s="75" t="str">
        <f>"2025"&amp;"年部门支出预算表"</f>
        <v>2025年部门支出预算表</v>
      </c>
    </row>
    <row r="4" ht="17.25" customHeight="1" spans="1:15">
      <c r="A4" s="78" t="s">
        <v>1</v>
      </c>
      <c r="O4" s="80" t="s">
        <v>2</v>
      </c>
    </row>
    <row r="5" ht="27" customHeight="1" spans="1:15">
      <c r="A5" s="195" t="s">
        <v>82</v>
      </c>
      <c r="B5" s="195" t="s">
        <v>83</v>
      </c>
      <c r="C5" s="195" t="s">
        <v>56</v>
      </c>
      <c r="D5" s="196" t="s">
        <v>59</v>
      </c>
      <c r="E5" s="197"/>
      <c r="F5" s="198"/>
      <c r="G5" s="199" t="s">
        <v>60</v>
      </c>
      <c r="H5" s="199" t="s">
        <v>61</v>
      </c>
      <c r="I5" s="199" t="s">
        <v>84</v>
      </c>
      <c r="J5" s="196" t="s">
        <v>63</v>
      </c>
      <c r="K5" s="197"/>
      <c r="L5" s="197"/>
      <c r="M5" s="197"/>
      <c r="N5" s="206"/>
      <c r="O5" s="207"/>
    </row>
    <row r="6" ht="42" customHeight="1" spans="1:15">
      <c r="A6" s="200"/>
      <c r="B6" s="200"/>
      <c r="C6" s="201"/>
      <c r="D6" s="202" t="s">
        <v>58</v>
      </c>
      <c r="E6" s="202" t="s">
        <v>85</v>
      </c>
      <c r="F6" s="202" t="s">
        <v>86</v>
      </c>
      <c r="G6" s="201"/>
      <c r="H6" s="201"/>
      <c r="I6" s="208"/>
      <c r="J6" s="202" t="s">
        <v>58</v>
      </c>
      <c r="K6" s="189" t="s">
        <v>87</v>
      </c>
      <c r="L6" s="189" t="s">
        <v>88</v>
      </c>
      <c r="M6" s="189" t="s">
        <v>89</v>
      </c>
      <c r="N6" s="189" t="s">
        <v>90</v>
      </c>
      <c r="O6" s="189" t="s">
        <v>91</v>
      </c>
    </row>
    <row r="7" ht="18" customHeight="1" spans="1:15">
      <c r="A7" s="86" t="s">
        <v>92</v>
      </c>
      <c r="B7" s="86" t="s">
        <v>93</v>
      </c>
      <c r="C7" s="86" t="s">
        <v>94</v>
      </c>
      <c r="D7" s="87" t="s">
        <v>95</v>
      </c>
      <c r="E7" s="87" t="s">
        <v>96</v>
      </c>
      <c r="F7" s="87" t="s">
        <v>97</v>
      </c>
      <c r="G7" s="87" t="s">
        <v>98</v>
      </c>
      <c r="H7" s="87" t="s">
        <v>99</v>
      </c>
      <c r="I7" s="87" t="s">
        <v>100</v>
      </c>
      <c r="J7" s="87" t="s">
        <v>101</v>
      </c>
      <c r="K7" s="87" t="s">
        <v>102</v>
      </c>
      <c r="L7" s="87" t="s">
        <v>103</v>
      </c>
      <c r="M7" s="87" t="s">
        <v>104</v>
      </c>
      <c r="N7" s="86" t="s">
        <v>105</v>
      </c>
      <c r="O7" s="87" t="s">
        <v>106</v>
      </c>
    </row>
    <row r="8" ht="21" customHeight="1" spans="1:15">
      <c r="A8" s="88" t="s">
        <v>107</v>
      </c>
      <c r="B8" s="88" t="s">
        <v>108</v>
      </c>
      <c r="C8" s="109">
        <v>4672772</v>
      </c>
      <c r="D8" s="109">
        <v>4672772</v>
      </c>
      <c r="E8" s="109">
        <v>4672772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3" t="s">
        <v>109</v>
      </c>
      <c r="B9" s="203" t="s">
        <v>110</v>
      </c>
      <c r="C9" s="109">
        <v>4463846</v>
      </c>
      <c r="D9" s="109">
        <v>4463846</v>
      </c>
      <c r="E9" s="109">
        <v>4463846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4" t="s">
        <v>111</v>
      </c>
      <c r="B10" s="204" t="s">
        <v>112</v>
      </c>
      <c r="C10" s="109">
        <v>201600</v>
      </c>
      <c r="D10" s="109">
        <v>201600</v>
      </c>
      <c r="E10" s="109">
        <v>201600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4" t="s">
        <v>113</v>
      </c>
      <c r="B11" s="204" t="s">
        <v>114</v>
      </c>
      <c r="C11" s="109">
        <v>950400</v>
      </c>
      <c r="D11" s="109">
        <v>950400</v>
      </c>
      <c r="E11" s="109">
        <v>950400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4" t="s">
        <v>115</v>
      </c>
      <c r="B12" s="204" t="s">
        <v>116</v>
      </c>
      <c r="C12" s="109">
        <v>2291742</v>
      </c>
      <c r="D12" s="109">
        <v>2291742</v>
      </c>
      <c r="E12" s="109">
        <v>2291742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4" t="s">
        <v>117</v>
      </c>
      <c r="B13" s="204" t="s">
        <v>118</v>
      </c>
      <c r="C13" s="109">
        <v>1020104</v>
      </c>
      <c r="D13" s="109">
        <v>1020104</v>
      </c>
      <c r="E13" s="109">
        <v>1020104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3" t="s">
        <v>119</v>
      </c>
      <c r="B14" s="203" t="s">
        <v>120</v>
      </c>
      <c r="C14" s="109">
        <v>208926</v>
      </c>
      <c r="D14" s="109">
        <v>208926</v>
      </c>
      <c r="E14" s="109">
        <v>208926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4" t="s">
        <v>121</v>
      </c>
      <c r="B15" s="204" t="s">
        <v>122</v>
      </c>
      <c r="C15" s="109">
        <v>208926</v>
      </c>
      <c r="D15" s="109">
        <v>208926</v>
      </c>
      <c r="E15" s="109">
        <v>208926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88" t="s">
        <v>123</v>
      </c>
      <c r="B16" s="88" t="s">
        <v>124</v>
      </c>
      <c r="C16" s="109">
        <v>2036728</v>
      </c>
      <c r="D16" s="109">
        <v>2036728</v>
      </c>
      <c r="E16" s="109">
        <v>2036728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3" t="s">
        <v>125</v>
      </c>
      <c r="B17" s="203" t="s">
        <v>126</v>
      </c>
      <c r="C17" s="109">
        <v>2036728</v>
      </c>
      <c r="D17" s="109">
        <v>2036728</v>
      </c>
      <c r="E17" s="109">
        <v>2036728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4" t="s">
        <v>127</v>
      </c>
      <c r="B18" s="204" t="s">
        <v>128</v>
      </c>
      <c r="C18" s="109">
        <v>109577</v>
      </c>
      <c r="D18" s="109">
        <v>109577</v>
      </c>
      <c r="E18" s="109">
        <v>109577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4" t="s">
        <v>129</v>
      </c>
      <c r="B19" s="204" t="s">
        <v>130</v>
      </c>
      <c r="C19" s="109">
        <v>851329</v>
      </c>
      <c r="D19" s="109">
        <v>851329</v>
      </c>
      <c r="E19" s="109">
        <v>851329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4" t="s">
        <v>131</v>
      </c>
      <c r="B20" s="204" t="s">
        <v>132</v>
      </c>
      <c r="C20" s="109">
        <v>946910</v>
      </c>
      <c r="D20" s="109">
        <v>946910</v>
      </c>
      <c r="E20" s="109">
        <v>946910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4" t="s">
        <v>133</v>
      </c>
      <c r="B21" s="204" t="s">
        <v>134</v>
      </c>
      <c r="C21" s="109">
        <v>128912</v>
      </c>
      <c r="D21" s="109">
        <v>128912</v>
      </c>
      <c r="E21" s="109">
        <v>128912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88" t="s">
        <v>135</v>
      </c>
      <c r="B22" s="88" t="s">
        <v>136</v>
      </c>
      <c r="C22" s="109">
        <v>24522440</v>
      </c>
      <c r="D22" s="109">
        <v>24522440</v>
      </c>
      <c r="E22" s="109">
        <v>14788440</v>
      </c>
      <c r="F22" s="109">
        <v>9734000</v>
      </c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3" t="s">
        <v>137</v>
      </c>
      <c r="B23" s="203" t="s">
        <v>138</v>
      </c>
      <c r="C23" s="109">
        <v>24522440</v>
      </c>
      <c r="D23" s="109">
        <v>24522440</v>
      </c>
      <c r="E23" s="109">
        <v>14788440</v>
      </c>
      <c r="F23" s="109">
        <v>9734000</v>
      </c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4" t="s">
        <v>139</v>
      </c>
      <c r="B24" s="204" t="s">
        <v>140</v>
      </c>
      <c r="C24" s="109">
        <v>2106718</v>
      </c>
      <c r="D24" s="109">
        <v>2106718</v>
      </c>
      <c r="E24" s="109">
        <v>2106718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4" t="s">
        <v>141</v>
      </c>
      <c r="B25" s="204" t="s">
        <v>142</v>
      </c>
      <c r="C25" s="109">
        <v>4408000</v>
      </c>
      <c r="D25" s="109">
        <v>4408000</v>
      </c>
      <c r="E25" s="109"/>
      <c r="F25" s="109">
        <v>4408000</v>
      </c>
      <c r="G25" s="109"/>
      <c r="H25" s="109"/>
      <c r="I25" s="109"/>
      <c r="J25" s="109"/>
      <c r="K25" s="109"/>
      <c r="L25" s="109"/>
      <c r="M25" s="109"/>
      <c r="N25" s="109"/>
      <c r="O25" s="109"/>
    </row>
    <row r="26" ht="21" customHeight="1" spans="1:15">
      <c r="A26" s="204" t="s">
        <v>143</v>
      </c>
      <c r="B26" s="204" t="s">
        <v>144</v>
      </c>
      <c r="C26" s="109">
        <v>10700617</v>
      </c>
      <c r="D26" s="109">
        <v>10700617</v>
      </c>
      <c r="E26" s="109">
        <v>8300617</v>
      </c>
      <c r="F26" s="109">
        <v>2400000</v>
      </c>
      <c r="G26" s="109"/>
      <c r="H26" s="109"/>
      <c r="I26" s="109"/>
      <c r="J26" s="109"/>
      <c r="K26" s="109"/>
      <c r="L26" s="109"/>
      <c r="M26" s="109"/>
      <c r="N26" s="109"/>
      <c r="O26" s="109"/>
    </row>
    <row r="27" ht="21" customHeight="1" spans="1:15">
      <c r="A27" s="204" t="s">
        <v>145</v>
      </c>
      <c r="B27" s="204" t="s">
        <v>146</v>
      </c>
      <c r="C27" s="109">
        <v>756000</v>
      </c>
      <c r="D27" s="109">
        <v>756000</v>
      </c>
      <c r="E27" s="109"/>
      <c r="F27" s="109">
        <v>756000</v>
      </c>
      <c r="G27" s="109"/>
      <c r="H27" s="109"/>
      <c r="I27" s="109"/>
      <c r="J27" s="109"/>
      <c r="K27" s="109"/>
      <c r="L27" s="109"/>
      <c r="M27" s="109"/>
      <c r="N27" s="109"/>
      <c r="O27" s="109"/>
    </row>
    <row r="28" ht="21" customHeight="1" spans="1:15">
      <c r="A28" s="204" t="s">
        <v>147</v>
      </c>
      <c r="B28" s="204" t="s">
        <v>148</v>
      </c>
      <c r="C28" s="109">
        <v>830000</v>
      </c>
      <c r="D28" s="109">
        <v>830000</v>
      </c>
      <c r="E28" s="109"/>
      <c r="F28" s="109">
        <v>830000</v>
      </c>
      <c r="G28" s="109"/>
      <c r="H28" s="109"/>
      <c r="I28" s="109"/>
      <c r="J28" s="109"/>
      <c r="K28" s="109"/>
      <c r="L28" s="109"/>
      <c r="M28" s="109"/>
      <c r="N28" s="109"/>
      <c r="O28" s="109"/>
    </row>
    <row r="29" ht="21" customHeight="1" spans="1:15">
      <c r="A29" s="204" t="s">
        <v>149</v>
      </c>
      <c r="B29" s="204" t="s">
        <v>150</v>
      </c>
      <c r="C29" s="109">
        <v>200000</v>
      </c>
      <c r="D29" s="109">
        <v>200000</v>
      </c>
      <c r="E29" s="109"/>
      <c r="F29" s="109">
        <v>200000</v>
      </c>
      <c r="G29" s="109"/>
      <c r="H29" s="109"/>
      <c r="I29" s="109"/>
      <c r="J29" s="109"/>
      <c r="K29" s="109"/>
      <c r="L29" s="109"/>
      <c r="M29" s="109"/>
      <c r="N29" s="109"/>
      <c r="O29" s="109"/>
    </row>
    <row r="30" ht="21" customHeight="1" spans="1:15">
      <c r="A30" s="204" t="s">
        <v>151</v>
      </c>
      <c r="B30" s="204" t="s">
        <v>152</v>
      </c>
      <c r="C30" s="109">
        <v>220000</v>
      </c>
      <c r="D30" s="109">
        <v>220000</v>
      </c>
      <c r="E30" s="109"/>
      <c r="F30" s="109">
        <v>220000</v>
      </c>
      <c r="G30" s="109"/>
      <c r="H30" s="109"/>
      <c r="I30" s="109"/>
      <c r="J30" s="109"/>
      <c r="K30" s="109"/>
      <c r="L30" s="109"/>
      <c r="M30" s="109"/>
      <c r="N30" s="109"/>
      <c r="O30" s="109"/>
    </row>
    <row r="31" ht="21" customHeight="1" spans="1:15">
      <c r="A31" s="204" t="s">
        <v>153</v>
      </c>
      <c r="B31" s="204" t="s">
        <v>154</v>
      </c>
      <c r="C31" s="109">
        <v>4381105</v>
      </c>
      <c r="D31" s="109">
        <v>4381105</v>
      </c>
      <c r="E31" s="109">
        <v>4381105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ht="21" customHeight="1" spans="1:15">
      <c r="A32" s="204" t="s">
        <v>155</v>
      </c>
      <c r="B32" s="204" t="s">
        <v>156</v>
      </c>
      <c r="C32" s="109">
        <v>740000</v>
      </c>
      <c r="D32" s="109">
        <v>740000</v>
      </c>
      <c r="E32" s="109"/>
      <c r="F32" s="109">
        <v>740000</v>
      </c>
      <c r="G32" s="109"/>
      <c r="H32" s="109"/>
      <c r="I32" s="109"/>
      <c r="J32" s="109"/>
      <c r="K32" s="109"/>
      <c r="L32" s="109"/>
      <c r="M32" s="109"/>
      <c r="N32" s="109"/>
      <c r="O32" s="109"/>
    </row>
    <row r="33" ht="21" customHeight="1" spans="1:15">
      <c r="A33" s="204" t="s">
        <v>157</v>
      </c>
      <c r="B33" s="204" t="s">
        <v>158</v>
      </c>
      <c r="C33" s="109">
        <v>180000</v>
      </c>
      <c r="D33" s="109">
        <v>180000</v>
      </c>
      <c r="E33" s="109"/>
      <c r="F33" s="109">
        <v>180000</v>
      </c>
      <c r="G33" s="109"/>
      <c r="H33" s="109"/>
      <c r="I33" s="109"/>
      <c r="J33" s="109"/>
      <c r="K33" s="109"/>
      <c r="L33" s="109"/>
      <c r="M33" s="109"/>
      <c r="N33" s="109"/>
      <c r="O33" s="109"/>
    </row>
    <row r="34" ht="21" customHeight="1" spans="1:15">
      <c r="A34" s="88" t="s">
        <v>159</v>
      </c>
      <c r="B34" s="88" t="s">
        <v>160</v>
      </c>
      <c r="C34" s="109">
        <v>1812942</v>
      </c>
      <c r="D34" s="109">
        <v>1812942</v>
      </c>
      <c r="E34" s="109">
        <v>1812942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ht="21" customHeight="1" spans="1:15">
      <c r="A35" s="203" t="s">
        <v>161</v>
      </c>
      <c r="B35" s="203" t="s">
        <v>162</v>
      </c>
      <c r="C35" s="109">
        <v>1812942</v>
      </c>
      <c r="D35" s="109">
        <v>1812942</v>
      </c>
      <c r="E35" s="109">
        <v>1812942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ht="21" customHeight="1" spans="1:15">
      <c r="A36" s="204" t="s">
        <v>163</v>
      </c>
      <c r="B36" s="204" t="s">
        <v>164</v>
      </c>
      <c r="C36" s="109">
        <v>1812942</v>
      </c>
      <c r="D36" s="109">
        <v>1812942</v>
      </c>
      <c r="E36" s="109">
        <v>1812942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ht="21" customHeight="1" spans="1:15">
      <c r="A37" s="205" t="s">
        <v>56</v>
      </c>
      <c r="B37" s="69"/>
      <c r="C37" s="109">
        <v>33044882</v>
      </c>
      <c r="D37" s="109">
        <v>33044882</v>
      </c>
      <c r="E37" s="109">
        <v>23310882</v>
      </c>
      <c r="F37" s="109">
        <v>9734000</v>
      </c>
      <c r="G37" s="109"/>
      <c r="H37" s="109"/>
      <c r="I37" s="109"/>
      <c r="J37" s="109"/>
      <c r="K37" s="109"/>
      <c r="L37" s="109"/>
      <c r="M37" s="109"/>
      <c r="N37" s="109"/>
      <c r="O37" s="109"/>
    </row>
  </sheetData>
  <mergeCells count="12">
    <mergeCell ref="A2:O2"/>
    <mergeCell ref="A3:O3"/>
    <mergeCell ref="A4:B4"/>
    <mergeCell ref="D5:F5"/>
    <mergeCell ref="J5:O5"/>
    <mergeCell ref="A37:B3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76"/>
      <c r="B2" s="80"/>
      <c r="C2" s="80"/>
      <c r="D2" s="80" t="s">
        <v>165</v>
      </c>
    </row>
    <row r="3" ht="41.25" customHeight="1" spans="1:1">
      <c r="A3" s="75" t="str">
        <f>"2025"&amp;"年部门财政拨款收支预算总表"</f>
        <v>2025年部门财政拨款收支预算总表</v>
      </c>
    </row>
    <row r="4" ht="17.25" customHeight="1" spans="1:4">
      <c r="A4" s="78" t="s">
        <v>1</v>
      </c>
      <c r="B4" s="188"/>
      <c r="D4" s="80" t="s">
        <v>2</v>
      </c>
    </row>
    <row r="5" ht="17.25" customHeight="1" spans="1:4">
      <c r="A5" s="189" t="s">
        <v>3</v>
      </c>
      <c r="B5" s="190"/>
      <c r="C5" s="189" t="s">
        <v>4</v>
      </c>
      <c r="D5" s="190"/>
    </row>
    <row r="6" ht="18.75" customHeight="1" spans="1:4">
      <c r="A6" s="189" t="s">
        <v>5</v>
      </c>
      <c r="B6" s="189" t="s">
        <v>6</v>
      </c>
      <c r="C6" s="189" t="s">
        <v>7</v>
      </c>
      <c r="D6" s="189" t="s">
        <v>6</v>
      </c>
    </row>
    <row r="7" ht="16.5" customHeight="1" spans="1:4">
      <c r="A7" s="191" t="s">
        <v>166</v>
      </c>
      <c r="B7" s="109">
        <v>33044882</v>
      </c>
      <c r="C7" s="191" t="s">
        <v>167</v>
      </c>
      <c r="D7" s="109">
        <v>33044882</v>
      </c>
    </row>
    <row r="8" ht="16.5" customHeight="1" spans="1:4">
      <c r="A8" s="191" t="s">
        <v>168</v>
      </c>
      <c r="B8" s="109">
        <v>33044882</v>
      </c>
      <c r="C8" s="191" t="s">
        <v>169</v>
      </c>
      <c r="D8" s="109"/>
    </row>
    <row r="9" ht="16.5" customHeight="1" spans="1:4">
      <c r="A9" s="191" t="s">
        <v>170</v>
      </c>
      <c r="B9" s="109"/>
      <c r="C9" s="191" t="s">
        <v>171</v>
      </c>
      <c r="D9" s="109"/>
    </row>
    <row r="10" ht="16.5" customHeight="1" spans="1:4">
      <c r="A10" s="191" t="s">
        <v>172</v>
      </c>
      <c r="B10" s="109"/>
      <c r="C10" s="191" t="s">
        <v>173</v>
      </c>
      <c r="D10" s="109"/>
    </row>
    <row r="11" ht="16.5" customHeight="1" spans="1:4">
      <c r="A11" s="191" t="s">
        <v>174</v>
      </c>
      <c r="B11" s="109"/>
      <c r="C11" s="191" t="s">
        <v>175</v>
      </c>
      <c r="D11" s="109"/>
    </row>
    <row r="12" ht="16.5" customHeight="1" spans="1:4">
      <c r="A12" s="191" t="s">
        <v>168</v>
      </c>
      <c r="B12" s="109"/>
      <c r="C12" s="191" t="s">
        <v>176</v>
      </c>
      <c r="D12" s="109"/>
    </row>
    <row r="13" ht="16.5" customHeight="1" spans="1:4">
      <c r="A13" s="22" t="s">
        <v>170</v>
      </c>
      <c r="B13" s="109"/>
      <c r="C13" s="98" t="s">
        <v>177</v>
      </c>
      <c r="D13" s="109"/>
    </row>
    <row r="14" ht="16.5" customHeight="1" spans="1:4">
      <c r="A14" s="22" t="s">
        <v>172</v>
      </c>
      <c r="B14" s="109"/>
      <c r="C14" s="98" t="s">
        <v>178</v>
      </c>
      <c r="D14" s="109"/>
    </row>
    <row r="15" ht="16.5" customHeight="1" spans="1:4">
      <c r="A15" s="192"/>
      <c r="B15" s="109"/>
      <c r="C15" s="98" t="s">
        <v>179</v>
      </c>
      <c r="D15" s="109">
        <v>4672772</v>
      </c>
    </row>
    <row r="16" ht="16.5" customHeight="1" spans="1:4">
      <c r="A16" s="192"/>
      <c r="B16" s="109"/>
      <c r="C16" s="98" t="s">
        <v>180</v>
      </c>
      <c r="D16" s="109">
        <v>2036728</v>
      </c>
    </row>
    <row r="17" ht="16.5" customHeight="1" spans="1:4">
      <c r="A17" s="192"/>
      <c r="B17" s="109"/>
      <c r="C17" s="98" t="s">
        <v>181</v>
      </c>
      <c r="D17" s="109"/>
    </row>
    <row r="18" ht="16.5" customHeight="1" spans="1:4">
      <c r="A18" s="192"/>
      <c r="B18" s="109"/>
      <c r="C18" s="98" t="s">
        <v>182</v>
      </c>
      <c r="D18" s="109"/>
    </row>
    <row r="19" ht="16.5" customHeight="1" spans="1:4">
      <c r="A19" s="192"/>
      <c r="B19" s="109"/>
      <c r="C19" s="98" t="s">
        <v>183</v>
      </c>
      <c r="D19" s="109">
        <v>24522440</v>
      </c>
    </row>
    <row r="20" ht="16.5" customHeight="1" spans="1:4">
      <c r="A20" s="192"/>
      <c r="B20" s="109"/>
      <c r="C20" s="98" t="s">
        <v>184</v>
      </c>
      <c r="D20" s="109"/>
    </row>
    <row r="21" ht="16.5" customHeight="1" spans="1:4">
      <c r="A21" s="192"/>
      <c r="B21" s="109"/>
      <c r="C21" s="98" t="s">
        <v>185</v>
      </c>
      <c r="D21" s="109"/>
    </row>
    <row r="22" ht="16.5" customHeight="1" spans="1:4">
      <c r="A22" s="192"/>
      <c r="B22" s="109"/>
      <c r="C22" s="98" t="s">
        <v>186</v>
      </c>
      <c r="D22" s="109"/>
    </row>
    <row r="23" ht="16.5" customHeight="1" spans="1:4">
      <c r="A23" s="192"/>
      <c r="B23" s="109"/>
      <c r="C23" s="98" t="s">
        <v>187</v>
      </c>
      <c r="D23" s="109"/>
    </row>
    <row r="24" ht="16.5" customHeight="1" spans="1:4">
      <c r="A24" s="192"/>
      <c r="B24" s="109"/>
      <c r="C24" s="98" t="s">
        <v>188</v>
      </c>
      <c r="D24" s="109"/>
    </row>
    <row r="25" ht="16.5" customHeight="1" spans="1:4">
      <c r="A25" s="192"/>
      <c r="B25" s="109"/>
      <c r="C25" s="98" t="s">
        <v>189</v>
      </c>
      <c r="D25" s="109"/>
    </row>
    <row r="26" ht="16.5" customHeight="1" spans="1:4">
      <c r="A26" s="192"/>
      <c r="B26" s="109"/>
      <c r="C26" s="98" t="s">
        <v>190</v>
      </c>
      <c r="D26" s="109">
        <v>1812942</v>
      </c>
    </row>
    <row r="27" ht="16.5" customHeight="1" spans="1:4">
      <c r="A27" s="192"/>
      <c r="B27" s="109"/>
      <c r="C27" s="98" t="s">
        <v>191</v>
      </c>
      <c r="D27" s="109"/>
    </row>
    <row r="28" ht="16.5" customHeight="1" spans="1:4">
      <c r="A28" s="192"/>
      <c r="B28" s="109"/>
      <c r="C28" s="98" t="s">
        <v>192</v>
      </c>
      <c r="D28" s="109"/>
    </row>
    <row r="29" ht="16.5" customHeight="1" spans="1:4">
      <c r="A29" s="192"/>
      <c r="B29" s="109"/>
      <c r="C29" s="98" t="s">
        <v>193</v>
      </c>
      <c r="D29" s="109"/>
    </row>
    <row r="30" ht="16.5" customHeight="1" spans="1:4">
      <c r="A30" s="192"/>
      <c r="B30" s="109"/>
      <c r="C30" s="98" t="s">
        <v>194</v>
      </c>
      <c r="D30" s="109"/>
    </row>
    <row r="31" ht="16.5" customHeight="1" spans="1:4">
      <c r="A31" s="192"/>
      <c r="B31" s="109"/>
      <c r="C31" s="98" t="s">
        <v>195</v>
      </c>
      <c r="D31" s="109"/>
    </row>
    <row r="32" ht="16.5" customHeight="1" spans="1:4">
      <c r="A32" s="192"/>
      <c r="B32" s="109"/>
      <c r="C32" s="22" t="s">
        <v>196</v>
      </c>
      <c r="D32" s="109"/>
    </row>
    <row r="33" ht="16.5" customHeight="1" spans="1:4">
      <c r="A33" s="192"/>
      <c r="B33" s="109"/>
      <c r="C33" s="22" t="s">
        <v>197</v>
      </c>
      <c r="D33" s="109"/>
    </row>
    <row r="34" ht="16.5" customHeight="1" spans="1:4">
      <c r="A34" s="192"/>
      <c r="B34" s="109"/>
      <c r="C34" s="19" t="s">
        <v>198</v>
      </c>
      <c r="D34" s="109"/>
    </row>
    <row r="35" ht="15" customHeight="1" spans="1:4">
      <c r="A35" s="193" t="s">
        <v>51</v>
      </c>
      <c r="B35" s="194">
        <v>33044882</v>
      </c>
      <c r="C35" s="193" t="s">
        <v>52</v>
      </c>
      <c r="D35" s="194">
        <v>33044882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7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64"/>
      <c r="F2" s="100"/>
      <c r="G2" s="169" t="s">
        <v>199</v>
      </c>
    </row>
    <row r="3" ht="41.25" customHeight="1" spans="1:7">
      <c r="A3" s="153" t="str">
        <f>"2025"&amp;"年一般公共预算支出预算表（按功能科目分类）"</f>
        <v>2025年一般公共预算支出预算表（按功能科目分类）</v>
      </c>
      <c r="B3" s="153"/>
      <c r="C3" s="153"/>
      <c r="D3" s="153"/>
      <c r="E3" s="153"/>
      <c r="F3" s="153"/>
      <c r="G3" s="153"/>
    </row>
    <row r="4" ht="18" customHeight="1" spans="1:7">
      <c r="A4" s="44" t="s">
        <v>1</v>
      </c>
      <c r="F4" s="150"/>
      <c r="G4" s="169" t="s">
        <v>2</v>
      </c>
    </row>
    <row r="5" ht="20.25" customHeight="1" spans="1:7">
      <c r="A5" s="184" t="s">
        <v>200</v>
      </c>
      <c r="B5" s="185"/>
      <c r="C5" s="154" t="s">
        <v>56</v>
      </c>
      <c r="D5" s="174" t="s">
        <v>85</v>
      </c>
      <c r="E5" s="14"/>
      <c r="F5" s="36"/>
      <c r="G5" s="166" t="s">
        <v>86</v>
      </c>
    </row>
    <row r="6" ht="20.25" customHeight="1" spans="1:7">
      <c r="A6" s="186" t="s">
        <v>82</v>
      </c>
      <c r="B6" s="186" t="s">
        <v>83</v>
      </c>
      <c r="C6" s="55"/>
      <c r="D6" s="15" t="s">
        <v>58</v>
      </c>
      <c r="E6" s="15" t="s">
        <v>201</v>
      </c>
      <c r="F6" s="15" t="s">
        <v>202</v>
      </c>
      <c r="G6" s="168"/>
    </row>
    <row r="7" ht="15" customHeight="1" spans="1:7">
      <c r="A7" s="21" t="s">
        <v>92</v>
      </c>
      <c r="B7" s="21" t="s">
        <v>93</v>
      </c>
      <c r="C7" s="21" t="s">
        <v>94</v>
      </c>
      <c r="D7" s="21" t="s">
        <v>95</v>
      </c>
      <c r="E7" s="21" t="s">
        <v>96</v>
      </c>
      <c r="F7" s="21" t="s">
        <v>97</v>
      </c>
      <c r="G7" s="21" t="s">
        <v>98</v>
      </c>
    </row>
    <row r="8" ht="18" customHeight="1" spans="1:7">
      <c r="A8" s="19" t="s">
        <v>107</v>
      </c>
      <c r="B8" s="19" t="s">
        <v>108</v>
      </c>
      <c r="C8" s="109">
        <v>4672772</v>
      </c>
      <c r="D8" s="109">
        <v>4672772</v>
      </c>
      <c r="E8" s="109">
        <v>4672772</v>
      </c>
      <c r="F8" s="109"/>
      <c r="G8" s="109"/>
    </row>
    <row r="9" ht="18" customHeight="1" spans="1:7">
      <c r="A9" s="162" t="s">
        <v>109</v>
      </c>
      <c r="B9" s="162" t="s">
        <v>110</v>
      </c>
      <c r="C9" s="109">
        <v>4463846</v>
      </c>
      <c r="D9" s="109">
        <v>4463846</v>
      </c>
      <c r="E9" s="109">
        <v>4463846</v>
      </c>
      <c r="F9" s="109"/>
      <c r="G9" s="109"/>
    </row>
    <row r="10" ht="18" customHeight="1" spans="1:7">
      <c r="A10" s="163" t="s">
        <v>111</v>
      </c>
      <c r="B10" s="163" t="s">
        <v>112</v>
      </c>
      <c r="C10" s="109">
        <v>201600</v>
      </c>
      <c r="D10" s="109">
        <v>201600</v>
      </c>
      <c r="E10" s="109">
        <v>201600</v>
      </c>
      <c r="F10" s="109"/>
      <c r="G10" s="109"/>
    </row>
    <row r="11" ht="18" customHeight="1" spans="1:7">
      <c r="A11" s="163" t="s">
        <v>113</v>
      </c>
      <c r="B11" s="163" t="s">
        <v>114</v>
      </c>
      <c r="C11" s="109">
        <v>950400</v>
      </c>
      <c r="D11" s="109">
        <v>950400</v>
      </c>
      <c r="E11" s="109">
        <v>950400</v>
      </c>
      <c r="F11" s="109"/>
      <c r="G11" s="109"/>
    </row>
    <row r="12" ht="18" customHeight="1" spans="1:7">
      <c r="A12" s="163" t="s">
        <v>115</v>
      </c>
      <c r="B12" s="163" t="s">
        <v>116</v>
      </c>
      <c r="C12" s="109">
        <v>2291742</v>
      </c>
      <c r="D12" s="109">
        <v>2291742</v>
      </c>
      <c r="E12" s="109">
        <v>2291742</v>
      </c>
      <c r="F12" s="109"/>
      <c r="G12" s="109"/>
    </row>
    <row r="13" ht="18" customHeight="1" spans="1:7">
      <c r="A13" s="163" t="s">
        <v>117</v>
      </c>
      <c r="B13" s="163" t="s">
        <v>118</v>
      </c>
      <c r="C13" s="109">
        <v>1020104</v>
      </c>
      <c r="D13" s="109">
        <v>1020104</v>
      </c>
      <c r="E13" s="109">
        <v>1020104</v>
      </c>
      <c r="F13" s="109"/>
      <c r="G13" s="109"/>
    </row>
    <row r="14" ht="18" customHeight="1" spans="1:7">
      <c r="A14" s="162" t="s">
        <v>119</v>
      </c>
      <c r="B14" s="162" t="s">
        <v>120</v>
      </c>
      <c r="C14" s="109">
        <v>208926</v>
      </c>
      <c r="D14" s="109">
        <v>208926</v>
      </c>
      <c r="E14" s="109">
        <v>208926</v>
      </c>
      <c r="F14" s="109"/>
      <c r="G14" s="109"/>
    </row>
    <row r="15" ht="18" customHeight="1" spans="1:7">
      <c r="A15" s="163" t="s">
        <v>121</v>
      </c>
      <c r="B15" s="163" t="s">
        <v>122</v>
      </c>
      <c r="C15" s="109">
        <v>208926</v>
      </c>
      <c r="D15" s="109">
        <v>208926</v>
      </c>
      <c r="E15" s="109">
        <v>208926</v>
      </c>
      <c r="F15" s="109"/>
      <c r="G15" s="109"/>
    </row>
    <row r="16" ht="18" customHeight="1" spans="1:7">
      <c r="A16" s="19" t="s">
        <v>123</v>
      </c>
      <c r="B16" s="19" t="s">
        <v>124</v>
      </c>
      <c r="C16" s="109">
        <v>2036728</v>
      </c>
      <c r="D16" s="109">
        <v>2036728</v>
      </c>
      <c r="E16" s="109">
        <v>2036728</v>
      </c>
      <c r="F16" s="109"/>
      <c r="G16" s="109"/>
    </row>
    <row r="17" ht="18" customHeight="1" spans="1:7">
      <c r="A17" s="162" t="s">
        <v>125</v>
      </c>
      <c r="B17" s="162" t="s">
        <v>126</v>
      </c>
      <c r="C17" s="109">
        <v>2036728</v>
      </c>
      <c r="D17" s="109">
        <v>2036728</v>
      </c>
      <c r="E17" s="109">
        <v>2036728</v>
      </c>
      <c r="F17" s="109"/>
      <c r="G17" s="109"/>
    </row>
    <row r="18" ht="18" customHeight="1" spans="1:7">
      <c r="A18" s="163" t="s">
        <v>127</v>
      </c>
      <c r="B18" s="163" t="s">
        <v>128</v>
      </c>
      <c r="C18" s="109">
        <v>109577</v>
      </c>
      <c r="D18" s="109">
        <v>109577</v>
      </c>
      <c r="E18" s="109">
        <v>109577</v>
      </c>
      <c r="F18" s="109"/>
      <c r="G18" s="109"/>
    </row>
    <row r="19" ht="18" customHeight="1" spans="1:7">
      <c r="A19" s="163" t="s">
        <v>129</v>
      </c>
      <c r="B19" s="163" t="s">
        <v>130</v>
      </c>
      <c r="C19" s="109">
        <v>851329</v>
      </c>
      <c r="D19" s="109">
        <v>851329</v>
      </c>
      <c r="E19" s="109">
        <v>851329</v>
      </c>
      <c r="F19" s="109"/>
      <c r="G19" s="109"/>
    </row>
    <row r="20" ht="18" customHeight="1" spans="1:7">
      <c r="A20" s="163" t="s">
        <v>131</v>
      </c>
      <c r="B20" s="163" t="s">
        <v>132</v>
      </c>
      <c r="C20" s="109">
        <v>946910</v>
      </c>
      <c r="D20" s="109">
        <v>946910</v>
      </c>
      <c r="E20" s="109">
        <v>946910</v>
      </c>
      <c r="F20" s="109"/>
      <c r="G20" s="109"/>
    </row>
    <row r="21" ht="18" customHeight="1" spans="1:7">
      <c r="A21" s="163" t="s">
        <v>133</v>
      </c>
      <c r="B21" s="163" t="s">
        <v>134</v>
      </c>
      <c r="C21" s="109">
        <v>128912</v>
      </c>
      <c r="D21" s="109">
        <v>128912</v>
      </c>
      <c r="E21" s="109">
        <v>128912</v>
      </c>
      <c r="F21" s="109"/>
      <c r="G21" s="109"/>
    </row>
    <row r="22" ht="18" customHeight="1" spans="1:7">
      <c r="A22" s="19" t="s">
        <v>135</v>
      </c>
      <c r="B22" s="19" t="s">
        <v>136</v>
      </c>
      <c r="C22" s="109">
        <v>24522440</v>
      </c>
      <c r="D22" s="109">
        <v>14788440</v>
      </c>
      <c r="E22" s="109">
        <v>13625480</v>
      </c>
      <c r="F22" s="109">
        <v>1162960</v>
      </c>
      <c r="G22" s="109">
        <v>9734000</v>
      </c>
    </row>
    <row r="23" ht="18" customHeight="1" spans="1:7">
      <c r="A23" s="162" t="s">
        <v>137</v>
      </c>
      <c r="B23" s="162" t="s">
        <v>138</v>
      </c>
      <c r="C23" s="109">
        <v>24522440</v>
      </c>
      <c r="D23" s="109">
        <v>14788440</v>
      </c>
      <c r="E23" s="109">
        <v>13625480</v>
      </c>
      <c r="F23" s="109">
        <v>1162960</v>
      </c>
      <c r="G23" s="109">
        <v>9734000</v>
      </c>
    </row>
    <row r="24" ht="18" customHeight="1" spans="1:7">
      <c r="A24" s="163" t="s">
        <v>139</v>
      </c>
      <c r="B24" s="163" t="s">
        <v>140</v>
      </c>
      <c r="C24" s="109">
        <v>2106718</v>
      </c>
      <c r="D24" s="109">
        <v>2106718</v>
      </c>
      <c r="E24" s="109">
        <v>1812058</v>
      </c>
      <c r="F24" s="109">
        <v>294660</v>
      </c>
      <c r="G24" s="109"/>
    </row>
    <row r="25" ht="18" customHeight="1" spans="1:7">
      <c r="A25" s="163" t="s">
        <v>141</v>
      </c>
      <c r="B25" s="163" t="s">
        <v>142</v>
      </c>
      <c r="C25" s="109">
        <v>4408000</v>
      </c>
      <c r="D25" s="109"/>
      <c r="E25" s="109"/>
      <c r="F25" s="109"/>
      <c r="G25" s="109">
        <v>4408000</v>
      </c>
    </row>
    <row r="26" ht="18" customHeight="1" spans="1:7">
      <c r="A26" s="163" t="s">
        <v>143</v>
      </c>
      <c r="B26" s="163" t="s">
        <v>144</v>
      </c>
      <c r="C26" s="109">
        <v>10700617</v>
      </c>
      <c r="D26" s="109">
        <v>8300617</v>
      </c>
      <c r="E26" s="109">
        <v>7724737</v>
      </c>
      <c r="F26" s="109">
        <v>575880</v>
      </c>
      <c r="G26" s="109">
        <v>2400000</v>
      </c>
    </row>
    <row r="27" ht="18" customHeight="1" spans="1:7">
      <c r="A27" s="163" t="s">
        <v>145</v>
      </c>
      <c r="B27" s="163" t="s">
        <v>146</v>
      </c>
      <c r="C27" s="109">
        <v>756000</v>
      </c>
      <c r="D27" s="109"/>
      <c r="E27" s="109"/>
      <c r="F27" s="109"/>
      <c r="G27" s="109">
        <v>756000</v>
      </c>
    </row>
    <row r="28" ht="18" customHeight="1" spans="1:7">
      <c r="A28" s="163" t="s">
        <v>147</v>
      </c>
      <c r="B28" s="163" t="s">
        <v>148</v>
      </c>
      <c r="C28" s="109">
        <v>830000</v>
      </c>
      <c r="D28" s="109"/>
      <c r="E28" s="109"/>
      <c r="F28" s="109"/>
      <c r="G28" s="109">
        <v>830000</v>
      </c>
    </row>
    <row r="29" ht="18" customHeight="1" spans="1:7">
      <c r="A29" s="163" t="s">
        <v>149</v>
      </c>
      <c r="B29" s="163" t="s">
        <v>150</v>
      </c>
      <c r="C29" s="109">
        <v>200000</v>
      </c>
      <c r="D29" s="109"/>
      <c r="E29" s="109"/>
      <c r="F29" s="109"/>
      <c r="G29" s="109">
        <v>200000</v>
      </c>
    </row>
    <row r="30" ht="18" customHeight="1" spans="1:7">
      <c r="A30" s="163" t="s">
        <v>151</v>
      </c>
      <c r="B30" s="163" t="s">
        <v>152</v>
      </c>
      <c r="C30" s="109">
        <v>220000</v>
      </c>
      <c r="D30" s="109"/>
      <c r="E30" s="109"/>
      <c r="F30" s="109"/>
      <c r="G30" s="109">
        <v>220000</v>
      </c>
    </row>
    <row r="31" ht="18" customHeight="1" spans="1:7">
      <c r="A31" s="163" t="s">
        <v>153</v>
      </c>
      <c r="B31" s="163" t="s">
        <v>154</v>
      </c>
      <c r="C31" s="109">
        <v>4381105</v>
      </c>
      <c r="D31" s="109">
        <v>4381105</v>
      </c>
      <c r="E31" s="109">
        <v>4088685</v>
      </c>
      <c r="F31" s="109">
        <v>292420</v>
      </c>
      <c r="G31" s="109"/>
    </row>
    <row r="32" ht="18" customHeight="1" spans="1:7">
      <c r="A32" s="163" t="s">
        <v>155</v>
      </c>
      <c r="B32" s="163" t="s">
        <v>156</v>
      </c>
      <c r="C32" s="109">
        <v>740000</v>
      </c>
      <c r="D32" s="109"/>
      <c r="E32" s="109"/>
      <c r="F32" s="109"/>
      <c r="G32" s="109">
        <v>740000</v>
      </c>
    </row>
    <row r="33" ht="18" customHeight="1" spans="1:7">
      <c r="A33" s="163" t="s">
        <v>157</v>
      </c>
      <c r="B33" s="163" t="s">
        <v>158</v>
      </c>
      <c r="C33" s="109">
        <v>180000</v>
      </c>
      <c r="D33" s="109"/>
      <c r="E33" s="109"/>
      <c r="F33" s="109"/>
      <c r="G33" s="109">
        <v>180000</v>
      </c>
    </row>
    <row r="34" ht="18" customHeight="1" spans="1:7">
      <c r="A34" s="19" t="s">
        <v>159</v>
      </c>
      <c r="B34" s="19" t="s">
        <v>160</v>
      </c>
      <c r="C34" s="109">
        <v>1812942</v>
      </c>
      <c r="D34" s="109">
        <v>1812942</v>
      </c>
      <c r="E34" s="109">
        <v>1812942</v>
      </c>
      <c r="F34" s="109"/>
      <c r="G34" s="109"/>
    </row>
    <row r="35" ht="18" customHeight="1" spans="1:7">
      <c r="A35" s="162" t="s">
        <v>161</v>
      </c>
      <c r="B35" s="162" t="s">
        <v>162</v>
      </c>
      <c r="C35" s="109">
        <v>1812942</v>
      </c>
      <c r="D35" s="109">
        <v>1812942</v>
      </c>
      <c r="E35" s="109">
        <v>1812942</v>
      </c>
      <c r="F35" s="109"/>
      <c r="G35" s="109"/>
    </row>
    <row r="36" ht="18" customHeight="1" spans="1:7">
      <c r="A36" s="163" t="s">
        <v>163</v>
      </c>
      <c r="B36" s="163" t="s">
        <v>164</v>
      </c>
      <c r="C36" s="109">
        <v>1812942</v>
      </c>
      <c r="D36" s="109">
        <v>1812942</v>
      </c>
      <c r="E36" s="109">
        <v>1812942</v>
      </c>
      <c r="F36" s="109"/>
      <c r="G36" s="109"/>
    </row>
    <row r="37" ht="18" customHeight="1" spans="1:7">
      <c r="A37" s="108" t="s">
        <v>203</v>
      </c>
      <c r="B37" s="187" t="s">
        <v>203</v>
      </c>
      <c r="C37" s="109">
        <v>33044882</v>
      </c>
      <c r="D37" s="109">
        <v>23310882</v>
      </c>
      <c r="E37" s="109">
        <v>22147922</v>
      </c>
      <c r="F37" s="109">
        <v>1162960</v>
      </c>
      <c r="G37" s="109">
        <v>9734000</v>
      </c>
    </row>
  </sheetData>
  <mergeCells count="6">
    <mergeCell ref="A3:G3"/>
    <mergeCell ref="A5:B5"/>
    <mergeCell ref="D5:F5"/>
    <mergeCell ref="A37:B3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77"/>
      <c r="B2" s="77"/>
      <c r="C2" s="77"/>
      <c r="D2" s="77"/>
      <c r="E2" s="76"/>
      <c r="F2" s="180" t="s">
        <v>204</v>
      </c>
    </row>
    <row r="3" ht="41.25" customHeight="1" spans="1:6">
      <c r="A3" s="181" t="str">
        <f>"2025"&amp;"年一般公共预算“三公”经费支出预算表"</f>
        <v>2025年一般公共预算“三公”经费支出预算表</v>
      </c>
      <c r="B3" s="77"/>
      <c r="C3" s="77"/>
      <c r="D3" s="77"/>
      <c r="E3" s="76"/>
      <c r="F3" s="77"/>
    </row>
    <row r="4" customHeight="1" spans="1:6">
      <c r="A4" s="140" t="s">
        <v>1</v>
      </c>
      <c r="B4" s="182"/>
      <c r="D4" s="77"/>
      <c r="E4" s="76"/>
      <c r="F4" s="94" t="s">
        <v>2</v>
      </c>
    </row>
    <row r="5" ht="27" customHeight="1" spans="1:6">
      <c r="A5" s="81" t="s">
        <v>205</v>
      </c>
      <c r="B5" s="81" t="s">
        <v>206</v>
      </c>
      <c r="C5" s="83" t="s">
        <v>207</v>
      </c>
      <c r="D5" s="81"/>
      <c r="E5" s="82"/>
      <c r="F5" s="81" t="s">
        <v>208</v>
      </c>
    </row>
    <row r="6" ht="28.5" customHeight="1" spans="1:6">
      <c r="A6" s="183"/>
      <c r="B6" s="85"/>
      <c r="C6" s="82" t="s">
        <v>58</v>
      </c>
      <c r="D6" s="82" t="s">
        <v>209</v>
      </c>
      <c r="E6" s="82" t="s">
        <v>210</v>
      </c>
      <c r="F6" s="84"/>
    </row>
    <row r="7" ht="17.25" customHeight="1" spans="1:6">
      <c r="A7" s="87" t="s">
        <v>92</v>
      </c>
      <c r="B7" s="87" t="s">
        <v>93</v>
      </c>
      <c r="C7" s="87" t="s">
        <v>94</v>
      </c>
      <c r="D7" s="87" t="s">
        <v>95</v>
      </c>
      <c r="E7" s="87" t="s">
        <v>96</v>
      </c>
      <c r="F7" s="87" t="s">
        <v>97</v>
      </c>
    </row>
    <row r="8" ht="17.25" customHeight="1" spans="1:6">
      <c r="A8" s="109">
        <v>285000</v>
      </c>
      <c r="B8" s="109"/>
      <c r="C8" s="109">
        <v>185000</v>
      </c>
      <c r="D8" s="109"/>
      <c r="E8" s="109">
        <v>185000</v>
      </c>
      <c r="F8" s="109">
        <v>100000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75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64"/>
      <c r="C2" s="170"/>
      <c r="E2" s="171"/>
      <c r="F2" s="171"/>
      <c r="G2" s="171"/>
      <c r="H2" s="171"/>
      <c r="I2" s="111"/>
      <c r="J2" s="111"/>
      <c r="K2" s="111"/>
      <c r="L2" s="111"/>
      <c r="M2" s="111"/>
      <c r="N2" s="111"/>
      <c r="R2" s="111"/>
      <c r="V2" s="170"/>
      <c r="X2" s="42" t="s">
        <v>211</v>
      </c>
    </row>
    <row r="3" ht="45.75" customHeight="1" spans="1:24">
      <c r="A3" s="96" t="str">
        <f>"2025"&amp;"年部门基本支出预算表"</f>
        <v>2025年部门基本支出预算表</v>
      </c>
      <c r="B3" s="43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3"/>
      <c r="P3" s="43"/>
      <c r="Q3" s="43"/>
      <c r="R3" s="96"/>
      <c r="S3" s="96"/>
      <c r="T3" s="96"/>
      <c r="U3" s="96"/>
      <c r="V3" s="96"/>
      <c r="W3" s="96"/>
      <c r="X3" s="96"/>
    </row>
    <row r="4" ht="18.75" customHeight="1" spans="1:24">
      <c r="A4" s="44" t="s">
        <v>1</v>
      </c>
      <c r="B4" s="45"/>
      <c r="C4" s="172"/>
      <c r="D4" s="172"/>
      <c r="E4" s="172"/>
      <c r="F4" s="172"/>
      <c r="G4" s="172"/>
      <c r="H4" s="172"/>
      <c r="I4" s="113"/>
      <c r="J4" s="113"/>
      <c r="K4" s="113"/>
      <c r="L4" s="113"/>
      <c r="M4" s="113"/>
      <c r="N4" s="113"/>
      <c r="O4" s="46"/>
      <c r="P4" s="46"/>
      <c r="Q4" s="46"/>
      <c r="R4" s="113"/>
      <c r="V4" s="170"/>
      <c r="X4" s="42" t="s">
        <v>2</v>
      </c>
    </row>
    <row r="5" ht="18" customHeight="1" spans="1:24">
      <c r="A5" s="48" t="s">
        <v>212</v>
      </c>
      <c r="B5" s="48" t="s">
        <v>213</v>
      </c>
      <c r="C5" s="48" t="s">
        <v>214</v>
      </c>
      <c r="D5" s="48" t="s">
        <v>215</v>
      </c>
      <c r="E5" s="48" t="s">
        <v>216</v>
      </c>
      <c r="F5" s="48" t="s">
        <v>217</v>
      </c>
      <c r="G5" s="48" t="s">
        <v>218</v>
      </c>
      <c r="H5" s="48" t="s">
        <v>219</v>
      </c>
      <c r="I5" s="174" t="s">
        <v>220</v>
      </c>
      <c r="J5" s="136" t="s">
        <v>220</v>
      </c>
      <c r="K5" s="136"/>
      <c r="L5" s="136"/>
      <c r="M5" s="136"/>
      <c r="N5" s="136"/>
      <c r="O5" s="14"/>
      <c r="P5" s="14"/>
      <c r="Q5" s="14"/>
      <c r="R5" s="129" t="s">
        <v>62</v>
      </c>
      <c r="S5" s="136" t="s">
        <v>63</v>
      </c>
      <c r="T5" s="136"/>
      <c r="U5" s="136"/>
      <c r="V5" s="136"/>
      <c r="W5" s="136"/>
      <c r="X5" s="137"/>
    </row>
    <row r="6" ht="18" customHeight="1" spans="1:24">
      <c r="A6" s="50"/>
      <c r="B6" s="64"/>
      <c r="C6" s="156"/>
      <c r="D6" s="50"/>
      <c r="E6" s="50"/>
      <c r="F6" s="50"/>
      <c r="G6" s="50"/>
      <c r="H6" s="50"/>
      <c r="I6" s="154" t="s">
        <v>221</v>
      </c>
      <c r="J6" s="174" t="s">
        <v>59</v>
      </c>
      <c r="K6" s="136"/>
      <c r="L6" s="136"/>
      <c r="M6" s="136"/>
      <c r="N6" s="137"/>
      <c r="O6" s="13" t="s">
        <v>222</v>
      </c>
      <c r="P6" s="14"/>
      <c r="Q6" s="36"/>
      <c r="R6" s="48" t="s">
        <v>62</v>
      </c>
      <c r="S6" s="174" t="s">
        <v>63</v>
      </c>
      <c r="T6" s="129" t="s">
        <v>65</v>
      </c>
      <c r="U6" s="136" t="s">
        <v>63</v>
      </c>
      <c r="V6" s="129" t="s">
        <v>67</v>
      </c>
      <c r="W6" s="129" t="s">
        <v>68</v>
      </c>
      <c r="X6" s="177" t="s">
        <v>69</v>
      </c>
    </row>
    <row r="7" ht="19.5" customHeight="1" spans="1:24">
      <c r="A7" s="64"/>
      <c r="B7" s="64"/>
      <c r="C7" s="64"/>
      <c r="D7" s="64"/>
      <c r="E7" s="64"/>
      <c r="F7" s="64"/>
      <c r="G7" s="64"/>
      <c r="H7" s="64"/>
      <c r="I7" s="64"/>
      <c r="J7" s="175" t="s">
        <v>223</v>
      </c>
      <c r="K7" s="48" t="s">
        <v>224</v>
      </c>
      <c r="L7" s="48" t="s">
        <v>225</v>
      </c>
      <c r="M7" s="48" t="s">
        <v>226</v>
      </c>
      <c r="N7" s="48" t="s">
        <v>227</v>
      </c>
      <c r="O7" s="48" t="s">
        <v>59</v>
      </c>
      <c r="P7" s="48" t="s">
        <v>60</v>
      </c>
      <c r="Q7" s="48" t="s">
        <v>61</v>
      </c>
      <c r="R7" s="64"/>
      <c r="S7" s="48" t="s">
        <v>58</v>
      </c>
      <c r="T7" s="48" t="s">
        <v>65</v>
      </c>
      <c r="U7" s="48" t="s">
        <v>228</v>
      </c>
      <c r="V7" s="48" t="s">
        <v>67</v>
      </c>
      <c r="W7" s="48" t="s">
        <v>68</v>
      </c>
      <c r="X7" s="48" t="s">
        <v>69</v>
      </c>
    </row>
    <row r="8" ht="37.5" customHeight="1" spans="1:24">
      <c r="A8" s="173"/>
      <c r="B8" s="55"/>
      <c r="C8" s="173"/>
      <c r="D8" s="173"/>
      <c r="E8" s="173"/>
      <c r="F8" s="173"/>
      <c r="G8" s="173"/>
      <c r="H8" s="173"/>
      <c r="I8" s="173"/>
      <c r="J8" s="176" t="s">
        <v>58</v>
      </c>
      <c r="K8" s="53" t="s">
        <v>229</v>
      </c>
      <c r="L8" s="53" t="s">
        <v>225</v>
      </c>
      <c r="M8" s="53" t="s">
        <v>226</v>
      </c>
      <c r="N8" s="53" t="s">
        <v>227</v>
      </c>
      <c r="O8" s="53" t="s">
        <v>225</v>
      </c>
      <c r="P8" s="53" t="s">
        <v>226</v>
      </c>
      <c r="Q8" s="53" t="s">
        <v>227</v>
      </c>
      <c r="R8" s="53" t="s">
        <v>62</v>
      </c>
      <c r="S8" s="53" t="s">
        <v>58</v>
      </c>
      <c r="T8" s="53" t="s">
        <v>65</v>
      </c>
      <c r="U8" s="53" t="s">
        <v>228</v>
      </c>
      <c r="V8" s="53" t="s">
        <v>67</v>
      </c>
      <c r="W8" s="53" t="s">
        <v>68</v>
      </c>
      <c r="X8" s="53" t="s">
        <v>69</v>
      </c>
    </row>
    <row r="9" customHeight="1" spans="1:24">
      <c r="A9" s="70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70">
        <v>21</v>
      </c>
      <c r="V9" s="70">
        <v>22</v>
      </c>
      <c r="W9" s="70">
        <v>23</v>
      </c>
      <c r="X9" s="70">
        <v>24</v>
      </c>
    </row>
    <row r="10" ht="20.25" customHeight="1" spans="1:24">
      <c r="A10" s="22" t="s">
        <v>71</v>
      </c>
      <c r="B10" s="22" t="s">
        <v>71</v>
      </c>
      <c r="C10" s="22" t="s">
        <v>230</v>
      </c>
      <c r="D10" s="22" t="s">
        <v>231</v>
      </c>
      <c r="E10" s="22" t="s">
        <v>139</v>
      </c>
      <c r="F10" s="22" t="s">
        <v>140</v>
      </c>
      <c r="G10" s="22" t="s">
        <v>232</v>
      </c>
      <c r="H10" s="22" t="s">
        <v>233</v>
      </c>
      <c r="I10" s="109">
        <v>40000</v>
      </c>
      <c r="J10" s="109">
        <v>40000</v>
      </c>
      <c r="K10" s="109"/>
      <c r="L10" s="109"/>
      <c r="M10" s="109">
        <v>40000</v>
      </c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ht="20.25" customHeight="1" spans="1:24">
      <c r="A11" s="22" t="s">
        <v>71</v>
      </c>
      <c r="B11" s="22" t="s">
        <v>71</v>
      </c>
      <c r="C11" s="22" t="s">
        <v>234</v>
      </c>
      <c r="D11" s="22" t="s">
        <v>208</v>
      </c>
      <c r="E11" s="22" t="s">
        <v>139</v>
      </c>
      <c r="F11" s="22" t="s">
        <v>140</v>
      </c>
      <c r="G11" s="22" t="s">
        <v>235</v>
      </c>
      <c r="H11" s="22" t="s">
        <v>208</v>
      </c>
      <c r="I11" s="109">
        <v>5200</v>
      </c>
      <c r="J11" s="109">
        <v>5200</v>
      </c>
      <c r="K11" s="59"/>
      <c r="L11" s="59"/>
      <c r="M11" s="109">
        <v>5200</v>
      </c>
      <c r="N11" s="5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ht="20.25" customHeight="1" spans="1:24">
      <c r="A12" s="22" t="s">
        <v>71</v>
      </c>
      <c r="B12" s="22" t="s">
        <v>71</v>
      </c>
      <c r="C12" s="22" t="s">
        <v>234</v>
      </c>
      <c r="D12" s="22" t="s">
        <v>208</v>
      </c>
      <c r="E12" s="22" t="s">
        <v>153</v>
      </c>
      <c r="F12" s="22" t="s">
        <v>154</v>
      </c>
      <c r="G12" s="22" t="s">
        <v>235</v>
      </c>
      <c r="H12" s="22" t="s">
        <v>208</v>
      </c>
      <c r="I12" s="109">
        <v>14000</v>
      </c>
      <c r="J12" s="109">
        <v>14000</v>
      </c>
      <c r="K12" s="59"/>
      <c r="L12" s="59"/>
      <c r="M12" s="109">
        <v>14000</v>
      </c>
      <c r="N12" s="5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ht="20.25" customHeight="1" spans="1:24">
      <c r="A13" s="22" t="s">
        <v>71</v>
      </c>
      <c r="B13" s="22" t="s">
        <v>71</v>
      </c>
      <c r="C13" s="22" t="s">
        <v>236</v>
      </c>
      <c r="D13" s="22" t="s">
        <v>237</v>
      </c>
      <c r="E13" s="22" t="s">
        <v>139</v>
      </c>
      <c r="F13" s="22" t="s">
        <v>140</v>
      </c>
      <c r="G13" s="22" t="s">
        <v>238</v>
      </c>
      <c r="H13" s="22" t="s">
        <v>239</v>
      </c>
      <c r="I13" s="109">
        <v>121200</v>
      </c>
      <c r="J13" s="109">
        <v>121200</v>
      </c>
      <c r="K13" s="59"/>
      <c r="L13" s="59"/>
      <c r="M13" s="109">
        <v>121200</v>
      </c>
      <c r="N13" s="5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ht="20.25" customHeight="1" spans="1:24">
      <c r="A14" s="22" t="s">
        <v>71</v>
      </c>
      <c r="B14" s="22" t="s">
        <v>71</v>
      </c>
      <c r="C14" s="22" t="s">
        <v>240</v>
      </c>
      <c r="D14" s="22" t="s">
        <v>241</v>
      </c>
      <c r="E14" s="22" t="s">
        <v>139</v>
      </c>
      <c r="F14" s="22" t="s">
        <v>140</v>
      </c>
      <c r="G14" s="22" t="s">
        <v>242</v>
      </c>
      <c r="H14" s="22" t="s">
        <v>241</v>
      </c>
      <c r="I14" s="109">
        <v>15080</v>
      </c>
      <c r="J14" s="109">
        <v>15080</v>
      </c>
      <c r="K14" s="59"/>
      <c r="L14" s="59"/>
      <c r="M14" s="109">
        <v>15080</v>
      </c>
      <c r="N14" s="5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ht="20.25" customHeight="1" spans="1:24">
      <c r="A15" s="22" t="s">
        <v>71</v>
      </c>
      <c r="B15" s="22" t="s">
        <v>71</v>
      </c>
      <c r="C15" s="22" t="s">
        <v>240</v>
      </c>
      <c r="D15" s="22" t="s">
        <v>241</v>
      </c>
      <c r="E15" s="22" t="s">
        <v>153</v>
      </c>
      <c r="F15" s="22" t="s">
        <v>154</v>
      </c>
      <c r="G15" s="22" t="s">
        <v>242</v>
      </c>
      <c r="H15" s="22" t="s">
        <v>241</v>
      </c>
      <c r="I15" s="109">
        <v>40600</v>
      </c>
      <c r="J15" s="109">
        <v>40600</v>
      </c>
      <c r="K15" s="59"/>
      <c r="L15" s="59"/>
      <c r="M15" s="109">
        <v>40600</v>
      </c>
      <c r="N15" s="5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ht="20.25" customHeight="1" spans="1:24">
      <c r="A16" s="22" t="s">
        <v>71</v>
      </c>
      <c r="B16" s="22" t="s">
        <v>71</v>
      </c>
      <c r="C16" s="22" t="s">
        <v>243</v>
      </c>
      <c r="D16" s="22" t="s">
        <v>244</v>
      </c>
      <c r="E16" s="22" t="s">
        <v>139</v>
      </c>
      <c r="F16" s="22" t="s">
        <v>140</v>
      </c>
      <c r="G16" s="22" t="s">
        <v>245</v>
      </c>
      <c r="H16" s="22" t="s">
        <v>246</v>
      </c>
      <c r="I16" s="109">
        <v>19500</v>
      </c>
      <c r="J16" s="109">
        <v>19500</v>
      </c>
      <c r="K16" s="59"/>
      <c r="L16" s="59"/>
      <c r="M16" s="109">
        <v>19500</v>
      </c>
      <c r="N16" s="5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ht="20.25" customHeight="1" spans="1:24">
      <c r="A17" s="22" t="s">
        <v>71</v>
      </c>
      <c r="B17" s="22" t="s">
        <v>71</v>
      </c>
      <c r="C17" s="22" t="s">
        <v>243</v>
      </c>
      <c r="D17" s="22" t="s">
        <v>244</v>
      </c>
      <c r="E17" s="22" t="s">
        <v>153</v>
      </c>
      <c r="F17" s="22" t="s">
        <v>154</v>
      </c>
      <c r="G17" s="22" t="s">
        <v>245</v>
      </c>
      <c r="H17" s="22" t="s">
        <v>246</v>
      </c>
      <c r="I17" s="109">
        <v>52500</v>
      </c>
      <c r="J17" s="109">
        <v>52500</v>
      </c>
      <c r="K17" s="59"/>
      <c r="L17" s="59"/>
      <c r="M17" s="109">
        <v>52500</v>
      </c>
      <c r="N17" s="59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ht="20.25" customHeight="1" spans="1:24">
      <c r="A18" s="22" t="s">
        <v>71</v>
      </c>
      <c r="B18" s="22" t="s">
        <v>71</v>
      </c>
      <c r="C18" s="22" t="s">
        <v>243</v>
      </c>
      <c r="D18" s="22" t="s">
        <v>244</v>
      </c>
      <c r="E18" s="22" t="s">
        <v>139</v>
      </c>
      <c r="F18" s="22" t="s">
        <v>140</v>
      </c>
      <c r="G18" s="22" t="s">
        <v>247</v>
      </c>
      <c r="H18" s="22" t="s">
        <v>248</v>
      </c>
      <c r="I18" s="109">
        <v>2600</v>
      </c>
      <c r="J18" s="109">
        <v>2600</v>
      </c>
      <c r="K18" s="59"/>
      <c r="L18" s="59"/>
      <c r="M18" s="109">
        <v>2600</v>
      </c>
      <c r="N18" s="59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ht="20.25" customHeight="1" spans="1:24">
      <c r="A19" s="22" t="s">
        <v>71</v>
      </c>
      <c r="B19" s="22" t="s">
        <v>71</v>
      </c>
      <c r="C19" s="22" t="s">
        <v>243</v>
      </c>
      <c r="D19" s="22" t="s">
        <v>244</v>
      </c>
      <c r="E19" s="22" t="s">
        <v>153</v>
      </c>
      <c r="F19" s="22" t="s">
        <v>154</v>
      </c>
      <c r="G19" s="22" t="s">
        <v>247</v>
      </c>
      <c r="H19" s="22" t="s">
        <v>248</v>
      </c>
      <c r="I19" s="109">
        <v>7000</v>
      </c>
      <c r="J19" s="109">
        <v>7000</v>
      </c>
      <c r="K19" s="59"/>
      <c r="L19" s="59"/>
      <c r="M19" s="109">
        <v>7000</v>
      </c>
      <c r="N19" s="59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ht="20.25" customHeight="1" spans="1:24">
      <c r="A20" s="22" t="s">
        <v>71</v>
      </c>
      <c r="B20" s="22" t="s">
        <v>71</v>
      </c>
      <c r="C20" s="22" t="s">
        <v>243</v>
      </c>
      <c r="D20" s="22" t="s">
        <v>244</v>
      </c>
      <c r="E20" s="22" t="s">
        <v>139</v>
      </c>
      <c r="F20" s="22" t="s">
        <v>140</v>
      </c>
      <c r="G20" s="22" t="s">
        <v>249</v>
      </c>
      <c r="H20" s="22" t="s">
        <v>250</v>
      </c>
      <c r="I20" s="109">
        <v>3900</v>
      </c>
      <c r="J20" s="109">
        <v>3900</v>
      </c>
      <c r="K20" s="59"/>
      <c r="L20" s="59"/>
      <c r="M20" s="109">
        <v>3900</v>
      </c>
      <c r="N20" s="59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ht="20.25" customHeight="1" spans="1:24">
      <c r="A21" s="22" t="s">
        <v>71</v>
      </c>
      <c r="B21" s="22" t="s">
        <v>71</v>
      </c>
      <c r="C21" s="22" t="s">
        <v>243</v>
      </c>
      <c r="D21" s="22" t="s">
        <v>244</v>
      </c>
      <c r="E21" s="22" t="s">
        <v>153</v>
      </c>
      <c r="F21" s="22" t="s">
        <v>154</v>
      </c>
      <c r="G21" s="22" t="s">
        <v>249</v>
      </c>
      <c r="H21" s="22" t="s">
        <v>250</v>
      </c>
      <c r="I21" s="109">
        <v>10500</v>
      </c>
      <c r="J21" s="109">
        <v>10500</v>
      </c>
      <c r="K21" s="59"/>
      <c r="L21" s="59"/>
      <c r="M21" s="109">
        <v>10500</v>
      </c>
      <c r="N21" s="59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20.25" customHeight="1" spans="1:24">
      <c r="A22" s="22" t="s">
        <v>71</v>
      </c>
      <c r="B22" s="22" t="s">
        <v>71</v>
      </c>
      <c r="C22" s="22" t="s">
        <v>243</v>
      </c>
      <c r="D22" s="22" t="s">
        <v>244</v>
      </c>
      <c r="E22" s="22" t="s">
        <v>139</v>
      </c>
      <c r="F22" s="22" t="s">
        <v>140</v>
      </c>
      <c r="G22" s="22" t="s">
        <v>251</v>
      </c>
      <c r="H22" s="22" t="s">
        <v>252</v>
      </c>
      <c r="I22" s="109">
        <v>2600</v>
      </c>
      <c r="J22" s="109">
        <v>2600</v>
      </c>
      <c r="K22" s="59"/>
      <c r="L22" s="59"/>
      <c r="M22" s="109">
        <v>2600</v>
      </c>
      <c r="N22" s="59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20.25" customHeight="1" spans="1:24">
      <c r="A23" s="22" t="s">
        <v>71</v>
      </c>
      <c r="B23" s="22" t="s">
        <v>71</v>
      </c>
      <c r="C23" s="22" t="s">
        <v>243</v>
      </c>
      <c r="D23" s="22" t="s">
        <v>244</v>
      </c>
      <c r="E23" s="22" t="s">
        <v>153</v>
      </c>
      <c r="F23" s="22" t="s">
        <v>154</v>
      </c>
      <c r="G23" s="22" t="s">
        <v>251</v>
      </c>
      <c r="H23" s="22" t="s">
        <v>252</v>
      </c>
      <c r="I23" s="109">
        <v>7000</v>
      </c>
      <c r="J23" s="109">
        <v>7000</v>
      </c>
      <c r="K23" s="59"/>
      <c r="L23" s="59"/>
      <c r="M23" s="109">
        <v>7000</v>
      </c>
      <c r="N23" s="59"/>
      <c r="O23" s="109"/>
      <c r="P23" s="109"/>
      <c r="Q23" s="109"/>
      <c r="R23" s="109"/>
      <c r="S23" s="109"/>
      <c r="T23" s="109"/>
      <c r="U23" s="109"/>
      <c r="V23" s="109"/>
      <c r="W23" s="109"/>
      <c r="X23" s="109"/>
    </row>
    <row r="24" ht="20.25" customHeight="1" spans="1:24">
      <c r="A24" s="22" t="s">
        <v>71</v>
      </c>
      <c r="B24" s="22" t="s">
        <v>71</v>
      </c>
      <c r="C24" s="22" t="s">
        <v>243</v>
      </c>
      <c r="D24" s="22" t="s">
        <v>244</v>
      </c>
      <c r="E24" s="22" t="s">
        <v>139</v>
      </c>
      <c r="F24" s="22" t="s">
        <v>140</v>
      </c>
      <c r="G24" s="22" t="s">
        <v>253</v>
      </c>
      <c r="H24" s="22" t="s">
        <v>254</v>
      </c>
      <c r="I24" s="109">
        <v>9100</v>
      </c>
      <c r="J24" s="109">
        <v>9100</v>
      </c>
      <c r="K24" s="59"/>
      <c r="L24" s="59"/>
      <c r="M24" s="109">
        <v>9100</v>
      </c>
      <c r="N24" s="59"/>
      <c r="O24" s="109"/>
      <c r="P24" s="109"/>
      <c r="Q24" s="109"/>
      <c r="R24" s="109"/>
      <c r="S24" s="109"/>
      <c r="T24" s="109"/>
      <c r="U24" s="109"/>
      <c r="V24" s="109"/>
      <c r="W24" s="109"/>
      <c r="X24" s="109"/>
    </row>
    <row r="25" ht="20.25" customHeight="1" spans="1:24">
      <c r="A25" s="22" t="s">
        <v>71</v>
      </c>
      <c r="B25" s="22" t="s">
        <v>71</v>
      </c>
      <c r="C25" s="22" t="s">
        <v>243</v>
      </c>
      <c r="D25" s="22" t="s">
        <v>244</v>
      </c>
      <c r="E25" s="22" t="s">
        <v>153</v>
      </c>
      <c r="F25" s="22" t="s">
        <v>154</v>
      </c>
      <c r="G25" s="22" t="s">
        <v>253</v>
      </c>
      <c r="H25" s="22" t="s">
        <v>254</v>
      </c>
      <c r="I25" s="109">
        <v>24500</v>
      </c>
      <c r="J25" s="109">
        <v>24500</v>
      </c>
      <c r="K25" s="59"/>
      <c r="L25" s="59"/>
      <c r="M25" s="109">
        <v>24500</v>
      </c>
      <c r="N25" s="5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ht="20.25" customHeight="1" spans="1:24">
      <c r="A26" s="22" t="s">
        <v>71</v>
      </c>
      <c r="B26" s="22" t="s">
        <v>71</v>
      </c>
      <c r="C26" s="22" t="s">
        <v>243</v>
      </c>
      <c r="D26" s="22" t="s">
        <v>244</v>
      </c>
      <c r="E26" s="22" t="s">
        <v>139</v>
      </c>
      <c r="F26" s="22" t="s">
        <v>140</v>
      </c>
      <c r="G26" s="22" t="s">
        <v>255</v>
      </c>
      <c r="H26" s="22" t="s">
        <v>256</v>
      </c>
      <c r="I26" s="109">
        <v>39000</v>
      </c>
      <c r="J26" s="109">
        <v>39000</v>
      </c>
      <c r="K26" s="59"/>
      <c r="L26" s="59"/>
      <c r="M26" s="109">
        <v>39000</v>
      </c>
      <c r="N26" s="59"/>
      <c r="O26" s="109"/>
      <c r="P26" s="109"/>
      <c r="Q26" s="109"/>
      <c r="R26" s="109"/>
      <c r="S26" s="109"/>
      <c r="T26" s="109"/>
      <c r="U26" s="109"/>
      <c r="V26" s="109"/>
      <c r="W26" s="109"/>
      <c r="X26" s="109"/>
    </row>
    <row r="27" ht="20.25" customHeight="1" spans="1:24">
      <c r="A27" s="22" t="s">
        <v>71</v>
      </c>
      <c r="B27" s="22" t="s">
        <v>71</v>
      </c>
      <c r="C27" s="22" t="s">
        <v>243</v>
      </c>
      <c r="D27" s="22" t="s">
        <v>244</v>
      </c>
      <c r="E27" s="22" t="s">
        <v>153</v>
      </c>
      <c r="F27" s="22" t="s">
        <v>154</v>
      </c>
      <c r="G27" s="22" t="s">
        <v>255</v>
      </c>
      <c r="H27" s="22" t="s">
        <v>256</v>
      </c>
      <c r="I27" s="109">
        <v>105000</v>
      </c>
      <c r="J27" s="109">
        <v>105000</v>
      </c>
      <c r="K27" s="59"/>
      <c r="L27" s="59"/>
      <c r="M27" s="109">
        <v>105000</v>
      </c>
      <c r="N27" s="59"/>
      <c r="O27" s="109"/>
      <c r="P27" s="109"/>
      <c r="Q27" s="109"/>
      <c r="R27" s="109"/>
      <c r="S27" s="109"/>
      <c r="T27" s="109"/>
      <c r="U27" s="109"/>
      <c r="V27" s="109"/>
      <c r="W27" s="109"/>
      <c r="X27" s="109"/>
    </row>
    <row r="28" ht="20.25" customHeight="1" spans="1:24">
      <c r="A28" s="22" t="s">
        <v>71</v>
      </c>
      <c r="B28" s="22" t="s">
        <v>71</v>
      </c>
      <c r="C28" s="22" t="s">
        <v>243</v>
      </c>
      <c r="D28" s="22" t="s">
        <v>244</v>
      </c>
      <c r="E28" s="22" t="s">
        <v>139</v>
      </c>
      <c r="F28" s="22" t="s">
        <v>140</v>
      </c>
      <c r="G28" s="22" t="s">
        <v>238</v>
      </c>
      <c r="H28" s="22" t="s">
        <v>239</v>
      </c>
      <c r="I28" s="109">
        <v>12120</v>
      </c>
      <c r="J28" s="109">
        <v>12120</v>
      </c>
      <c r="K28" s="59"/>
      <c r="L28" s="59"/>
      <c r="M28" s="109">
        <v>12120</v>
      </c>
      <c r="N28" s="59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ht="20.25" customHeight="1" spans="1:24">
      <c r="A29" s="22" t="s">
        <v>71</v>
      </c>
      <c r="B29" s="22" t="s">
        <v>71</v>
      </c>
      <c r="C29" s="22" t="s">
        <v>243</v>
      </c>
      <c r="D29" s="22" t="s">
        <v>244</v>
      </c>
      <c r="E29" s="22" t="s">
        <v>139</v>
      </c>
      <c r="F29" s="22" t="s">
        <v>140</v>
      </c>
      <c r="G29" s="22" t="s">
        <v>257</v>
      </c>
      <c r="H29" s="22" t="s">
        <v>258</v>
      </c>
      <c r="I29" s="109">
        <v>24360</v>
      </c>
      <c r="J29" s="109">
        <v>24360</v>
      </c>
      <c r="K29" s="59"/>
      <c r="L29" s="59"/>
      <c r="M29" s="109">
        <v>24360</v>
      </c>
      <c r="N29" s="59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ht="20.25" customHeight="1" spans="1:24">
      <c r="A30" s="22" t="s">
        <v>71</v>
      </c>
      <c r="B30" s="22" t="s">
        <v>71</v>
      </c>
      <c r="C30" s="22" t="s">
        <v>243</v>
      </c>
      <c r="D30" s="22" t="s">
        <v>244</v>
      </c>
      <c r="E30" s="22" t="s">
        <v>153</v>
      </c>
      <c r="F30" s="22" t="s">
        <v>154</v>
      </c>
      <c r="G30" s="22" t="s">
        <v>257</v>
      </c>
      <c r="H30" s="22" t="s">
        <v>258</v>
      </c>
      <c r="I30" s="109">
        <v>31320</v>
      </c>
      <c r="J30" s="109">
        <v>31320</v>
      </c>
      <c r="K30" s="59"/>
      <c r="L30" s="59"/>
      <c r="M30" s="109">
        <v>31320</v>
      </c>
      <c r="N30" s="59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ht="20.25" customHeight="1" spans="1:24">
      <c r="A31" s="22" t="s">
        <v>71</v>
      </c>
      <c r="B31" s="22" t="s">
        <v>71</v>
      </c>
      <c r="C31" s="22" t="s">
        <v>259</v>
      </c>
      <c r="D31" s="22" t="s">
        <v>260</v>
      </c>
      <c r="E31" s="22" t="s">
        <v>139</v>
      </c>
      <c r="F31" s="22" t="s">
        <v>140</v>
      </c>
      <c r="G31" s="22" t="s">
        <v>261</v>
      </c>
      <c r="H31" s="22" t="s">
        <v>262</v>
      </c>
      <c r="I31" s="109">
        <v>654804</v>
      </c>
      <c r="J31" s="109">
        <v>654804</v>
      </c>
      <c r="K31" s="59"/>
      <c r="L31" s="59"/>
      <c r="M31" s="109">
        <v>654804</v>
      </c>
      <c r="N31" s="5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ht="20.25" customHeight="1" spans="1:24">
      <c r="A32" s="22" t="s">
        <v>71</v>
      </c>
      <c r="B32" s="22" t="s">
        <v>71</v>
      </c>
      <c r="C32" s="22" t="s">
        <v>259</v>
      </c>
      <c r="D32" s="22" t="s">
        <v>260</v>
      </c>
      <c r="E32" s="22" t="s">
        <v>139</v>
      </c>
      <c r="F32" s="22" t="s">
        <v>140</v>
      </c>
      <c r="G32" s="22" t="s">
        <v>263</v>
      </c>
      <c r="H32" s="22" t="s">
        <v>264</v>
      </c>
      <c r="I32" s="109">
        <v>879120</v>
      </c>
      <c r="J32" s="109">
        <v>879120</v>
      </c>
      <c r="K32" s="59"/>
      <c r="L32" s="59"/>
      <c r="M32" s="109">
        <v>879120</v>
      </c>
      <c r="N32" s="5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ht="20.25" customHeight="1" spans="1:24">
      <c r="A33" s="22" t="s">
        <v>71</v>
      </c>
      <c r="B33" s="22" t="s">
        <v>71</v>
      </c>
      <c r="C33" s="22" t="s">
        <v>259</v>
      </c>
      <c r="D33" s="22" t="s">
        <v>260</v>
      </c>
      <c r="E33" s="22" t="s">
        <v>139</v>
      </c>
      <c r="F33" s="22" t="s">
        <v>140</v>
      </c>
      <c r="G33" s="22" t="s">
        <v>265</v>
      </c>
      <c r="H33" s="22" t="s">
        <v>266</v>
      </c>
      <c r="I33" s="109">
        <v>54567</v>
      </c>
      <c r="J33" s="109">
        <v>54567</v>
      </c>
      <c r="K33" s="59"/>
      <c r="L33" s="59"/>
      <c r="M33" s="109">
        <v>54567</v>
      </c>
      <c r="N33" s="59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ht="20.25" customHeight="1" spans="1:24">
      <c r="A34" s="22" t="s">
        <v>71</v>
      </c>
      <c r="B34" s="22" t="s">
        <v>71</v>
      </c>
      <c r="C34" s="22" t="s">
        <v>259</v>
      </c>
      <c r="D34" s="22" t="s">
        <v>260</v>
      </c>
      <c r="E34" s="22" t="s">
        <v>139</v>
      </c>
      <c r="F34" s="22" t="s">
        <v>140</v>
      </c>
      <c r="G34" s="22" t="s">
        <v>265</v>
      </c>
      <c r="H34" s="22" t="s">
        <v>266</v>
      </c>
      <c r="I34" s="109">
        <v>3000</v>
      </c>
      <c r="J34" s="109">
        <v>3000</v>
      </c>
      <c r="K34" s="59"/>
      <c r="L34" s="59"/>
      <c r="M34" s="109">
        <v>3000</v>
      </c>
      <c r="N34" s="5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ht="20.25" customHeight="1" spans="1:24">
      <c r="A35" s="22" t="s">
        <v>71</v>
      </c>
      <c r="B35" s="22" t="s">
        <v>71</v>
      </c>
      <c r="C35" s="22" t="s">
        <v>267</v>
      </c>
      <c r="D35" s="22" t="s">
        <v>268</v>
      </c>
      <c r="E35" s="22" t="s">
        <v>153</v>
      </c>
      <c r="F35" s="22" t="s">
        <v>154</v>
      </c>
      <c r="G35" s="22" t="s">
        <v>261</v>
      </c>
      <c r="H35" s="22" t="s">
        <v>262</v>
      </c>
      <c r="I35" s="109">
        <v>1712352</v>
      </c>
      <c r="J35" s="109">
        <v>1712352</v>
      </c>
      <c r="K35" s="59"/>
      <c r="L35" s="59"/>
      <c r="M35" s="109">
        <v>1712352</v>
      </c>
      <c r="N35" s="59"/>
      <c r="O35" s="109"/>
      <c r="P35" s="109"/>
      <c r="Q35" s="109"/>
      <c r="R35" s="109"/>
      <c r="S35" s="109"/>
      <c r="T35" s="109"/>
      <c r="U35" s="109"/>
      <c r="V35" s="109"/>
      <c r="W35" s="109"/>
      <c r="X35" s="109"/>
    </row>
    <row r="36" ht="20.25" customHeight="1" spans="1:24">
      <c r="A36" s="22" t="s">
        <v>71</v>
      </c>
      <c r="B36" s="22" t="s">
        <v>71</v>
      </c>
      <c r="C36" s="22" t="s">
        <v>267</v>
      </c>
      <c r="D36" s="22" t="s">
        <v>268</v>
      </c>
      <c r="E36" s="22" t="s">
        <v>153</v>
      </c>
      <c r="F36" s="22" t="s">
        <v>154</v>
      </c>
      <c r="G36" s="22" t="s">
        <v>263</v>
      </c>
      <c r="H36" s="22" t="s">
        <v>264</v>
      </c>
      <c r="I36" s="109">
        <v>861816</v>
      </c>
      <c r="J36" s="109">
        <v>861816</v>
      </c>
      <c r="K36" s="59"/>
      <c r="L36" s="59"/>
      <c r="M36" s="109">
        <v>861816</v>
      </c>
      <c r="N36" s="59"/>
      <c r="O36" s="109"/>
      <c r="P36" s="109"/>
      <c r="Q36" s="109"/>
      <c r="R36" s="109"/>
      <c r="S36" s="109"/>
      <c r="T36" s="109"/>
      <c r="U36" s="109"/>
      <c r="V36" s="109"/>
      <c r="W36" s="109"/>
      <c r="X36" s="109"/>
    </row>
    <row r="37" ht="20.25" customHeight="1" spans="1:24">
      <c r="A37" s="22" t="s">
        <v>71</v>
      </c>
      <c r="B37" s="22" t="s">
        <v>71</v>
      </c>
      <c r="C37" s="22" t="s">
        <v>267</v>
      </c>
      <c r="D37" s="22" t="s">
        <v>268</v>
      </c>
      <c r="E37" s="22" t="s">
        <v>153</v>
      </c>
      <c r="F37" s="22" t="s">
        <v>154</v>
      </c>
      <c r="G37" s="22" t="s">
        <v>265</v>
      </c>
      <c r="H37" s="22" t="s">
        <v>266</v>
      </c>
      <c r="I37" s="109">
        <v>142696</v>
      </c>
      <c r="J37" s="109">
        <v>142696</v>
      </c>
      <c r="K37" s="59"/>
      <c r="L37" s="59"/>
      <c r="M37" s="109">
        <v>142696</v>
      </c>
      <c r="N37" s="59"/>
      <c r="O37" s="109"/>
      <c r="P37" s="109"/>
      <c r="Q37" s="109"/>
      <c r="R37" s="109"/>
      <c r="S37" s="109"/>
      <c r="T37" s="109"/>
      <c r="U37" s="109"/>
      <c r="V37" s="109"/>
      <c r="W37" s="109"/>
      <c r="X37" s="109"/>
    </row>
    <row r="38" ht="20.25" customHeight="1" spans="1:24">
      <c r="A38" s="22" t="s">
        <v>71</v>
      </c>
      <c r="B38" s="22" t="s">
        <v>71</v>
      </c>
      <c r="C38" s="22" t="s">
        <v>267</v>
      </c>
      <c r="D38" s="22" t="s">
        <v>268</v>
      </c>
      <c r="E38" s="22" t="s">
        <v>153</v>
      </c>
      <c r="F38" s="22" t="s">
        <v>154</v>
      </c>
      <c r="G38" s="22" t="s">
        <v>265</v>
      </c>
      <c r="H38" s="22" t="s">
        <v>266</v>
      </c>
      <c r="I38" s="109">
        <v>10500</v>
      </c>
      <c r="J38" s="109">
        <v>10500</v>
      </c>
      <c r="K38" s="59"/>
      <c r="L38" s="59"/>
      <c r="M38" s="109">
        <v>10500</v>
      </c>
      <c r="N38" s="59"/>
      <c r="O38" s="109"/>
      <c r="P38" s="109"/>
      <c r="Q38" s="109"/>
      <c r="R38" s="109"/>
      <c r="S38" s="109"/>
      <c r="T38" s="109"/>
      <c r="U38" s="109"/>
      <c r="V38" s="109"/>
      <c r="W38" s="109"/>
      <c r="X38" s="109"/>
    </row>
    <row r="39" ht="20.25" customHeight="1" spans="1:24">
      <c r="A39" s="22" t="s">
        <v>71</v>
      </c>
      <c r="B39" s="22" t="s">
        <v>71</v>
      </c>
      <c r="C39" s="22" t="s">
        <v>267</v>
      </c>
      <c r="D39" s="22" t="s">
        <v>268</v>
      </c>
      <c r="E39" s="22" t="s">
        <v>153</v>
      </c>
      <c r="F39" s="22" t="s">
        <v>154</v>
      </c>
      <c r="G39" s="22" t="s">
        <v>269</v>
      </c>
      <c r="H39" s="22" t="s">
        <v>270</v>
      </c>
      <c r="I39" s="109">
        <v>370656</v>
      </c>
      <c r="J39" s="109">
        <v>370656</v>
      </c>
      <c r="K39" s="59"/>
      <c r="L39" s="59"/>
      <c r="M39" s="109">
        <v>370656</v>
      </c>
      <c r="N39" s="59"/>
      <c r="O39" s="109"/>
      <c r="P39" s="109"/>
      <c r="Q39" s="109"/>
      <c r="R39" s="109"/>
      <c r="S39" s="109"/>
      <c r="T39" s="109"/>
      <c r="U39" s="109"/>
      <c r="V39" s="109"/>
      <c r="W39" s="109"/>
      <c r="X39" s="109"/>
    </row>
    <row r="40" ht="20.25" customHeight="1" spans="1:24">
      <c r="A40" s="22" t="s">
        <v>71</v>
      </c>
      <c r="B40" s="22" t="s">
        <v>71</v>
      </c>
      <c r="C40" s="22" t="s">
        <v>267</v>
      </c>
      <c r="D40" s="22" t="s">
        <v>268</v>
      </c>
      <c r="E40" s="22" t="s">
        <v>153</v>
      </c>
      <c r="F40" s="22" t="s">
        <v>154</v>
      </c>
      <c r="G40" s="22" t="s">
        <v>269</v>
      </c>
      <c r="H40" s="22" t="s">
        <v>270</v>
      </c>
      <c r="I40" s="109">
        <v>294000</v>
      </c>
      <c r="J40" s="109">
        <v>294000</v>
      </c>
      <c r="K40" s="59"/>
      <c r="L40" s="59"/>
      <c r="M40" s="109">
        <v>294000</v>
      </c>
      <c r="N40" s="59"/>
      <c r="O40" s="109"/>
      <c r="P40" s="109"/>
      <c r="Q40" s="109"/>
      <c r="R40" s="109"/>
      <c r="S40" s="109"/>
      <c r="T40" s="109"/>
      <c r="U40" s="109"/>
      <c r="V40" s="109"/>
      <c r="W40" s="109"/>
      <c r="X40" s="109"/>
    </row>
    <row r="41" ht="20.25" customHeight="1" spans="1:24">
      <c r="A41" s="22" t="s">
        <v>71</v>
      </c>
      <c r="B41" s="22" t="s">
        <v>71</v>
      </c>
      <c r="C41" s="22" t="s">
        <v>267</v>
      </c>
      <c r="D41" s="22" t="s">
        <v>268</v>
      </c>
      <c r="E41" s="22" t="s">
        <v>153</v>
      </c>
      <c r="F41" s="22" t="s">
        <v>154</v>
      </c>
      <c r="G41" s="22" t="s">
        <v>269</v>
      </c>
      <c r="H41" s="22" t="s">
        <v>270</v>
      </c>
      <c r="I41" s="109">
        <v>671220</v>
      </c>
      <c r="J41" s="109">
        <v>671220</v>
      </c>
      <c r="K41" s="59"/>
      <c r="L41" s="59"/>
      <c r="M41" s="109">
        <v>671220</v>
      </c>
      <c r="N41" s="59"/>
      <c r="O41" s="109"/>
      <c r="P41" s="109"/>
      <c r="Q41" s="109"/>
      <c r="R41" s="109"/>
      <c r="S41" s="109"/>
      <c r="T41" s="109"/>
      <c r="U41" s="109"/>
      <c r="V41" s="109"/>
      <c r="W41" s="109"/>
      <c r="X41" s="109"/>
    </row>
    <row r="42" ht="20.25" customHeight="1" spans="1:24">
      <c r="A42" s="22" t="s">
        <v>71</v>
      </c>
      <c r="B42" s="22" t="s">
        <v>71</v>
      </c>
      <c r="C42" s="22" t="s">
        <v>271</v>
      </c>
      <c r="D42" s="22" t="s">
        <v>272</v>
      </c>
      <c r="E42" s="22" t="s">
        <v>115</v>
      </c>
      <c r="F42" s="22" t="s">
        <v>116</v>
      </c>
      <c r="G42" s="22" t="s">
        <v>273</v>
      </c>
      <c r="H42" s="22" t="s">
        <v>274</v>
      </c>
      <c r="I42" s="109">
        <v>261339</v>
      </c>
      <c r="J42" s="109">
        <v>261339</v>
      </c>
      <c r="K42" s="59"/>
      <c r="L42" s="59"/>
      <c r="M42" s="109">
        <v>261339</v>
      </c>
      <c r="N42" s="59"/>
      <c r="O42" s="109"/>
      <c r="P42" s="109"/>
      <c r="Q42" s="109"/>
      <c r="R42" s="109"/>
      <c r="S42" s="109"/>
      <c r="T42" s="109"/>
      <c r="U42" s="109"/>
      <c r="V42" s="109"/>
      <c r="W42" s="109"/>
      <c r="X42" s="109"/>
    </row>
    <row r="43" ht="20.25" customHeight="1" spans="1:24">
      <c r="A43" s="22" t="s">
        <v>71</v>
      </c>
      <c r="B43" s="22" t="s">
        <v>71</v>
      </c>
      <c r="C43" s="22" t="s">
        <v>271</v>
      </c>
      <c r="D43" s="22" t="s">
        <v>272</v>
      </c>
      <c r="E43" s="22" t="s">
        <v>115</v>
      </c>
      <c r="F43" s="22" t="s">
        <v>116</v>
      </c>
      <c r="G43" s="22" t="s">
        <v>273</v>
      </c>
      <c r="H43" s="22" t="s">
        <v>274</v>
      </c>
      <c r="I43" s="109">
        <v>703605</v>
      </c>
      <c r="J43" s="109">
        <v>703605</v>
      </c>
      <c r="K43" s="59"/>
      <c r="L43" s="59"/>
      <c r="M43" s="109">
        <v>703605</v>
      </c>
      <c r="N43" s="59"/>
      <c r="O43" s="109"/>
      <c r="P43" s="109"/>
      <c r="Q43" s="109"/>
      <c r="R43" s="109"/>
      <c r="S43" s="109"/>
      <c r="T43" s="109"/>
      <c r="U43" s="109"/>
      <c r="V43" s="109"/>
      <c r="W43" s="109"/>
      <c r="X43" s="109"/>
    </row>
    <row r="44" ht="20.25" customHeight="1" spans="1:24">
      <c r="A44" s="22" t="s">
        <v>71</v>
      </c>
      <c r="B44" s="22" t="s">
        <v>71</v>
      </c>
      <c r="C44" s="22" t="s">
        <v>271</v>
      </c>
      <c r="D44" s="22" t="s">
        <v>272</v>
      </c>
      <c r="E44" s="22" t="s">
        <v>117</v>
      </c>
      <c r="F44" s="22" t="s">
        <v>118</v>
      </c>
      <c r="G44" s="22" t="s">
        <v>275</v>
      </c>
      <c r="H44" s="22" t="s">
        <v>276</v>
      </c>
      <c r="I44" s="109">
        <v>246776</v>
      </c>
      <c r="J44" s="109">
        <v>246776</v>
      </c>
      <c r="K44" s="59"/>
      <c r="L44" s="59"/>
      <c r="M44" s="109">
        <v>246776</v>
      </c>
      <c r="N44" s="59"/>
      <c r="O44" s="109"/>
      <c r="P44" s="109"/>
      <c r="Q44" s="109"/>
      <c r="R44" s="109"/>
      <c r="S44" s="109"/>
      <c r="T44" s="109"/>
      <c r="U44" s="109"/>
      <c r="V44" s="109"/>
      <c r="W44" s="109"/>
      <c r="X44" s="109"/>
    </row>
    <row r="45" ht="20.25" customHeight="1" spans="1:24">
      <c r="A45" s="22" t="s">
        <v>71</v>
      </c>
      <c r="B45" s="22" t="s">
        <v>71</v>
      </c>
      <c r="C45" s="22" t="s">
        <v>271</v>
      </c>
      <c r="D45" s="22" t="s">
        <v>272</v>
      </c>
      <c r="E45" s="22" t="s">
        <v>127</v>
      </c>
      <c r="F45" s="22" t="s">
        <v>128</v>
      </c>
      <c r="G45" s="22" t="s">
        <v>277</v>
      </c>
      <c r="H45" s="22" t="s">
        <v>278</v>
      </c>
      <c r="I45" s="109">
        <v>109577</v>
      </c>
      <c r="J45" s="109">
        <v>109577</v>
      </c>
      <c r="K45" s="59"/>
      <c r="L45" s="59"/>
      <c r="M45" s="109">
        <v>109577</v>
      </c>
      <c r="N45" s="59"/>
      <c r="O45" s="109"/>
      <c r="P45" s="109"/>
      <c r="Q45" s="109"/>
      <c r="R45" s="109"/>
      <c r="S45" s="109"/>
      <c r="T45" s="109"/>
      <c r="U45" s="109"/>
      <c r="V45" s="109"/>
      <c r="W45" s="109"/>
      <c r="X45" s="109"/>
    </row>
    <row r="46" ht="20.25" customHeight="1" spans="1:24">
      <c r="A46" s="22" t="s">
        <v>71</v>
      </c>
      <c r="B46" s="22" t="s">
        <v>71</v>
      </c>
      <c r="C46" s="22" t="s">
        <v>271</v>
      </c>
      <c r="D46" s="22" t="s">
        <v>272</v>
      </c>
      <c r="E46" s="22" t="s">
        <v>129</v>
      </c>
      <c r="F46" s="22" t="s">
        <v>130</v>
      </c>
      <c r="G46" s="22" t="s">
        <v>277</v>
      </c>
      <c r="H46" s="22" t="s">
        <v>278</v>
      </c>
      <c r="I46" s="109">
        <v>295015</v>
      </c>
      <c r="J46" s="109">
        <v>295015</v>
      </c>
      <c r="K46" s="59"/>
      <c r="L46" s="59"/>
      <c r="M46" s="109">
        <v>295015</v>
      </c>
      <c r="N46" s="59"/>
      <c r="O46" s="109"/>
      <c r="P46" s="109"/>
      <c r="Q46" s="109"/>
      <c r="R46" s="109"/>
      <c r="S46" s="109"/>
      <c r="T46" s="109"/>
      <c r="U46" s="109"/>
      <c r="V46" s="109"/>
      <c r="W46" s="109"/>
      <c r="X46" s="109"/>
    </row>
    <row r="47" ht="20.25" customHeight="1" spans="1:24">
      <c r="A47" s="22" t="s">
        <v>71</v>
      </c>
      <c r="B47" s="22" t="s">
        <v>71</v>
      </c>
      <c r="C47" s="22" t="s">
        <v>271</v>
      </c>
      <c r="D47" s="22" t="s">
        <v>272</v>
      </c>
      <c r="E47" s="22" t="s">
        <v>131</v>
      </c>
      <c r="F47" s="22" t="s">
        <v>132</v>
      </c>
      <c r="G47" s="22" t="s">
        <v>279</v>
      </c>
      <c r="H47" s="22" t="s">
        <v>280</v>
      </c>
      <c r="I47" s="109">
        <v>76212</v>
      </c>
      <c r="J47" s="109">
        <v>76212</v>
      </c>
      <c r="K47" s="59"/>
      <c r="L47" s="59"/>
      <c r="M47" s="109">
        <v>76212</v>
      </c>
      <c r="N47" s="59"/>
      <c r="O47" s="109"/>
      <c r="P47" s="109"/>
      <c r="Q47" s="109"/>
      <c r="R47" s="109"/>
      <c r="S47" s="109"/>
      <c r="T47" s="109"/>
      <c r="U47" s="109"/>
      <c r="V47" s="109"/>
      <c r="W47" s="109"/>
      <c r="X47" s="109"/>
    </row>
    <row r="48" ht="20.25" customHeight="1" spans="1:24">
      <c r="A48" s="22" t="s">
        <v>71</v>
      </c>
      <c r="B48" s="22" t="s">
        <v>71</v>
      </c>
      <c r="C48" s="22" t="s">
        <v>271</v>
      </c>
      <c r="D48" s="22" t="s">
        <v>272</v>
      </c>
      <c r="E48" s="22" t="s">
        <v>131</v>
      </c>
      <c r="F48" s="22" t="s">
        <v>132</v>
      </c>
      <c r="G48" s="22" t="s">
        <v>279</v>
      </c>
      <c r="H48" s="22" t="s">
        <v>280</v>
      </c>
      <c r="I48" s="109">
        <v>59276</v>
      </c>
      <c r="J48" s="109">
        <v>59276</v>
      </c>
      <c r="K48" s="59"/>
      <c r="L48" s="59"/>
      <c r="M48" s="109">
        <v>59276</v>
      </c>
      <c r="N48" s="59"/>
      <c r="O48" s="109"/>
      <c r="P48" s="109"/>
      <c r="Q48" s="109"/>
      <c r="R48" s="109"/>
      <c r="S48" s="109"/>
      <c r="T48" s="109"/>
      <c r="U48" s="109"/>
      <c r="V48" s="109"/>
      <c r="W48" s="109"/>
      <c r="X48" s="109"/>
    </row>
    <row r="49" ht="20.25" customHeight="1" spans="1:24">
      <c r="A49" s="22" t="s">
        <v>71</v>
      </c>
      <c r="B49" s="22" t="s">
        <v>71</v>
      </c>
      <c r="C49" s="22" t="s">
        <v>271</v>
      </c>
      <c r="D49" s="22" t="s">
        <v>272</v>
      </c>
      <c r="E49" s="22" t="s">
        <v>131</v>
      </c>
      <c r="F49" s="22" t="s">
        <v>132</v>
      </c>
      <c r="G49" s="22" t="s">
        <v>279</v>
      </c>
      <c r="H49" s="22" t="s">
        <v>280</v>
      </c>
      <c r="I49" s="109">
        <v>69355</v>
      </c>
      <c r="J49" s="109">
        <v>69355</v>
      </c>
      <c r="K49" s="59"/>
      <c r="L49" s="59"/>
      <c r="M49" s="109">
        <v>69355</v>
      </c>
      <c r="N49" s="59"/>
      <c r="O49" s="109"/>
      <c r="P49" s="109"/>
      <c r="Q49" s="109"/>
      <c r="R49" s="109"/>
      <c r="S49" s="109"/>
      <c r="T49" s="109"/>
      <c r="U49" s="109"/>
      <c r="V49" s="109"/>
      <c r="W49" s="109"/>
      <c r="X49" s="109"/>
    </row>
    <row r="50" ht="20.25" customHeight="1" spans="1:24">
      <c r="A50" s="22" t="s">
        <v>71</v>
      </c>
      <c r="B50" s="22" t="s">
        <v>71</v>
      </c>
      <c r="C50" s="22" t="s">
        <v>271</v>
      </c>
      <c r="D50" s="22" t="s">
        <v>272</v>
      </c>
      <c r="E50" s="22" t="s">
        <v>131</v>
      </c>
      <c r="F50" s="22" t="s">
        <v>132</v>
      </c>
      <c r="G50" s="22" t="s">
        <v>279</v>
      </c>
      <c r="H50" s="22" t="s">
        <v>280</v>
      </c>
      <c r="I50" s="109">
        <v>186725</v>
      </c>
      <c r="J50" s="109">
        <v>186725</v>
      </c>
      <c r="K50" s="59"/>
      <c r="L50" s="59"/>
      <c r="M50" s="109">
        <v>186725</v>
      </c>
      <c r="N50" s="59"/>
      <c r="O50" s="109"/>
      <c r="P50" s="109"/>
      <c r="Q50" s="109"/>
      <c r="R50" s="109"/>
      <c r="S50" s="109"/>
      <c r="T50" s="109"/>
      <c r="U50" s="109"/>
      <c r="V50" s="109"/>
      <c r="W50" s="109"/>
      <c r="X50" s="109"/>
    </row>
    <row r="51" ht="20.25" customHeight="1" spans="1:24">
      <c r="A51" s="22" t="s">
        <v>71</v>
      </c>
      <c r="B51" s="22" t="s">
        <v>71</v>
      </c>
      <c r="C51" s="22" t="s">
        <v>271</v>
      </c>
      <c r="D51" s="22" t="s">
        <v>272</v>
      </c>
      <c r="E51" s="22" t="s">
        <v>133</v>
      </c>
      <c r="F51" s="22" t="s">
        <v>134</v>
      </c>
      <c r="G51" s="22" t="s">
        <v>281</v>
      </c>
      <c r="H51" s="22" t="s">
        <v>282</v>
      </c>
      <c r="I51" s="109">
        <v>7238</v>
      </c>
      <c r="J51" s="109">
        <v>7238</v>
      </c>
      <c r="K51" s="59"/>
      <c r="L51" s="59"/>
      <c r="M51" s="109">
        <v>7238</v>
      </c>
      <c r="N51" s="59"/>
      <c r="O51" s="109"/>
      <c r="P51" s="109"/>
      <c r="Q51" s="109"/>
      <c r="R51" s="109"/>
      <c r="S51" s="109"/>
      <c r="T51" s="109"/>
      <c r="U51" s="109"/>
      <c r="V51" s="109"/>
      <c r="W51" s="109"/>
      <c r="X51" s="109"/>
    </row>
    <row r="52" ht="20.25" customHeight="1" spans="1:24">
      <c r="A52" s="22" t="s">
        <v>71</v>
      </c>
      <c r="B52" s="22" t="s">
        <v>71</v>
      </c>
      <c r="C52" s="22" t="s">
        <v>271</v>
      </c>
      <c r="D52" s="22" t="s">
        <v>272</v>
      </c>
      <c r="E52" s="22" t="s">
        <v>133</v>
      </c>
      <c r="F52" s="22" t="s">
        <v>134</v>
      </c>
      <c r="G52" s="22" t="s">
        <v>281</v>
      </c>
      <c r="H52" s="22" t="s">
        <v>282</v>
      </c>
      <c r="I52" s="109">
        <v>8785</v>
      </c>
      <c r="J52" s="109">
        <v>8785</v>
      </c>
      <c r="K52" s="59"/>
      <c r="L52" s="59"/>
      <c r="M52" s="109">
        <v>8785</v>
      </c>
      <c r="N52" s="59"/>
      <c r="O52" s="109"/>
      <c r="P52" s="109"/>
      <c r="Q52" s="109"/>
      <c r="R52" s="109"/>
      <c r="S52" s="109"/>
      <c r="T52" s="109"/>
      <c r="U52" s="109"/>
      <c r="V52" s="109"/>
      <c r="W52" s="109"/>
      <c r="X52" s="109"/>
    </row>
    <row r="53" ht="20.25" customHeight="1" spans="1:24">
      <c r="A53" s="22" t="s">
        <v>71</v>
      </c>
      <c r="B53" s="22" t="s">
        <v>71</v>
      </c>
      <c r="C53" s="22" t="s">
        <v>271</v>
      </c>
      <c r="D53" s="22" t="s">
        <v>272</v>
      </c>
      <c r="E53" s="22" t="s">
        <v>133</v>
      </c>
      <c r="F53" s="22" t="s">
        <v>134</v>
      </c>
      <c r="G53" s="22" t="s">
        <v>281</v>
      </c>
      <c r="H53" s="22" t="s">
        <v>282</v>
      </c>
      <c r="I53" s="109">
        <v>3263</v>
      </c>
      <c r="J53" s="109">
        <v>3263</v>
      </c>
      <c r="K53" s="59"/>
      <c r="L53" s="59"/>
      <c r="M53" s="109">
        <v>3263</v>
      </c>
      <c r="N53" s="59"/>
      <c r="O53" s="109"/>
      <c r="P53" s="109"/>
      <c r="Q53" s="109"/>
      <c r="R53" s="109"/>
      <c r="S53" s="109"/>
      <c r="T53" s="109"/>
      <c r="U53" s="109"/>
      <c r="V53" s="109"/>
      <c r="W53" s="109"/>
      <c r="X53" s="109"/>
    </row>
    <row r="54" ht="20.25" customHeight="1" spans="1:24">
      <c r="A54" s="22" t="s">
        <v>71</v>
      </c>
      <c r="B54" s="22" t="s">
        <v>71</v>
      </c>
      <c r="C54" s="22" t="s">
        <v>271</v>
      </c>
      <c r="D54" s="22" t="s">
        <v>272</v>
      </c>
      <c r="E54" s="22" t="s">
        <v>133</v>
      </c>
      <c r="F54" s="22" t="s">
        <v>134</v>
      </c>
      <c r="G54" s="22" t="s">
        <v>281</v>
      </c>
      <c r="H54" s="22" t="s">
        <v>282</v>
      </c>
      <c r="I54" s="109">
        <v>6721</v>
      </c>
      <c r="J54" s="109">
        <v>6721</v>
      </c>
      <c r="K54" s="59"/>
      <c r="L54" s="59"/>
      <c r="M54" s="109">
        <v>6721</v>
      </c>
      <c r="N54" s="59"/>
      <c r="O54" s="109"/>
      <c r="P54" s="109"/>
      <c r="Q54" s="109"/>
      <c r="R54" s="109"/>
      <c r="S54" s="109"/>
      <c r="T54" s="109"/>
      <c r="U54" s="109"/>
      <c r="V54" s="109"/>
      <c r="W54" s="109"/>
      <c r="X54" s="109"/>
    </row>
    <row r="55" ht="20.25" customHeight="1" spans="1:24">
      <c r="A55" s="22" t="s">
        <v>71</v>
      </c>
      <c r="B55" s="22" t="s">
        <v>71</v>
      </c>
      <c r="C55" s="22" t="s">
        <v>271</v>
      </c>
      <c r="D55" s="22" t="s">
        <v>272</v>
      </c>
      <c r="E55" s="22" t="s">
        <v>133</v>
      </c>
      <c r="F55" s="22" t="s">
        <v>134</v>
      </c>
      <c r="G55" s="22" t="s">
        <v>281</v>
      </c>
      <c r="H55" s="22" t="s">
        <v>282</v>
      </c>
      <c r="I55" s="109">
        <v>18095</v>
      </c>
      <c r="J55" s="109">
        <v>18095</v>
      </c>
      <c r="K55" s="59"/>
      <c r="L55" s="59"/>
      <c r="M55" s="109">
        <v>18095</v>
      </c>
      <c r="N55" s="59"/>
      <c r="O55" s="109"/>
      <c r="P55" s="109"/>
      <c r="Q55" s="109"/>
      <c r="R55" s="109"/>
      <c r="S55" s="109"/>
      <c r="T55" s="109"/>
      <c r="U55" s="109"/>
      <c r="V55" s="109"/>
      <c r="W55" s="109"/>
      <c r="X55" s="109"/>
    </row>
    <row r="56" ht="20.25" customHeight="1" spans="1:24">
      <c r="A56" s="22" t="s">
        <v>71</v>
      </c>
      <c r="B56" s="22" t="s">
        <v>71</v>
      </c>
      <c r="C56" s="22" t="s">
        <v>271</v>
      </c>
      <c r="D56" s="22" t="s">
        <v>272</v>
      </c>
      <c r="E56" s="22" t="s">
        <v>133</v>
      </c>
      <c r="F56" s="22" t="s">
        <v>134</v>
      </c>
      <c r="G56" s="22" t="s">
        <v>281</v>
      </c>
      <c r="H56" s="22" t="s">
        <v>282</v>
      </c>
      <c r="I56" s="109">
        <v>9306</v>
      </c>
      <c r="J56" s="109">
        <v>9306</v>
      </c>
      <c r="K56" s="59"/>
      <c r="L56" s="59"/>
      <c r="M56" s="109">
        <v>9306</v>
      </c>
      <c r="N56" s="59"/>
      <c r="O56" s="109"/>
      <c r="P56" s="109"/>
      <c r="Q56" s="109"/>
      <c r="R56" s="109"/>
      <c r="S56" s="109"/>
      <c r="T56" s="109"/>
      <c r="U56" s="109"/>
      <c r="V56" s="109"/>
      <c r="W56" s="109"/>
      <c r="X56" s="109"/>
    </row>
    <row r="57" ht="20.25" customHeight="1" spans="1:24">
      <c r="A57" s="22" t="s">
        <v>71</v>
      </c>
      <c r="B57" s="22" t="s">
        <v>71</v>
      </c>
      <c r="C57" s="22" t="s">
        <v>271</v>
      </c>
      <c r="D57" s="22" t="s">
        <v>272</v>
      </c>
      <c r="E57" s="22" t="s">
        <v>139</v>
      </c>
      <c r="F57" s="22" t="s">
        <v>140</v>
      </c>
      <c r="G57" s="22" t="s">
        <v>281</v>
      </c>
      <c r="H57" s="22" t="s">
        <v>282</v>
      </c>
      <c r="I57" s="109">
        <v>727</v>
      </c>
      <c r="J57" s="109">
        <v>727</v>
      </c>
      <c r="K57" s="59"/>
      <c r="L57" s="59"/>
      <c r="M57" s="109">
        <v>727</v>
      </c>
      <c r="N57" s="59"/>
      <c r="O57" s="109"/>
      <c r="P57" s="109"/>
      <c r="Q57" s="109"/>
      <c r="R57" s="109"/>
      <c r="S57" s="109"/>
      <c r="T57" s="109"/>
      <c r="U57" s="109"/>
      <c r="V57" s="109"/>
      <c r="W57" s="109"/>
      <c r="X57" s="109"/>
    </row>
    <row r="58" ht="20.25" customHeight="1" spans="1:24">
      <c r="A58" s="22" t="s">
        <v>71</v>
      </c>
      <c r="B58" s="22" t="s">
        <v>71</v>
      </c>
      <c r="C58" s="22" t="s">
        <v>271</v>
      </c>
      <c r="D58" s="22" t="s">
        <v>272</v>
      </c>
      <c r="E58" s="22" t="s">
        <v>153</v>
      </c>
      <c r="F58" s="22" t="s">
        <v>154</v>
      </c>
      <c r="G58" s="22" t="s">
        <v>281</v>
      </c>
      <c r="H58" s="22" t="s">
        <v>282</v>
      </c>
      <c r="I58" s="109">
        <v>25445</v>
      </c>
      <c r="J58" s="109">
        <v>25445</v>
      </c>
      <c r="K58" s="59"/>
      <c r="L58" s="59"/>
      <c r="M58" s="109">
        <v>25445</v>
      </c>
      <c r="N58" s="59"/>
      <c r="O58" s="109"/>
      <c r="P58" s="109"/>
      <c r="Q58" s="109"/>
      <c r="R58" s="109"/>
      <c r="S58" s="109"/>
      <c r="T58" s="109"/>
      <c r="U58" s="109"/>
      <c r="V58" s="109"/>
      <c r="W58" s="109"/>
      <c r="X58" s="109"/>
    </row>
    <row r="59" ht="20.25" customHeight="1" spans="1:24">
      <c r="A59" s="22" t="s">
        <v>71</v>
      </c>
      <c r="B59" s="22" t="s">
        <v>71</v>
      </c>
      <c r="C59" s="22" t="s">
        <v>283</v>
      </c>
      <c r="D59" s="22" t="s">
        <v>164</v>
      </c>
      <c r="E59" s="22" t="s">
        <v>163</v>
      </c>
      <c r="F59" s="22" t="s">
        <v>164</v>
      </c>
      <c r="G59" s="22" t="s">
        <v>284</v>
      </c>
      <c r="H59" s="22" t="s">
        <v>164</v>
      </c>
      <c r="I59" s="109">
        <v>206739</v>
      </c>
      <c r="J59" s="109">
        <v>206739</v>
      </c>
      <c r="K59" s="59"/>
      <c r="L59" s="59"/>
      <c r="M59" s="109">
        <v>206739</v>
      </c>
      <c r="N59" s="59"/>
      <c r="O59" s="109"/>
      <c r="P59" s="109"/>
      <c r="Q59" s="109"/>
      <c r="R59" s="109"/>
      <c r="S59" s="109"/>
      <c r="T59" s="109"/>
      <c r="U59" s="109"/>
      <c r="V59" s="109"/>
      <c r="W59" s="109"/>
      <c r="X59" s="109"/>
    </row>
    <row r="60" ht="20.25" customHeight="1" spans="1:24">
      <c r="A60" s="22" t="s">
        <v>71</v>
      </c>
      <c r="B60" s="22" t="s">
        <v>71</v>
      </c>
      <c r="C60" s="22" t="s">
        <v>283</v>
      </c>
      <c r="D60" s="22" t="s">
        <v>164</v>
      </c>
      <c r="E60" s="22" t="s">
        <v>163</v>
      </c>
      <c r="F60" s="22" t="s">
        <v>164</v>
      </c>
      <c r="G60" s="22" t="s">
        <v>284</v>
      </c>
      <c r="H60" s="22" t="s">
        <v>164</v>
      </c>
      <c r="I60" s="109">
        <v>556605</v>
      </c>
      <c r="J60" s="109">
        <v>556605</v>
      </c>
      <c r="K60" s="59"/>
      <c r="L60" s="59"/>
      <c r="M60" s="109">
        <v>556605</v>
      </c>
      <c r="N60" s="59"/>
      <c r="O60" s="109"/>
      <c r="P60" s="109"/>
      <c r="Q60" s="109"/>
      <c r="R60" s="109"/>
      <c r="S60" s="109"/>
      <c r="T60" s="109"/>
      <c r="U60" s="109"/>
      <c r="V60" s="109"/>
      <c r="W60" s="109"/>
      <c r="X60" s="109"/>
    </row>
    <row r="61" ht="20.25" customHeight="1" spans="1:24">
      <c r="A61" s="22" t="s">
        <v>71</v>
      </c>
      <c r="B61" s="22" t="s">
        <v>71</v>
      </c>
      <c r="C61" s="22" t="s">
        <v>285</v>
      </c>
      <c r="D61" s="22" t="s">
        <v>286</v>
      </c>
      <c r="E61" s="22" t="s">
        <v>111</v>
      </c>
      <c r="F61" s="22" t="s">
        <v>112</v>
      </c>
      <c r="G61" s="22" t="s">
        <v>287</v>
      </c>
      <c r="H61" s="22" t="s">
        <v>288</v>
      </c>
      <c r="I61" s="109">
        <v>201600</v>
      </c>
      <c r="J61" s="109">
        <v>201600</v>
      </c>
      <c r="K61" s="59"/>
      <c r="L61" s="59"/>
      <c r="M61" s="109">
        <v>201600</v>
      </c>
      <c r="N61" s="59"/>
      <c r="O61" s="109"/>
      <c r="P61" s="109"/>
      <c r="Q61" s="109"/>
      <c r="R61" s="109"/>
      <c r="S61" s="109"/>
      <c r="T61" s="109"/>
      <c r="U61" s="109"/>
      <c r="V61" s="109"/>
      <c r="W61" s="109"/>
      <c r="X61" s="109"/>
    </row>
    <row r="62" ht="20.25" customHeight="1" spans="1:24">
      <c r="A62" s="22" t="s">
        <v>71</v>
      </c>
      <c r="B62" s="22" t="s">
        <v>71</v>
      </c>
      <c r="C62" s="22" t="s">
        <v>285</v>
      </c>
      <c r="D62" s="22" t="s">
        <v>286</v>
      </c>
      <c r="E62" s="22" t="s">
        <v>113</v>
      </c>
      <c r="F62" s="22" t="s">
        <v>114</v>
      </c>
      <c r="G62" s="22" t="s">
        <v>287</v>
      </c>
      <c r="H62" s="22" t="s">
        <v>288</v>
      </c>
      <c r="I62" s="109">
        <v>259200</v>
      </c>
      <c r="J62" s="109">
        <v>259200</v>
      </c>
      <c r="K62" s="59"/>
      <c r="L62" s="59"/>
      <c r="M62" s="109">
        <v>259200</v>
      </c>
      <c r="N62" s="59"/>
      <c r="O62" s="109"/>
      <c r="P62" s="109"/>
      <c r="Q62" s="109"/>
      <c r="R62" s="109"/>
      <c r="S62" s="109"/>
      <c r="T62" s="109"/>
      <c r="U62" s="109"/>
      <c r="V62" s="109"/>
      <c r="W62" s="109"/>
      <c r="X62" s="109"/>
    </row>
    <row r="63" ht="20.25" customHeight="1" spans="1:24">
      <c r="A63" s="22" t="s">
        <v>71</v>
      </c>
      <c r="B63" s="22" t="s">
        <v>71</v>
      </c>
      <c r="C63" s="22" t="s">
        <v>289</v>
      </c>
      <c r="D63" s="22" t="s">
        <v>290</v>
      </c>
      <c r="E63" s="22" t="s">
        <v>121</v>
      </c>
      <c r="F63" s="22" t="s">
        <v>122</v>
      </c>
      <c r="G63" s="22" t="s">
        <v>287</v>
      </c>
      <c r="H63" s="22" t="s">
        <v>288</v>
      </c>
      <c r="I63" s="109">
        <v>144990</v>
      </c>
      <c r="J63" s="109">
        <v>144990</v>
      </c>
      <c r="K63" s="59"/>
      <c r="L63" s="59"/>
      <c r="M63" s="109">
        <v>144990</v>
      </c>
      <c r="N63" s="59"/>
      <c r="O63" s="109"/>
      <c r="P63" s="109"/>
      <c r="Q63" s="109"/>
      <c r="R63" s="109"/>
      <c r="S63" s="109"/>
      <c r="T63" s="109"/>
      <c r="U63" s="109"/>
      <c r="V63" s="109"/>
      <c r="W63" s="109"/>
      <c r="X63" s="109"/>
    </row>
    <row r="64" ht="20.25" customHeight="1" spans="1:24">
      <c r="A64" s="22" t="s">
        <v>71</v>
      </c>
      <c r="B64" s="22" t="s">
        <v>71</v>
      </c>
      <c r="C64" s="22" t="s">
        <v>291</v>
      </c>
      <c r="D64" s="22" t="s">
        <v>292</v>
      </c>
      <c r="E64" s="22" t="s">
        <v>139</v>
      </c>
      <c r="F64" s="22" t="s">
        <v>140</v>
      </c>
      <c r="G64" s="22" t="s">
        <v>265</v>
      </c>
      <c r="H64" s="22" t="s">
        <v>266</v>
      </c>
      <c r="I64" s="109">
        <v>219840</v>
      </c>
      <c r="J64" s="109">
        <v>219840</v>
      </c>
      <c r="K64" s="59"/>
      <c r="L64" s="59"/>
      <c r="M64" s="109">
        <v>219840</v>
      </c>
      <c r="N64" s="59"/>
      <c r="O64" s="109"/>
      <c r="P64" s="109"/>
      <c r="Q64" s="109"/>
      <c r="R64" s="109"/>
      <c r="S64" s="109"/>
      <c r="T64" s="109"/>
      <c r="U64" s="109"/>
      <c r="V64" s="109"/>
      <c r="W64" s="109"/>
      <c r="X64" s="109"/>
    </row>
    <row r="65" ht="20.25" customHeight="1" spans="1:24">
      <c r="A65" s="22" t="s">
        <v>71</v>
      </c>
      <c r="B65" s="22" t="s">
        <v>74</v>
      </c>
      <c r="C65" s="22" t="s">
        <v>293</v>
      </c>
      <c r="D65" s="22" t="s">
        <v>268</v>
      </c>
      <c r="E65" s="22" t="s">
        <v>143</v>
      </c>
      <c r="F65" s="22" t="s">
        <v>144</v>
      </c>
      <c r="G65" s="22" t="s">
        <v>261</v>
      </c>
      <c r="H65" s="22" t="s">
        <v>262</v>
      </c>
      <c r="I65" s="109">
        <v>1053936</v>
      </c>
      <c r="J65" s="109">
        <v>1053936</v>
      </c>
      <c r="K65" s="59"/>
      <c r="L65" s="59"/>
      <c r="M65" s="109">
        <v>1053936</v>
      </c>
      <c r="N65" s="59"/>
      <c r="O65" s="109"/>
      <c r="P65" s="109"/>
      <c r="Q65" s="109"/>
      <c r="R65" s="109"/>
      <c r="S65" s="109"/>
      <c r="T65" s="109"/>
      <c r="U65" s="109"/>
      <c r="V65" s="109"/>
      <c r="W65" s="109"/>
      <c r="X65" s="109"/>
    </row>
    <row r="66" ht="20.25" customHeight="1" spans="1:24">
      <c r="A66" s="22" t="s">
        <v>71</v>
      </c>
      <c r="B66" s="22" t="s">
        <v>74</v>
      </c>
      <c r="C66" s="22" t="s">
        <v>293</v>
      </c>
      <c r="D66" s="22" t="s">
        <v>268</v>
      </c>
      <c r="E66" s="22" t="s">
        <v>143</v>
      </c>
      <c r="F66" s="22" t="s">
        <v>144</v>
      </c>
      <c r="G66" s="22" t="s">
        <v>263</v>
      </c>
      <c r="H66" s="22" t="s">
        <v>264</v>
      </c>
      <c r="I66" s="109">
        <v>533940</v>
      </c>
      <c r="J66" s="109">
        <v>533940</v>
      </c>
      <c r="K66" s="59"/>
      <c r="L66" s="59"/>
      <c r="M66" s="109">
        <v>533940</v>
      </c>
      <c r="N66" s="59"/>
      <c r="O66" s="109"/>
      <c r="P66" s="109"/>
      <c r="Q66" s="109"/>
      <c r="R66" s="109"/>
      <c r="S66" s="109"/>
      <c r="T66" s="109"/>
      <c r="U66" s="109"/>
      <c r="V66" s="109"/>
      <c r="W66" s="109"/>
      <c r="X66" s="109"/>
    </row>
    <row r="67" ht="20.25" customHeight="1" spans="1:24">
      <c r="A67" s="22" t="s">
        <v>71</v>
      </c>
      <c r="B67" s="22" t="s">
        <v>74</v>
      </c>
      <c r="C67" s="22" t="s">
        <v>293</v>
      </c>
      <c r="D67" s="22" t="s">
        <v>268</v>
      </c>
      <c r="E67" s="22" t="s">
        <v>143</v>
      </c>
      <c r="F67" s="22" t="s">
        <v>144</v>
      </c>
      <c r="G67" s="22" t="s">
        <v>265</v>
      </c>
      <c r="H67" s="22" t="s">
        <v>266</v>
      </c>
      <c r="I67" s="109">
        <v>87828</v>
      </c>
      <c r="J67" s="109">
        <v>87828</v>
      </c>
      <c r="K67" s="59"/>
      <c r="L67" s="59"/>
      <c r="M67" s="109">
        <v>87828</v>
      </c>
      <c r="N67" s="59"/>
      <c r="O67" s="109"/>
      <c r="P67" s="109"/>
      <c r="Q67" s="109"/>
      <c r="R67" s="109"/>
      <c r="S67" s="109"/>
      <c r="T67" s="109"/>
      <c r="U67" s="109"/>
      <c r="V67" s="109"/>
      <c r="W67" s="109"/>
      <c r="X67" s="109"/>
    </row>
    <row r="68" ht="20.25" customHeight="1" spans="1:24">
      <c r="A68" s="22" t="s">
        <v>71</v>
      </c>
      <c r="B68" s="22" t="s">
        <v>74</v>
      </c>
      <c r="C68" s="22" t="s">
        <v>293</v>
      </c>
      <c r="D68" s="22" t="s">
        <v>268</v>
      </c>
      <c r="E68" s="22" t="s">
        <v>143</v>
      </c>
      <c r="F68" s="22" t="s">
        <v>144</v>
      </c>
      <c r="G68" s="22" t="s">
        <v>265</v>
      </c>
      <c r="H68" s="22" t="s">
        <v>266</v>
      </c>
      <c r="I68" s="109">
        <v>6000</v>
      </c>
      <c r="J68" s="109">
        <v>6000</v>
      </c>
      <c r="K68" s="59"/>
      <c r="L68" s="59"/>
      <c r="M68" s="109">
        <v>6000</v>
      </c>
      <c r="N68" s="59"/>
      <c r="O68" s="109"/>
      <c r="P68" s="109"/>
      <c r="Q68" s="109"/>
      <c r="R68" s="109"/>
      <c r="S68" s="109"/>
      <c r="T68" s="109"/>
      <c r="U68" s="109"/>
      <c r="V68" s="109"/>
      <c r="W68" s="109"/>
      <c r="X68" s="109"/>
    </row>
    <row r="69" ht="20.25" customHeight="1" spans="1:24">
      <c r="A69" s="22" t="s">
        <v>71</v>
      </c>
      <c r="B69" s="22" t="s">
        <v>74</v>
      </c>
      <c r="C69" s="22" t="s">
        <v>293</v>
      </c>
      <c r="D69" s="22" t="s">
        <v>268</v>
      </c>
      <c r="E69" s="22" t="s">
        <v>143</v>
      </c>
      <c r="F69" s="22" t="s">
        <v>144</v>
      </c>
      <c r="G69" s="22" t="s">
        <v>269</v>
      </c>
      <c r="H69" s="22" t="s">
        <v>270</v>
      </c>
      <c r="I69" s="109">
        <v>399120</v>
      </c>
      <c r="J69" s="109">
        <v>399120</v>
      </c>
      <c r="K69" s="59"/>
      <c r="L69" s="59"/>
      <c r="M69" s="109">
        <v>399120</v>
      </c>
      <c r="N69" s="59"/>
      <c r="O69" s="109"/>
      <c r="P69" s="109"/>
      <c r="Q69" s="109"/>
      <c r="R69" s="109"/>
      <c r="S69" s="109"/>
      <c r="T69" s="109"/>
      <c r="U69" s="109"/>
      <c r="V69" s="109"/>
      <c r="W69" s="109"/>
      <c r="X69" s="109"/>
    </row>
    <row r="70" ht="20.25" customHeight="1" spans="1:24">
      <c r="A70" s="22" t="s">
        <v>71</v>
      </c>
      <c r="B70" s="22" t="s">
        <v>74</v>
      </c>
      <c r="C70" s="22" t="s">
        <v>293</v>
      </c>
      <c r="D70" s="22" t="s">
        <v>268</v>
      </c>
      <c r="E70" s="22" t="s">
        <v>143</v>
      </c>
      <c r="F70" s="22" t="s">
        <v>144</v>
      </c>
      <c r="G70" s="22" t="s">
        <v>269</v>
      </c>
      <c r="H70" s="22" t="s">
        <v>270</v>
      </c>
      <c r="I70" s="109">
        <v>184800</v>
      </c>
      <c r="J70" s="109">
        <v>184800</v>
      </c>
      <c r="K70" s="59"/>
      <c r="L70" s="59"/>
      <c r="M70" s="109">
        <v>184800</v>
      </c>
      <c r="N70" s="59"/>
      <c r="O70" s="109"/>
      <c r="P70" s="109"/>
      <c r="Q70" s="109"/>
      <c r="R70" s="109"/>
      <c r="S70" s="109"/>
      <c r="T70" s="109"/>
      <c r="U70" s="109"/>
      <c r="V70" s="109"/>
      <c r="W70" s="109"/>
      <c r="X70" s="109"/>
    </row>
    <row r="71" ht="20.25" customHeight="1" spans="1:24">
      <c r="A71" s="22" t="s">
        <v>71</v>
      </c>
      <c r="B71" s="22" t="s">
        <v>74</v>
      </c>
      <c r="C71" s="22" t="s">
        <v>293</v>
      </c>
      <c r="D71" s="22" t="s">
        <v>268</v>
      </c>
      <c r="E71" s="22" t="s">
        <v>143</v>
      </c>
      <c r="F71" s="22" t="s">
        <v>144</v>
      </c>
      <c r="G71" s="22" t="s">
        <v>269</v>
      </c>
      <c r="H71" s="22" t="s">
        <v>270</v>
      </c>
      <c r="I71" s="109">
        <v>217020</v>
      </c>
      <c r="J71" s="109">
        <v>217020</v>
      </c>
      <c r="K71" s="59"/>
      <c r="L71" s="59"/>
      <c r="M71" s="109">
        <v>217020</v>
      </c>
      <c r="N71" s="59"/>
      <c r="O71" s="109"/>
      <c r="P71" s="109"/>
      <c r="Q71" s="109"/>
      <c r="R71" s="109"/>
      <c r="S71" s="109"/>
      <c r="T71" s="109"/>
      <c r="U71" s="109"/>
      <c r="V71" s="109"/>
      <c r="W71" s="109"/>
      <c r="X71" s="109"/>
    </row>
    <row r="72" ht="20.25" customHeight="1" spans="1:24">
      <c r="A72" s="22" t="s">
        <v>71</v>
      </c>
      <c r="B72" s="22" t="s">
        <v>74</v>
      </c>
      <c r="C72" s="22" t="s">
        <v>294</v>
      </c>
      <c r="D72" s="22" t="s">
        <v>272</v>
      </c>
      <c r="E72" s="22" t="s">
        <v>115</v>
      </c>
      <c r="F72" s="22" t="s">
        <v>116</v>
      </c>
      <c r="G72" s="22" t="s">
        <v>273</v>
      </c>
      <c r="H72" s="22" t="s">
        <v>274</v>
      </c>
      <c r="I72" s="109">
        <v>442266</v>
      </c>
      <c r="J72" s="109">
        <v>442266</v>
      </c>
      <c r="K72" s="59"/>
      <c r="L72" s="59"/>
      <c r="M72" s="109">
        <v>442266</v>
      </c>
      <c r="N72" s="59"/>
      <c r="O72" s="109"/>
      <c r="P72" s="109"/>
      <c r="Q72" s="109"/>
      <c r="R72" s="109"/>
      <c r="S72" s="109"/>
      <c r="T72" s="109"/>
      <c r="U72" s="109"/>
      <c r="V72" s="109"/>
      <c r="W72" s="109"/>
      <c r="X72" s="109"/>
    </row>
    <row r="73" ht="20.25" customHeight="1" spans="1:24">
      <c r="A73" s="22" t="s">
        <v>71</v>
      </c>
      <c r="B73" s="22" t="s">
        <v>74</v>
      </c>
      <c r="C73" s="22" t="s">
        <v>294</v>
      </c>
      <c r="D73" s="22" t="s">
        <v>272</v>
      </c>
      <c r="E73" s="22" t="s">
        <v>117</v>
      </c>
      <c r="F73" s="22" t="s">
        <v>118</v>
      </c>
      <c r="G73" s="22" t="s">
        <v>275</v>
      </c>
      <c r="H73" s="22" t="s">
        <v>276</v>
      </c>
      <c r="I73" s="109">
        <v>740328</v>
      </c>
      <c r="J73" s="109">
        <v>740328</v>
      </c>
      <c r="K73" s="59"/>
      <c r="L73" s="59"/>
      <c r="M73" s="109">
        <v>740328</v>
      </c>
      <c r="N73" s="59"/>
      <c r="O73" s="109"/>
      <c r="P73" s="109"/>
      <c r="Q73" s="109"/>
      <c r="R73" s="109"/>
      <c r="S73" s="109"/>
      <c r="T73" s="109"/>
      <c r="U73" s="109"/>
      <c r="V73" s="109"/>
      <c r="W73" s="109"/>
      <c r="X73" s="109"/>
    </row>
    <row r="74" ht="20.25" customHeight="1" spans="1:24">
      <c r="A74" s="22" t="s">
        <v>71</v>
      </c>
      <c r="B74" s="22" t="s">
        <v>74</v>
      </c>
      <c r="C74" s="22" t="s">
        <v>294</v>
      </c>
      <c r="D74" s="22" t="s">
        <v>272</v>
      </c>
      <c r="E74" s="22" t="s">
        <v>129</v>
      </c>
      <c r="F74" s="22" t="s">
        <v>130</v>
      </c>
      <c r="G74" s="22" t="s">
        <v>277</v>
      </c>
      <c r="H74" s="22" t="s">
        <v>278</v>
      </c>
      <c r="I74" s="109">
        <v>185438</v>
      </c>
      <c r="J74" s="109">
        <v>185438</v>
      </c>
      <c r="K74" s="59"/>
      <c r="L74" s="59"/>
      <c r="M74" s="109">
        <v>185438</v>
      </c>
      <c r="N74" s="59"/>
      <c r="O74" s="109"/>
      <c r="P74" s="109"/>
      <c r="Q74" s="109"/>
      <c r="R74" s="109"/>
      <c r="S74" s="109"/>
      <c r="T74" s="109"/>
      <c r="U74" s="109"/>
      <c r="V74" s="109"/>
      <c r="W74" s="109"/>
      <c r="X74" s="109"/>
    </row>
    <row r="75" ht="20.25" customHeight="1" spans="1:24">
      <c r="A75" s="22" t="s">
        <v>71</v>
      </c>
      <c r="B75" s="22" t="s">
        <v>74</v>
      </c>
      <c r="C75" s="22" t="s">
        <v>294</v>
      </c>
      <c r="D75" s="22" t="s">
        <v>272</v>
      </c>
      <c r="E75" s="22" t="s">
        <v>131</v>
      </c>
      <c r="F75" s="22" t="s">
        <v>132</v>
      </c>
      <c r="G75" s="22" t="s">
        <v>279</v>
      </c>
      <c r="H75" s="22" t="s">
        <v>280</v>
      </c>
      <c r="I75" s="109">
        <v>117370</v>
      </c>
      <c r="J75" s="109">
        <v>117370</v>
      </c>
      <c r="K75" s="59"/>
      <c r="L75" s="59"/>
      <c r="M75" s="109">
        <v>117370</v>
      </c>
      <c r="N75" s="59"/>
      <c r="O75" s="109"/>
      <c r="P75" s="109"/>
      <c r="Q75" s="109"/>
      <c r="R75" s="109"/>
      <c r="S75" s="109"/>
      <c r="T75" s="109"/>
      <c r="U75" s="109"/>
      <c r="V75" s="109"/>
      <c r="W75" s="109"/>
      <c r="X75" s="109"/>
    </row>
    <row r="76" ht="20.25" customHeight="1" spans="1:24">
      <c r="A76" s="22" t="s">
        <v>71</v>
      </c>
      <c r="B76" s="22" t="s">
        <v>74</v>
      </c>
      <c r="C76" s="22" t="s">
        <v>294</v>
      </c>
      <c r="D76" s="22" t="s">
        <v>272</v>
      </c>
      <c r="E76" s="22" t="s">
        <v>131</v>
      </c>
      <c r="F76" s="22" t="s">
        <v>132</v>
      </c>
      <c r="G76" s="22" t="s">
        <v>279</v>
      </c>
      <c r="H76" s="22" t="s">
        <v>280</v>
      </c>
      <c r="I76" s="109">
        <v>25404</v>
      </c>
      <c r="J76" s="109">
        <v>25404</v>
      </c>
      <c r="K76" s="59"/>
      <c r="L76" s="59"/>
      <c r="M76" s="109">
        <v>25404</v>
      </c>
      <c r="N76" s="59"/>
      <c r="O76" s="109"/>
      <c r="P76" s="109"/>
      <c r="Q76" s="109"/>
      <c r="R76" s="109"/>
      <c r="S76" s="109"/>
      <c r="T76" s="109"/>
      <c r="U76" s="109"/>
      <c r="V76" s="109"/>
      <c r="W76" s="109"/>
      <c r="X76" s="109"/>
    </row>
    <row r="77" ht="20.25" customHeight="1" spans="1:24">
      <c r="A77" s="22" t="s">
        <v>71</v>
      </c>
      <c r="B77" s="22" t="s">
        <v>74</v>
      </c>
      <c r="C77" s="22" t="s">
        <v>294</v>
      </c>
      <c r="D77" s="22" t="s">
        <v>272</v>
      </c>
      <c r="E77" s="22" t="s">
        <v>133</v>
      </c>
      <c r="F77" s="22" t="s">
        <v>134</v>
      </c>
      <c r="G77" s="22" t="s">
        <v>281</v>
      </c>
      <c r="H77" s="22" t="s">
        <v>282</v>
      </c>
      <c r="I77" s="109">
        <v>11374</v>
      </c>
      <c r="J77" s="109">
        <v>11374</v>
      </c>
      <c r="K77" s="59"/>
      <c r="L77" s="59"/>
      <c r="M77" s="109">
        <v>11374</v>
      </c>
      <c r="N77" s="5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20.25" customHeight="1" spans="1:24">
      <c r="A78" s="22" t="s">
        <v>71</v>
      </c>
      <c r="B78" s="22" t="s">
        <v>74</v>
      </c>
      <c r="C78" s="22" t="s">
        <v>294</v>
      </c>
      <c r="D78" s="22" t="s">
        <v>272</v>
      </c>
      <c r="E78" s="22" t="s">
        <v>133</v>
      </c>
      <c r="F78" s="22" t="s">
        <v>134</v>
      </c>
      <c r="G78" s="22" t="s">
        <v>281</v>
      </c>
      <c r="H78" s="22" t="s">
        <v>282</v>
      </c>
      <c r="I78" s="109">
        <v>5522</v>
      </c>
      <c r="J78" s="109">
        <v>5522</v>
      </c>
      <c r="K78" s="59"/>
      <c r="L78" s="59"/>
      <c r="M78" s="109">
        <v>5522</v>
      </c>
      <c r="N78" s="5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20.25" customHeight="1" spans="1:24">
      <c r="A79" s="22" t="s">
        <v>71</v>
      </c>
      <c r="B79" s="22" t="s">
        <v>74</v>
      </c>
      <c r="C79" s="22" t="s">
        <v>294</v>
      </c>
      <c r="D79" s="22" t="s">
        <v>272</v>
      </c>
      <c r="E79" s="22" t="s">
        <v>133</v>
      </c>
      <c r="F79" s="22" t="s">
        <v>134</v>
      </c>
      <c r="G79" s="22" t="s">
        <v>281</v>
      </c>
      <c r="H79" s="22" t="s">
        <v>282</v>
      </c>
      <c r="I79" s="109">
        <v>3102</v>
      </c>
      <c r="J79" s="109">
        <v>3102</v>
      </c>
      <c r="K79" s="59"/>
      <c r="L79" s="59"/>
      <c r="M79" s="109">
        <v>3102</v>
      </c>
      <c r="N79" s="5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20.25" customHeight="1" spans="1:24">
      <c r="A80" s="22" t="s">
        <v>71</v>
      </c>
      <c r="B80" s="22" t="s">
        <v>74</v>
      </c>
      <c r="C80" s="22" t="s">
        <v>294</v>
      </c>
      <c r="D80" s="22" t="s">
        <v>272</v>
      </c>
      <c r="E80" s="22" t="s">
        <v>143</v>
      </c>
      <c r="F80" s="22" t="s">
        <v>144</v>
      </c>
      <c r="G80" s="22" t="s">
        <v>281</v>
      </c>
      <c r="H80" s="22" t="s">
        <v>282</v>
      </c>
      <c r="I80" s="109">
        <v>15994</v>
      </c>
      <c r="J80" s="109">
        <v>15994</v>
      </c>
      <c r="K80" s="59"/>
      <c r="L80" s="59"/>
      <c r="M80" s="109">
        <v>15994</v>
      </c>
      <c r="N80" s="5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20.25" customHeight="1" spans="1:24">
      <c r="A81" s="22" t="s">
        <v>71</v>
      </c>
      <c r="B81" s="22" t="s">
        <v>74</v>
      </c>
      <c r="C81" s="22" t="s">
        <v>295</v>
      </c>
      <c r="D81" s="22" t="s">
        <v>164</v>
      </c>
      <c r="E81" s="22" t="s">
        <v>163</v>
      </c>
      <c r="F81" s="22" t="s">
        <v>164</v>
      </c>
      <c r="G81" s="22" t="s">
        <v>284</v>
      </c>
      <c r="H81" s="22" t="s">
        <v>164</v>
      </c>
      <c r="I81" s="109">
        <v>349866</v>
      </c>
      <c r="J81" s="109">
        <v>349866</v>
      </c>
      <c r="K81" s="59"/>
      <c r="L81" s="59"/>
      <c r="M81" s="109">
        <v>349866</v>
      </c>
      <c r="N81" s="5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20.25" customHeight="1" spans="1:24">
      <c r="A82" s="22" t="s">
        <v>71</v>
      </c>
      <c r="B82" s="22" t="s">
        <v>74</v>
      </c>
      <c r="C82" s="22" t="s">
        <v>296</v>
      </c>
      <c r="D82" s="22" t="s">
        <v>208</v>
      </c>
      <c r="E82" s="22" t="s">
        <v>143</v>
      </c>
      <c r="F82" s="22" t="s">
        <v>144</v>
      </c>
      <c r="G82" s="22" t="s">
        <v>235</v>
      </c>
      <c r="H82" s="22" t="s">
        <v>208</v>
      </c>
      <c r="I82" s="109">
        <v>8800</v>
      </c>
      <c r="J82" s="109">
        <v>8800</v>
      </c>
      <c r="K82" s="59"/>
      <c r="L82" s="59"/>
      <c r="M82" s="109">
        <v>8800</v>
      </c>
      <c r="N82" s="59"/>
      <c r="O82" s="109"/>
      <c r="P82" s="109"/>
      <c r="Q82" s="109"/>
      <c r="R82" s="109"/>
      <c r="S82" s="109"/>
      <c r="T82" s="109"/>
      <c r="U82" s="109"/>
      <c r="V82" s="109"/>
      <c r="W82" s="109"/>
      <c r="X82" s="109"/>
    </row>
    <row r="83" ht="20.25" customHeight="1" spans="1:24">
      <c r="A83" s="22" t="s">
        <v>71</v>
      </c>
      <c r="B83" s="22" t="s">
        <v>74</v>
      </c>
      <c r="C83" s="22" t="s">
        <v>297</v>
      </c>
      <c r="D83" s="22" t="s">
        <v>241</v>
      </c>
      <c r="E83" s="22" t="s">
        <v>143</v>
      </c>
      <c r="F83" s="22" t="s">
        <v>144</v>
      </c>
      <c r="G83" s="22" t="s">
        <v>242</v>
      </c>
      <c r="H83" s="22" t="s">
        <v>241</v>
      </c>
      <c r="I83" s="109">
        <v>25520</v>
      </c>
      <c r="J83" s="109">
        <v>25520</v>
      </c>
      <c r="K83" s="59"/>
      <c r="L83" s="59"/>
      <c r="M83" s="109">
        <v>25520</v>
      </c>
      <c r="N83" s="5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20.25" customHeight="1" spans="1:24">
      <c r="A84" s="22" t="s">
        <v>71</v>
      </c>
      <c r="B84" s="22" t="s">
        <v>74</v>
      </c>
      <c r="C84" s="22" t="s">
        <v>298</v>
      </c>
      <c r="D84" s="22" t="s">
        <v>244</v>
      </c>
      <c r="E84" s="22" t="s">
        <v>143</v>
      </c>
      <c r="F84" s="22" t="s">
        <v>144</v>
      </c>
      <c r="G84" s="22" t="s">
        <v>245</v>
      </c>
      <c r="H84" s="22" t="s">
        <v>246</v>
      </c>
      <c r="I84" s="109">
        <v>33000</v>
      </c>
      <c r="J84" s="109">
        <v>33000</v>
      </c>
      <c r="K84" s="59"/>
      <c r="L84" s="59"/>
      <c r="M84" s="109">
        <v>33000</v>
      </c>
      <c r="N84" s="59"/>
      <c r="O84" s="109"/>
      <c r="P84" s="109"/>
      <c r="Q84" s="109"/>
      <c r="R84" s="109"/>
      <c r="S84" s="109"/>
      <c r="T84" s="109"/>
      <c r="U84" s="109"/>
      <c r="V84" s="109"/>
      <c r="W84" s="109"/>
      <c r="X84" s="109"/>
    </row>
    <row r="85" ht="20.25" customHeight="1" spans="1:24">
      <c r="A85" s="22" t="s">
        <v>71</v>
      </c>
      <c r="B85" s="22" t="s">
        <v>74</v>
      </c>
      <c r="C85" s="22" t="s">
        <v>298</v>
      </c>
      <c r="D85" s="22" t="s">
        <v>244</v>
      </c>
      <c r="E85" s="22" t="s">
        <v>143</v>
      </c>
      <c r="F85" s="22" t="s">
        <v>144</v>
      </c>
      <c r="G85" s="22" t="s">
        <v>247</v>
      </c>
      <c r="H85" s="22" t="s">
        <v>248</v>
      </c>
      <c r="I85" s="109">
        <v>4400</v>
      </c>
      <c r="J85" s="109">
        <v>4400</v>
      </c>
      <c r="K85" s="59"/>
      <c r="L85" s="59"/>
      <c r="M85" s="109">
        <v>4400</v>
      </c>
      <c r="N85" s="59"/>
      <c r="O85" s="109"/>
      <c r="P85" s="109"/>
      <c r="Q85" s="109"/>
      <c r="R85" s="109"/>
      <c r="S85" s="109"/>
      <c r="T85" s="109"/>
      <c r="U85" s="109"/>
      <c r="V85" s="109"/>
      <c r="W85" s="109"/>
      <c r="X85" s="109"/>
    </row>
    <row r="86" ht="20.25" customHeight="1" spans="1:24">
      <c r="A86" s="22" t="s">
        <v>71</v>
      </c>
      <c r="B86" s="22" t="s">
        <v>74</v>
      </c>
      <c r="C86" s="22" t="s">
        <v>298</v>
      </c>
      <c r="D86" s="22" t="s">
        <v>244</v>
      </c>
      <c r="E86" s="22" t="s">
        <v>143</v>
      </c>
      <c r="F86" s="22" t="s">
        <v>144</v>
      </c>
      <c r="G86" s="22" t="s">
        <v>249</v>
      </c>
      <c r="H86" s="22" t="s">
        <v>250</v>
      </c>
      <c r="I86" s="109">
        <v>6600</v>
      </c>
      <c r="J86" s="109">
        <v>6600</v>
      </c>
      <c r="K86" s="59"/>
      <c r="L86" s="59"/>
      <c r="M86" s="109">
        <v>6600</v>
      </c>
      <c r="N86" s="59"/>
      <c r="O86" s="109"/>
      <c r="P86" s="109"/>
      <c r="Q86" s="109"/>
      <c r="R86" s="109"/>
      <c r="S86" s="109"/>
      <c r="T86" s="109"/>
      <c r="U86" s="109"/>
      <c r="V86" s="109"/>
      <c r="W86" s="109"/>
      <c r="X86" s="109"/>
    </row>
    <row r="87" ht="20.25" customHeight="1" spans="1:24">
      <c r="A87" s="22" t="s">
        <v>71</v>
      </c>
      <c r="B87" s="22" t="s">
        <v>74</v>
      </c>
      <c r="C87" s="22" t="s">
        <v>298</v>
      </c>
      <c r="D87" s="22" t="s">
        <v>244</v>
      </c>
      <c r="E87" s="22" t="s">
        <v>143</v>
      </c>
      <c r="F87" s="22" t="s">
        <v>144</v>
      </c>
      <c r="G87" s="22" t="s">
        <v>251</v>
      </c>
      <c r="H87" s="22" t="s">
        <v>252</v>
      </c>
      <c r="I87" s="109">
        <v>4400</v>
      </c>
      <c r="J87" s="109">
        <v>4400</v>
      </c>
      <c r="K87" s="59"/>
      <c r="L87" s="59"/>
      <c r="M87" s="109">
        <v>4400</v>
      </c>
      <c r="N87" s="59"/>
      <c r="O87" s="109"/>
      <c r="P87" s="109"/>
      <c r="Q87" s="109"/>
      <c r="R87" s="109"/>
      <c r="S87" s="109"/>
      <c r="T87" s="109"/>
      <c r="U87" s="109"/>
      <c r="V87" s="109"/>
      <c r="W87" s="109"/>
      <c r="X87" s="109"/>
    </row>
    <row r="88" ht="20.25" customHeight="1" spans="1:24">
      <c r="A88" s="22" t="s">
        <v>71</v>
      </c>
      <c r="B88" s="22" t="s">
        <v>74</v>
      </c>
      <c r="C88" s="22" t="s">
        <v>298</v>
      </c>
      <c r="D88" s="22" t="s">
        <v>244</v>
      </c>
      <c r="E88" s="22" t="s">
        <v>143</v>
      </c>
      <c r="F88" s="22" t="s">
        <v>144</v>
      </c>
      <c r="G88" s="22" t="s">
        <v>253</v>
      </c>
      <c r="H88" s="22" t="s">
        <v>254</v>
      </c>
      <c r="I88" s="109">
        <v>15400</v>
      </c>
      <c r="J88" s="109">
        <v>15400</v>
      </c>
      <c r="K88" s="59"/>
      <c r="L88" s="59"/>
      <c r="M88" s="109">
        <v>15400</v>
      </c>
      <c r="N88" s="59"/>
      <c r="O88" s="109"/>
      <c r="P88" s="109"/>
      <c r="Q88" s="109"/>
      <c r="R88" s="109"/>
      <c r="S88" s="109"/>
      <c r="T88" s="109"/>
      <c r="U88" s="109"/>
      <c r="V88" s="109"/>
      <c r="W88" s="109"/>
      <c r="X88" s="109"/>
    </row>
    <row r="89" ht="20.25" customHeight="1" spans="1:24">
      <c r="A89" s="22" t="s">
        <v>71</v>
      </c>
      <c r="B89" s="22" t="s">
        <v>74</v>
      </c>
      <c r="C89" s="22" t="s">
        <v>298</v>
      </c>
      <c r="D89" s="22" t="s">
        <v>244</v>
      </c>
      <c r="E89" s="22" t="s">
        <v>143</v>
      </c>
      <c r="F89" s="22" t="s">
        <v>144</v>
      </c>
      <c r="G89" s="22" t="s">
        <v>255</v>
      </c>
      <c r="H89" s="22" t="s">
        <v>256</v>
      </c>
      <c r="I89" s="109">
        <v>66000</v>
      </c>
      <c r="J89" s="109">
        <v>66000</v>
      </c>
      <c r="K89" s="59"/>
      <c r="L89" s="59"/>
      <c r="M89" s="109">
        <v>66000</v>
      </c>
      <c r="N89" s="59"/>
      <c r="O89" s="109"/>
      <c r="P89" s="109"/>
      <c r="Q89" s="109"/>
      <c r="R89" s="109"/>
      <c r="S89" s="109"/>
      <c r="T89" s="109"/>
      <c r="U89" s="109"/>
      <c r="V89" s="109"/>
      <c r="W89" s="109"/>
      <c r="X89" s="109"/>
    </row>
    <row r="90" ht="20.25" customHeight="1" spans="1:24">
      <c r="A90" s="22" t="s">
        <v>71</v>
      </c>
      <c r="B90" s="22" t="s">
        <v>74</v>
      </c>
      <c r="C90" s="22" t="s">
        <v>298</v>
      </c>
      <c r="D90" s="22" t="s">
        <v>244</v>
      </c>
      <c r="E90" s="22" t="s">
        <v>143</v>
      </c>
      <c r="F90" s="22" t="s">
        <v>144</v>
      </c>
      <c r="G90" s="22" t="s">
        <v>257</v>
      </c>
      <c r="H90" s="22" t="s">
        <v>258</v>
      </c>
      <c r="I90" s="109">
        <v>10440</v>
      </c>
      <c r="J90" s="109">
        <v>10440</v>
      </c>
      <c r="K90" s="59"/>
      <c r="L90" s="59"/>
      <c r="M90" s="109">
        <v>10440</v>
      </c>
      <c r="N90" s="59"/>
      <c r="O90" s="109"/>
      <c r="P90" s="109"/>
      <c r="Q90" s="109"/>
      <c r="R90" s="109"/>
      <c r="S90" s="109"/>
      <c r="T90" s="109"/>
      <c r="U90" s="109"/>
      <c r="V90" s="109"/>
      <c r="W90" s="109"/>
      <c r="X90" s="109"/>
    </row>
    <row r="91" ht="20.25" customHeight="1" spans="1:24">
      <c r="A91" s="22" t="s">
        <v>71</v>
      </c>
      <c r="B91" s="22" t="s">
        <v>74</v>
      </c>
      <c r="C91" s="22" t="s">
        <v>299</v>
      </c>
      <c r="D91" s="22" t="s">
        <v>290</v>
      </c>
      <c r="E91" s="22" t="s">
        <v>121</v>
      </c>
      <c r="F91" s="22" t="s">
        <v>122</v>
      </c>
      <c r="G91" s="22" t="s">
        <v>287</v>
      </c>
      <c r="H91" s="22" t="s">
        <v>288</v>
      </c>
      <c r="I91" s="109">
        <v>13860</v>
      </c>
      <c r="J91" s="109">
        <v>13860</v>
      </c>
      <c r="K91" s="59"/>
      <c r="L91" s="59"/>
      <c r="M91" s="109">
        <v>13860</v>
      </c>
      <c r="N91" s="59"/>
      <c r="O91" s="109"/>
      <c r="P91" s="109"/>
      <c r="Q91" s="109"/>
      <c r="R91" s="109"/>
      <c r="S91" s="109"/>
      <c r="T91" s="109"/>
      <c r="U91" s="109"/>
      <c r="V91" s="109"/>
      <c r="W91" s="109"/>
      <c r="X91" s="109"/>
    </row>
    <row r="92" ht="20.25" customHeight="1" spans="1:24">
      <c r="A92" s="22" t="s">
        <v>71</v>
      </c>
      <c r="B92" s="22" t="s">
        <v>74</v>
      </c>
      <c r="C92" s="22" t="s">
        <v>300</v>
      </c>
      <c r="D92" s="22" t="s">
        <v>286</v>
      </c>
      <c r="E92" s="22" t="s">
        <v>113</v>
      </c>
      <c r="F92" s="22" t="s">
        <v>114</v>
      </c>
      <c r="G92" s="22" t="s">
        <v>287</v>
      </c>
      <c r="H92" s="22" t="s">
        <v>288</v>
      </c>
      <c r="I92" s="109">
        <v>86400</v>
      </c>
      <c r="J92" s="109">
        <v>86400</v>
      </c>
      <c r="K92" s="59"/>
      <c r="L92" s="59"/>
      <c r="M92" s="109">
        <v>86400</v>
      </c>
      <c r="N92" s="59"/>
      <c r="O92" s="109"/>
      <c r="P92" s="109"/>
      <c r="Q92" s="109"/>
      <c r="R92" s="109"/>
      <c r="S92" s="109"/>
      <c r="T92" s="109"/>
      <c r="U92" s="109"/>
      <c r="V92" s="109"/>
      <c r="W92" s="109"/>
      <c r="X92" s="109"/>
    </row>
    <row r="93" ht="20.25" customHeight="1" spans="1:24">
      <c r="A93" s="22" t="s">
        <v>71</v>
      </c>
      <c r="B93" s="22" t="s">
        <v>76</v>
      </c>
      <c r="C93" s="22" t="s">
        <v>301</v>
      </c>
      <c r="D93" s="22" t="s">
        <v>268</v>
      </c>
      <c r="E93" s="22" t="s">
        <v>143</v>
      </c>
      <c r="F93" s="22" t="s">
        <v>144</v>
      </c>
      <c r="G93" s="22" t="s">
        <v>261</v>
      </c>
      <c r="H93" s="22" t="s">
        <v>262</v>
      </c>
      <c r="I93" s="109">
        <v>479532</v>
      </c>
      <c r="J93" s="109">
        <v>479532</v>
      </c>
      <c r="K93" s="59"/>
      <c r="L93" s="59"/>
      <c r="M93" s="109">
        <v>479532</v>
      </c>
      <c r="N93" s="59"/>
      <c r="O93" s="109"/>
      <c r="P93" s="109"/>
      <c r="Q93" s="109"/>
      <c r="R93" s="109"/>
      <c r="S93" s="109"/>
      <c r="T93" s="109"/>
      <c r="U93" s="109"/>
      <c r="V93" s="109"/>
      <c r="W93" s="109"/>
      <c r="X93" s="109"/>
    </row>
    <row r="94" ht="20.25" customHeight="1" spans="1:24">
      <c r="A94" s="22" t="s">
        <v>71</v>
      </c>
      <c r="B94" s="22" t="s">
        <v>76</v>
      </c>
      <c r="C94" s="22" t="s">
        <v>301</v>
      </c>
      <c r="D94" s="22" t="s">
        <v>268</v>
      </c>
      <c r="E94" s="22" t="s">
        <v>143</v>
      </c>
      <c r="F94" s="22" t="s">
        <v>144</v>
      </c>
      <c r="G94" s="22" t="s">
        <v>263</v>
      </c>
      <c r="H94" s="22" t="s">
        <v>264</v>
      </c>
      <c r="I94" s="109">
        <v>242952</v>
      </c>
      <c r="J94" s="109">
        <v>242952</v>
      </c>
      <c r="K94" s="59"/>
      <c r="L94" s="59"/>
      <c r="M94" s="109">
        <v>242952</v>
      </c>
      <c r="N94" s="59"/>
      <c r="O94" s="109"/>
      <c r="P94" s="109"/>
      <c r="Q94" s="109"/>
      <c r="R94" s="109"/>
      <c r="S94" s="109"/>
      <c r="T94" s="109"/>
      <c r="U94" s="109"/>
      <c r="V94" s="109"/>
      <c r="W94" s="109"/>
      <c r="X94" s="109"/>
    </row>
    <row r="95" ht="20.25" customHeight="1" spans="1:24">
      <c r="A95" s="22" t="s">
        <v>71</v>
      </c>
      <c r="B95" s="22" t="s">
        <v>76</v>
      </c>
      <c r="C95" s="22" t="s">
        <v>301</v>
      </c>
      <c r="D95" s="22" t="s">
        <v>268</v>
      </c>
      <c r="E95" s="22" t="s">
        <v>143</v>
      </c>
      <c r="F95" s="22" t="s">
        <v>144</v>
      </c>
      <c r="G95" s="22" t="s">
        <v>265</v>
      </c>
      <c r="H95" s="22" t="s">
        <v>266</v>
      </c>
      <c r="I95" s="109">
        <v>3000</v>
      </c>
      <c r="J95" s="109">
        <v>3000</v>
      </c>
      <c r="K95" s="59"/>
      <c r="L95" s="59"/>
      <c r="M95" s="109">
        <v>3000</v>
      </c>
      <c r="N95" s="59"/>
      <c r="O95" s="109"/>
      <c r="P95" s="109"/>
      <c r="Q95" s="109"/>
      <c r="R95" s="109"/>
      <c r="S95" s="109"/>
      <c r="T95" s="109"/>
      <c r="U95" s="109"/>
      <c r="V95" s="109"/>
      <c r="W95" s="109"/>
      <c r="X95" s="109"/>
    </row>
    <row r="96" ht="20.25" customHeight="1" spans="1:24">
      <c r="A96" s="22" t="s">
        <v>71</v>
      </c>
      <c r="B96" s="22" t="s">
        <v>76</v>
      </c>
      <c r="C96" s="22" t="s">
        <v>301</v>
      </c>
      <c r="D96" s="22" t="s">
        <v>268</v>
      </c>
      <c r="E96" s="22" t="s">
        <v>143</v>
      </c>
      <c r="F96" s="22" t="s">
        <v>144</v>
      </c>
      <c r="G96" s="22" t="s">
        <v>265</v>
      </c>
      <c r="H96" s="22" t="s">
        <v>266</v>
      </c>
      <c r="I96" s="109">
        <v>39961</v>
      </c>
      <c r="J96" s="109">
        <v>39961</v>
      </c>
      <c r="K96" s="59"/>
      <c r="L96" s="59"/>
      <c r="M96" s="109">
        <v>39961</v>
      </c>
      <c r="N96" s="59"/>
      <c r="O96" s="109"/>
      <c r="P96" s="109"/>
      <c r="Q96" s="109"/>
      <c r="R96" s="109"/>
      <c r="S96" s="109"/>
      <c r="T96" s="109"/>
      <c r="U96" s="109"/>
      <c r="V96" s="109"/>
      <c r="W96" s="109"/>
      <c r="X96" s="109"/>
    </row>
    <row r="97" ht="20.25" customHeight="1" spans="1:24">
      <c r="A97" s="22" t="s">
        <v>71</v>
      </c>
      <c r="B97" s="22" t="s">
        <v>76</v>
      </c>
      <c r="C97" s="22" t="s">
        <v>301</v>
      </c>
      <c r="D97" s="22" t="s">
        <v>268</v>
      </c>
      <c r="E97" s="22" t="s">
        <v>143</v>
      </c>
      <c r="F97" s="22" t="s">
        <v>144</v>
      </c>
      <c r="G97" s="22" t="s">
        <v>269</v>
      </c>
      <c r="H97" s="22" t="s">
        <v>270</v>
      </c>
      <c r="I97" s="109">
        <v>186540</v>
      </c>
      <c r="J97" s="109">
        <v>186540</v>
      </c>
      <c r="K97" s="59"/>
      <c r="L97" s="59"/>
      <c r="M97" s="109">
        <v>186540</v>
      </c>
      <c r="N97" s="59"/>
      <c r="O97" s="109"/>
      <c r="P97" s="109"/>
      <c r="Q97" s="109"/>
      <c r="R97" s="109"/>
      <c r="S97" s="109"/>
      <c r="T97" s="109"/>
      <c r="U97" s="109"/>
      <c r="V97" s="109"/>
      <c r="W97" s="109"/>
      <c r="X97" s="109"/>
    </row>
    <row r="98" ht="20.25" customHeight="1" spans="1:24">
      <c r="A98" s="22" t="s">
        <v>71</v>
      </c>
      <c r="B98" s="22" t="s">
        <v>76</v>
      </c>
      <c r="C98" s="22" t="s">
        <v>301</v>
      </c>
      <c r="D98" s="22" t="s">
        <v>268</v>
      </c>
      <c r="E98" s="22" t="s">
        <v>143</v>
      </c>
      <c r="F98" s="22" t="s">
        <v>144</v>
      </c>
      <c r="G98" s="22" t="s">
        <v>269</v>
      </c>
      <c r="H98" s="22" t="s">
        <v>270</v>
      </c>
      <c r="I98" s="109">
        <v>84000</v>
      </c>
      <c r="J98" s="109">
        <v>84000</v>
      </c>
      <c r="K98" s="59"/>
      <c r="L98" s="59"/>
      <c r="M98" s="109">
        <v>84000</v>
      </c>
      <c r="N98" s="59"/>
      <c r="O98" s="109"/>
      <c r="P98" s="109"/>
      <c r="Q98" s="109"/>
      <c r="R98" s="109"/>
      <c r="S98" s="109"/>
      <c r="T98" s="109"/>
      <c r="U98" s="109"/>
      <c r="V98" s="109"/>
      <c r="W98" s="109"/>
      <c r="X98" s="109"/>
    </row>
    <row r="99" ht="20.25" customHeight="1" spans="1:24">
      <c r="A99" s="22" t="s">
        <v>71</v>
      </c>
      <c r="B99" s="22" t="s">
        <v>76</v>
      </c>
      <c r="C99" s="22" t="s">
        <v>301</v>
      </c>
      <c r="D99" s="22" t="s">
        <v>268</v>
      </c>
      <c r="E99" s="22" t="s">
        <v>143</v>
      </c>
      <c r="F99" s="22" t="s">
        <v>144</v>
      </c>
      <c r="G99" s="22" t="s">
        <v>269</v>
      </c>
      <c r="H99" s="22" t="s">
        <v>270</v>
      </c>
      <c r="I99" s="109">
        <v>100992</v>
      </c>
      <c r="J99" s="109">
        <v>100992</v>
      </c>
      <c r="K99" s="59"/>
      <c r="L99" s="59"/>
      <c r="M99" s="109">
        <v>100992</v>
      </c>
      <c r="N99" s="59"/>
      <c r="O99" s="109"/>
      <c r="P99" s="109"/>
      <c r="Q99" s="109"/>
      <c r="R99" s="109"/>
      <c r="S99" s="109"/>
      <c r="T99" s="109"/>
      <c r="U99" s="109"/>
      <c r="V99" s="109"/>
      <c r="W99" s="109"/>
      <c r="X99" s="109"/>
    </row>
    <row r="100" ht="20.25" customHeight="1" spans="1:24">
      <c r="A100" s="22" t="s">
        <v>71</v>
      </c>
      <c r="B100" s="22" t="s">
        <v>76</v>
      </c>
      <c r="C100" s="22" t="s">
        <v>302</v>
      </c>
      <c r="D100" s="22" t="s">
        <v>272</v>
      </c>
      <c r="E100" s="22" t="s">
        <v>115</v>
      </c>
      <c r="F100" s="22" t="s">
        <v>116</v>
      </c>
      <c r="G100" s="22" t="s">
        <v>273</v>
      </c>
      <c r="H100" s="22" t="s">
        <v>274</v>
      </c>
      <c r="I100" s="109">
        <v>201030</v>
      </c>
      <c r="J100" s="109">
        <v>201030</v>
      </c>
      <c r="K100" s="59"/>
      <c r="L100" s="59"/>
      <c r="M100" s="109">
        <v>201030</v>
      </c>
      <c r="N100" s="5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</row>
    <row r="101" ht="20.25" customHeight="1" spans="1:24">
      <c r="A101" s="22" t="s">
        <v>71</v>
      </c>
      <c r="B101" s="22" t="s">
        <v>76</v>
      </c>
      <c r="C101" s="22" t="s">
        <v>302</v>
      </c>
      <c r="D101" s="22" t="s">
        <v>272</v>
      </c>
      <c r="E101" s="22" t="s">
        <v>129</v>
      </c>
      <c r="F101" s="22" t="s">
        <v>130</v>
      </c>
      <c r="G101" s="22" t="s">
        <v>277</v>
      </c>
      <c r="H101" s="22" t="s">
        <v>278</v>
      </c>
      <c r="I101" s="109">
        <v>84290</v>
      </c>
      <c r="J101" s="109">
        <v>84290</v>
      </c>
      <c r="K101" s="59"/>
      <c r="L101" s="59"/>
      <c r="M101" s="109">
        <v>84290</v>
      </c>
      <c r="N101" s="5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</row>
    <row r="102" ht="20.25" customHeight="1" spans="1:24">
      <c r="A102" s="22" t="s">
        <v>71</v>
      </c>
      <c r="B102" s="22" t="s">
        <v>76</v>
      </c>
      <c r="C102" s="22" t="s">
        <v>302</v>
      </c>
      <c r="D102" s="22" t="s">
        <v>272</v>
      </c>
      <c r="E102" s="22" t="s">
        <v>131</v>
      </c>
      <c r="F102" s="22" t="s">
        <v>132</v>
      </c>
      <c r="G102" s="22" t="s">
        <v>279</v>
      </c>
      <c r="H102" s="22" t="s">
        <v>280</v>
      </c>
      <c r="I102" s="109">
        <v>12702</v>
      </c>
      <c r="J102" s="109">
        <v>12702</v>
      </c>
      <c r="K102" s="59"/>
      <c r="L102" s="59"/>
      <c r="M102" s="109">
        <v>12702</v>
      </c>
      <c r="N102" s="5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</row>
    <row r="103" ht="20.25" customHeight="1" spans="1:24">
      <c r="A103" s="22" t="s">
        <v>71</v>
      </c>
      <c r="B103" s="22" t="s">
        <v>76</v>
      </c>
      <c r="C103" s="22" t="s">
        <v>302</v>
      </c>
      <c r="D103" s="22" t="s">
        <v>272</v>
      </c>
      <c r="E103" s="22" t="s">
        <v>131</v>
      </c>
      <c r="F103" s="22" t="s">
        <v>132</v>
      </c>
      <c r="G103" s="22" t="s">
        <v>279</v>
      </c>
      <c r="H103" s="22" t="s">
        <v>280</v>
      </c>
      <c r="I103" s="109">
        <v>53350</v>
      </c>
      <c r="J103" s="109">
        <v>53350</v>
      </c>
      <c r="K103" s="59"/>
      <c r="L103" s="59"/>
      <c r="M103" s="109">
        <v>53350</v>
      </c>
      <c r="N103" s="5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</row>
    <row r="104" ht="20.25" customHeight="1" spans="1:24">
      <c r="A104" s="22" t="s">
        <v>71</v>
      </c>
      <c r="B104" s="22" t="s">
        <v>76</v>
      </c>
      <c r="C104" s="22" t="s">
        <v>302</v>
      </c>
      <c r="D104" s="22" t="s">
        <v>272</v>
      </c>
      <c r="E104" s="22" t="s">
        <v>133</v>
      </c>
      <c r="F104" s="22" t="s">
        <v>134</v>
      </c>
      <c r="G104" s="22" t="s">
        <v>281</v>
      </c>
      <c r="H104" s="22" t="s">
        <v>282</v>
      </c>
      <c r="I104" s="109">
        <v>5170</v>
      </c>
      <c r="J104" s="109">
        <v>5170</v>
      </c>
      <c r="K104" s="59"/>
      <c r="L104" s="59"/>
      <c r="M104" s="109">
        <v>5170</v>
      </c>
      <c r="N104" s="5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</row>
    <row r="105" ht="20.25" customHeight="1" spans="1:24">
      <c r="A105" s="22" t="s">
        <v>71</v>
      </c>
      <c r="B105" s="22" t="s">
        <v>76</v>
      </c>
      <c r="C105" s="22" t="s">
        <v>302</v>
      </c>
      <c r="D105" s="22" t="s">
        <v>272</v>
      </c>
      <c r="E105" s="22" t="s">
        <v>133</v>
      </c>
      <c r="F105" s="22" t="s">
        <v>134</v>
      </c>
      <c r="G105" s="22" t="s">
        <v>281</v>
      </c>
      <c r="H105" s="22" t="s">
        <v>282</v>
      </c>
      <c r="I105" s="109">
        <v>1551</v>
      </c>
      <c r="J105" s="109">
        <v>1551</v>
      </c>
      <c r="K105" s="59"/>
      <c r="L105" s="59"/>
      <c r="M105" s="109">
        <v>1551</v>
      </c>
      <c r="N105" s="5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</row>
    <row r="106" ht="20.25" customHeight="1" spans="1:24">
      <c r="A106" s="22" t="s">
        <v>71</v>
      </c>
      <c r="B106" s="22" t="s">
        <v>76</v>
      </c>
      <c r="C106" s="22" t="s">
        <v>302</v>
      </c>
      <c r="D106" s="22" t="s">
        <v>272</v>
      </c>
      <c r="E106" s="22" t="s">
        <v>133</v>
      </c>
      <c r="F106" s="22" t="s">
        <v>134</v>
      </c>
      <c r="G106" s="22" t="s">
        <v>281</v>
      </c>
      <c r="H106" s="22" t="s">
        <v>282</v>
      </c>
      <c r="I106" s="109">
        <v>2510</v>
      </c>
      <c r="J106" s="109">
        <v>2510</v>
      </c>
      <c r="K106" s="59"/>
      <c r="L106" s="59"/>
      <c r="M106" s="109">
        <v>2510</v>
      </c>
      <c r="N106" s="5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</row>
    <row r="107" ht="20.25" customHeight="1" spans="1:24">
      <c r="A107" s="22" t="s">
        <v>71</v>
      </c>
      <c r="B107" s="22" t="s">
        <v>76</v>
      </c>
      <c r="C107" s="22" t="s">
        <v>302</v>
      </c>
      <c r="D107" s="22" t="s">
        <v>272</v>
      </c>
      <c r="E107" s="22" t="s">
        <v>143</v>
      </c>
      <c r="F107" s="22" t="s">
        <v>144</v>
      </c>
      <c r="G107" s="22" t="s">
        <v>281</v>
      </c>
      <c r="H107" s="22" t="s">
        <v>282</v>
      </c>
      <c r="I107" s="109">
        <v>7270</v>
      </c>
      <c r="J107" s="109">
        <v>7270</v>
      </c>
      <c r="K107" s="59"/>
      <c r="L107" s="59"/>
      <c r="M107" s="109">
        <v>7270</v>
      </c>
      <c r="N107" s="5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</row>
    <row r="108" ht="20.25" customHeight="1" spans="1:24">
      <c r="A108" s="22" t="s">
        <v>71</v>
      </c>
      <c r="B108" s="22" t="s">
        <v>76</v>
      </c>
      <c r="C108" s="22" t="s">
        <v>303</v>
      </c>
      <c r="D108" s="22" t="s">
        <v>164</v>
      </c>
      <c r="E108" s="22" t="s">
        <v>163</v>
      </c>
      <c r="F108" s="22" t="s">
        <v>164</v>
      </c>
      <c r="G108" s="22" t="s">
        <v>284</v>
      </c>
      <c r="H108" s="22" t="s">
        <v>164</v>
      </c>
      <c r="I108" s="109">
        <v>159030</v>
      </c>
      <c r="J108" s="109">
        <v>159030</v>
      </c>
      <c r="K108" s="59"/>
      <c r="L108" s="59"/>
      <c r="M108" s="109">
        <v>159030</v>
      </c>
      <c r="N108" s="5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</row>
    <row r="109" ht="20.25" customHeight="1" spans="1:24">
      <c r="A109" s="22" t="s">
        <v>71</v>
      </c>
      <c r="B109" s="22" t="s">
        <v>76</v>
      </c>
      <c r="C109" s="22" t="s">
        <v>304</v>
      </c>
      <c r="D109" s="22" t="s">
        <v>208</v>
      </c>
      <c r="E109" s="22" t="s">
        <v>143</v>
      </c>
      <c r="F109" s="22" t="s">
        <v>144</v>
      </c>
      <c r="G109" s="22" t="s">
        <v>235</v>
      </c>
      <c r="H109" s="22" t="s">
        <v>208</v>
      </c>
      <c r="I109" s="109">
        <v>4000</v>
      </c>
      <c r="J109" s="109">
        <v>4000</v>
      </c>
      <c r="K109" s="59"/>
      <c r="L109" s="59"/>
      <c r="M109" s="109">
        <v>4000</v>
      </c>
      <c r="N109" s="5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</row>
    <row r="110" ht="20.25" customHeight="1" spans="1:24">
      <c r="A110" s="22" t="s">
        <v>71</v>
      </c>
      <c r="B110" s="22" t="s">
        <v>76</v>
      </c>
      <c r="C110" s="22" t="s">
        <v>305</v>
      </c>
      <c r="D110" s="22" t="s">
        <v>241</v>
      </c>
      <c r="E110" s="22" t="s">
        <v>143</v>
      </c>
      <c r="F110" s="22" t="s">
        <v>144</v>
      </c>
      <c r="G110" s="22" t="s">
        <v>242</v>
      </c>
      <c r="H110" s="22" t="s">
        <v>241</v>
      </c>
      <c r="I110" s="109">
        <v>11600</v>
      </c>
      <c r="J110" s="109">
        <v>11600</v>
      </c>
      <c r="K110" s="59"/>
      <c r="L110" s="59"/>
      <c r="M110" s="109">
        <v>11600</v>
      </c>
      <c r="N110" s="5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</row>
    <row r="111" ht="20.25" customHeight="1" spans="1:24">
      <c r="A111" s="22" t="s">
        <v>71</v>
      </c>
      <c r="B111" s="22" t="s">
        <v>76</v>
      </c>
      <c r="C111" s="22" t="s">
        <v>306</v>
      </c>
      <c r="D111" s="22" t="s">
        <v>244</v>
      </c>
      <c r="E111" s="22" t="s">
        <v>143</v>
      </c>
      <c r="F111" s="22" t="s">
        <v>144</v>
      </c>
      <c r="G111" s="22" t="s">
        <v>245</v>
      </c>
      <c r="H111" s="22" t="s">
        <v>246</v>
      </c>
      <c r="I111" s="109">
        <v>15000</v>
      </c>
      <c r="J111" s="109">
        <v>15000</v>
      </c>
      <c r="K111" s="59"/>
      <c r="L111" s="59"/>
      <c r="M111" s="109">
        <v>15000</v>
      </c>
      <c r="N111" s="5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</row>
    <row r="112" ht="20.25" customHeight="1" spans="1:24">
      <c r="A112" s="22" t="s">
        <v>71</v>
      </c>
      <c r="B112" s="22" t="s">
        <v>76</v>
      </c>
      <c r="C112" s="22" t="s">
        <v>306</v>
      </c>
      <c r="D112" s="22" t="s">
        <v>244</v>
      </c>
      <c r="E112" s="22" t="s">
        <v>143</v>
      </c>
      <c r="F112" s="22" t="s">
        <v>144</v>
      </c>
      <c r="G112" s="22" t="s">
        <v>247</v>
      </c>
      <c r="H112" s="22" t="s">
        <v>248</v>
      </c>
      <c r="I112" s="109">
        <v>2000</v>
      </c>
      <c r="J112" s="109">
        <v>2000</v>
      </c>
      <c r="K112" s="59"/>
      <c r="L112" s="59"/>
      <c r="M112" s="109">
        <v>2000</v>
      </c>
      <c r="N112" s="5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</row>
    <row r="113" ht="20.25" customHeight="1" spans="1:24">
      <c r="A113" s="22" t="s">
        <v>71</v>
      </c>
      <c r="B113" s="22" t="s">
        <v>76</v>
      </c>
      <c r="C113" s="22" t="s">
        <v>306</v>
      </c>
      <c r="D113" s="22" t="s">
        <v>244</v>
      </c>
      <c r="E113" s="22" t="s">
        <v>143</v>
      </c>
      <c r="F113" s="22" t="s">
        <v>144</v>
      </c>
      <c r="G113" s="22" t="s">
        <v>249</v>
      </c>
      <c r="H113" s="22" t="s">
        <v>250</v>
      </c>
      <c r="I113" s="109">
        <v>3000</v>
      </c>
      <c r="J113" s="109">
        <v>3000</v>
      </c>
      <c r="K113" s="59"/>
      <c r="L113" s="59"/>
      <c r="M113" s="109">
        <v>3000</v>
      </c>
      <c r="N113" s="5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</row>
    <row r="114" ht="20.25" customHeight="1" spans="1:24">
      <c r="A114" s="22" t="s">
        <v>71</v>
      </c>
      <c r="B114" s="22" t="s">
        <v>76</v>
      </c>
      <c r="C114" s="22" t="s">
        <v>306</v>
      </c>
      <c r="D114" s="22" t="s">
        <v>244</v>
      </c>
      <c r="E114" s="22" t="s">
        <v>143</v>
      </c>
      <c r="F114" s="22" t="s">
        <v>144</v>
      </c>
      <c r="G114" s="22" t="s">
        <v>251</v>
      </c>
      <c r="H114" s="22" t="s">
        <v>252</v>
      </c>
      <c r="I114" s="109">
        <v>2000</v>
      </c>
      <c r="J114" s="109">
        <v>2000</v>
      </c>
      <c r="K114" s="59"/>
      <c r="L114" s="59"/>
      <c r="M114" s="109">
        <v>2000</v>
      </c>
      <c r="N114" s="5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</row>
    <row r="115" ht="20.25" customHeight="1" spans="1:24">
      <c r="A115" s="22" t="s">
        <v>71</v>
      </c>
      <c r="B115" s="22" t="s">
        <v>76</v>
      </c>
      <c r="C115" s="22" t="s">
        <v>306</v>
      </c>
      <c r="D115" s="22" t="s">
        <v>244</v>
      </c>
      <c r="E115" s="22" t="s">
        <v>143</v>
      </c>
      <c r="F115" s="22" t="s">
        <v>144</v>
      </c>
      <c r="G115" s="22" t="s">
        <v>253</v>
      </c>
      <c r="H115" s="22" t="s">
        <v>254</v>
      </c>
      <c r="I115" s="109">
        <v>7000</v>
      </c>
      <c r="J115" s="109">
        <v>7000</v>
      </c>
      <c r="K115" s="59"/>
      <c r="L115" s="59"/>
      <c r="M115" s="109">
        <v>7000</v>
      </c>
      <c r="N115" s="5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</row>
    <row r="116" ht="20.25" customHeight="1" spans="1:24">
      <c r="A116" s="22" t="s">
        <v>71</v>
      </c>
      <c r="B116" s="22" t="s">
        <v>76</v>
      </c>
      <c r="C116" s="22" t="s">
        <v>306</v>
      </c>
      <c r="D116" s="22" t="s">
        <v>244</v>
      </c>
      <c r="E116" s="22" t="s">
        <v>143</v>
      </c>
      <c r="F116" s="22" t="s">
        <v>144</v>
      </c>
      <c r="G116" s="22" t="s">
        <v>255</v>
      </c>
      <c r="H116" s="22" t="s">
        <v>256</v>
      </c>
      <c r="I116" s="109">
        <v>30000</v>
      </c>
      <c r="J116" s="109">
        <v>30000</v>
      </c>
      <c r="K116" s="59"/>
      <c r="L116" s="59"/>
      <c r="M116" s="109">
        <v>30000</v>
      </c>
      <c r="N116" s="5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</row>
    <row r="117" ht="20.25" customHeight="1" spans="1:24">
      <c r="A117" s="22" t="s">
        <v>71</v>
      </c>
      <c r="B117" s="22" t="s">
        <v>76</v>
      </c>
      <c r="C117" s="22" t="s">
        <v>306</v>
      </c>
      <c r="D117" s="22" t="s">
        <v>244</v>
      </c>
      <c r="E117" s="22" t="s">
        <v>143</v>
      </c>
      <c r="F117" s="22" t="s">
        <v>144</v>
      </c>
      <c r="G117" s="22" t="s">
        <v>257</v>
      </c>
      <c r="H117" s="22" t="s">
        <v>258</v>
      </c>
      <c r="I117" s="109">
        <v>5220</v>
      </c>
      <c r="J117" s="109">
        <v>5220</v>
      </c>
      <c r="K117" s="59"/>
      <c r="L117" s="59"/>
      <c r="M117" s="109">
        <v>5220</v>
      </c>
      <c r="N117" s="5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</row>
    <row r="118" ht="20.25" customHeight="1" spans="1:24">
      <c r="A118" s="22" t="s">
        <v>71</v>
      </c>
      <c r="B118" s="22" t="s">
        <v>76</v>
      </c>
      <c r="C118" s="22" t="s">
        <v>307</v>
      </c>
      <c r="D118" s="22" t="s">
        <v>290</v>
      </c>
      <c r="E118" s="22" t="s">
        <v>121</v>
      </c>
      <c r="F118" s="22" t="s">
        <v>122</v>
      </c>
      <c r="G118" s="22" t="s">
        <v>287</v>
      </c>
      <c r="H118" s="22" t="s">
        <v>288</v>
      </c>
      <c r="I118" s="109">
        <v>4794</v>
      </c>
      <c r="J118" s="109">
        <v>4794</v>
      </c>
      <c r="K118" s="59"/>
      <c r="L118" s="59"/>
      <c r="M118" s="109">
        <v>4794</v>
      </c>
      <c r="N118" s="5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</row>
    <row r="119" ht="20.25" customHeight="1" spans="1:24">
      <c r="A119" s="22" t="s">
        <v>71</v>
      </c>
      <c r="B119" s="22" t="s">
        <v>76</v>
      </c>
      <c r="C119" s="22" t="s">
        <v>308</v>
      </c>
      <c r="D119" s="22" t="s">
        <v>286</v>
      </c>
      <c r="E119" s="22" t="s">
        <v>113</v>
      </c>
      <c r="F119" s="22" t="s">
        <v>114</v>
      </c>
      <c r="G119" s="22" t="s">
        <v>287</v>
      </c>
      <c r="H119" s="22" t="s">
        <v>288</v>
      </c>
      <c r="I119" s="109">
        <v>43200</v>
      </c>
      <c r="J119" s="109">
        <v>43200</v>
      </c>
      <c r="K119" s="59"/>
      <c r="L119" s="59"/>
      <c r="M119" s="109">
        <v>43200</v>
      </c>
      <c r="N119" s="5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</row>
    <row r="120" ht="20.25" customHeight="1" spans="1:24">
      <c r="A120" s="22" t="s">
        <v>71</v>
      </c>
      <c r="B120" s="22" t="s">
        <v>78</v>
      </c>
      <c r="C120" s="22" t="s">
        <v>309</v>
      </c>
      <c r="D120" s="22" t="s">
        <v>272</v>
      </c>
      <c r="E120" s="22" t="s">
        <v>115</v>
      </c>
      <c r="F120" s="22" t="s">
        <v>116</v>
      </c>
      <c r="G120" s="22" t="s">
        <v>273</v>
      </c>
      <c r="H120" s="22" t="s">
        <v>274</v>
      </c>
      <c r="I120" s="109">
        <v>422163</v>
      </c>
      <c r="J120" s="109">
        <v>422163</v>
      </c>
      <c r="K120" s="59"/>
      <c r="L120" s="59"/>
      <c r="M120" s="109">
        <v>422163</v>
      </c>
      <c r="N120" s="5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</row>
    <row r="121" ht="20.25" customHeight="1" spans="1:24">
      <c r="A121" s="22" t="s">
        <v>71</v>
      </c>
      <c r="B121" s="22" t="s">
        <v>78</v>
      </c>
      <c r="C121" s="22" t="s">
        <v>309</v>
      </c>
      <c r="D121" s="22" t="s">
        <v>272</v>
      </c>
      <c r="E121" s="22" t="s">
        <v>117</v>
      </c>
      <c r="F121" s="22" t="s">
        <v>118</v>
      </c>
      <c r="G121" s="22" t="s">
        <v>275</v>
      </c>
      <c r="H121" s="22" t="s">
        <v>276</v>
      </c>
      <c r="I121" s="109">
        <v>33000</v>
      </c>
      <c r="J121" s="109">
        <v>33000</v>
      </c>
      <c r="K121" s="59"/>
      <c r="L121" s="59"/>
      <c r="M121" s="109">
        <v>33000</v>
      </c>
      <c r="N121" s="5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</row>
    <row r="122" ht="20.25" customHeight="1" spans="1:24">
      <c r="A122" s="22" t="s">
        <v>71</v>
      </c>
      <c r="B122" s="22" t="s">
        <v>78</v>
      </c>
      <c r="C122" s="22" t="s">
        <v>309</v>
      </c>
      <c r="D122" s="22" t="s">
        <v>272</v>
      </c>
      <c r="E122" s="22" t="s">
        <v>129</v>
      </c>
      <c r="F122" s="22" t="s">
        <v>130</v>
      </c>
      <c r="G122" s="22" t="s">
        <v>277</v>
      </c>
      <c r="H122" s="22" t="s">
        <v>278</v>
      </c>
      <c r="I122" s="109">
        <v>177009</v>
      </c>
      <c r="J122" s="109">
        <v>177009</v>
      </c>
      <c r="K122" s="59"/>
      <c r="L122" s="59"/>
      <c r="M122" s="109">
        <v>177009</v>
      </c>
      <c r="N122" s="5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</row>
    <row r="123" ht="20.25" customHeight="1" spans="1:24">
      <c r="A123" s="22" t="s">
        <v>71</v>
      </c>
      <c r="B123" s="22" t="s">
        <v>78</v>
      </c>
      <c r="C123" s="22" t="s">
        <v>309</v>
      </c>
      <c r="D123" s="22" t="s">
        <v>272</v>
      </c>
      <c r="E123" s="22" t="s">
        <v>131</v>
      </c>
      <c r="F123" s="22" t="s">
        <v>132</v>
      </c>
      <c r="G123" s="22" t="s">
        <v>279</v>
      </c>
      <c r="H123" s="22" t="s">
        <v>280</v>
      </c>
      <c r="I123" s="109">
        <v>112035</v>
      </c>
      <c r="J123" s="109">
        <v>112035</v>
      </c>
      <c r="K123" s="59"/>
      <c r="L123" s="59"/>
      <c r="M123" s="109">
        <v>112035</v>
      </c>
      <c r="N123" s="5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</row>
    <row r="124" ht="20.25" customHeight="1" spans="1:24">
      <c r="A124" s="22" t="s">
        <v>71</v>
      </c>
      <c r="B124" s="22" t="s">
        <v>78</v>
      </c>
      <c r="C124" s="22" t="s">
        <v>309</v>
      </c>
      <c r="D124" s="22" t="s">
        <v>272</v>
      </c>
      <c r="E124" s="22" t="s">
        <v>131</v>
      </c>
      <c r="F124" s="22" t="s">
        <v>132</v>
      </c>
      <c r="G124" s="22" t="s">
        <v>279</v>
      </c>
      <c r="H124" s="22" t="s">
        <v>280</v>
      </c>
      <c r="I124" s="109">
        <v>135488</v>
      </c>
      <c r="J124" s="109">
        <v>135488</v>
      </c>
      <c r="K124" s="59"/>
      <c r="L124" s="59"/>
      <c r="M124" s="109">
        <v>135488</v>
      </c>
      <c r="N124" s="5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</row>
    <row r="125" ht="20.25" customHeight="1" spans="1:24">
      <c r="A125" s="22" t="s">
        <v>71</v>
      </c>
      <c r="B125" s="22" t="s">
        <v>78</v>
      </c>
      <c r="C125" s="22" t="s">
        <v>309</v>
      </c>
      <c r="D125" s="22" t="s">
        <v>272</v>
      </c>
      <c r="E125" s="22" t="s">
        <v>133</v>
      </c>
      <c r="F125" s="22" t="s">
        <v>134</v>
      </c>
      <c r="G125" s="22" t="s">
        <v>281</v>
      </c>
      <c r="H125" s="22" t="s">
        <v>282</v>
      </c>
      <c r="I125" s="109">
        <v>10857</v>
      </c>
      <c r="J125" s="109">
        <v>10857</v>
      </c>
      <c r="K125" s="59"/>
      <c r="L125" s="59"/>
      <c r="M125" s="109">
        <v>10857</v>
      </c>
      <c r="N125" s="5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</row>
    <row r="126" ht="20.25" customHeight="1" spans="1:24">
      <c r="A126" s="22" t="s">
        <v>71</v>
      </c>
      <c r="B126" s="22" t="s">
        <v>78</v>
      </c>
      <c r="C126" s="22" t="s">
        <v>309</v>
      </c>
      <c r="D126" s="22" t="s">
        <v>272</v>
      </c>
      <c r="E126" s="22" t="s">
        <v>133</v>
      </c>
      <c r="F126" s="22" t="s">
        <v>134</v>
      </c>
      <c r="G126" s="22" t="s">
        <v>281</v>
      </c>
      <c r="H126" s="22" t="s">
        <v>282</v>
      </c>
      <c r="I126" s="109">
        <v>16544</v>
      </c>
      <c r="J126" s="109">
        <v>16544</v>
      </c>
      <c r="K126" s="59"/>
      <c r="L126" s="59"/>
      <c r="M126" s="109">
        <v>16544</v>
      </c>
      <c r="N126" s="5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</row>
    <row r="127" ht="20.25" customHeight="1" spans="1:24">
      <c r="A127" s="22" t="s">
        <v>71</v>
      </c>
      <c r="B127" s="22" t="s">
        <v>78</v>
      </c>
      <c r="C127" s="22" t="s">
        <v>309</v>
      </c>
      <c r="D127" s="22" t="s">
        <v>272</v>
      </c>
      <c r="E127" s="22" t="s">
        <v>133</v>
      </c>
      <c r="F127" s="22" t="s">
        <v>134</v>
      </c>
      <c r="G127" s="22" t="s">
        <v>281</v>
      </c>
      <c r="H127" s="22" t="s">
        <v>282</v>
      </c>
      <c r="I127" s="109">
        <v>5271</v>
      </c>
      <c r="J127" s="109">
        <v>5271</v>
      </c>
      <c r="K127" s="59"/>
      <c r="L127" s="59"/>
      <c r="M127" s="109">
        <v>5271</v>
      </c>
      <c r="N127" s="5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</row>
    <row r="128" ht="20.25" customHeight="1" spans="1:24">
      <c r="A128" s="22" t="s">
        <v>71</v>
      </c>
      <c r="B128" s="22" t="s">
        <v>78</v>
      </c>
      <c r="C128" s="22" t="s">
        <v>309</v>
      </c>
      <c r="D128" s="22" t="s">
        <v>272</v>
      </c>
      <c r="E128" s="22" t="s">
        <v>143</v>
      </c>
      <c r="F128" s="22" t="s">
        <v>144</v>
      </c>
      <c r="G128" s="22" t="s">
        <v>281</v>
      </c>
      <c r="H128" s="22" t="s">
        <v>282</v>
      </c>
      <c r="I128" s="109">
        <v>15267</v>
      </c>
      <c r="J128" s="109">
        <v>15267</v>
      </c>
      <c r="K128" s="59"/>
      <c r="L128" s="59"/>
      <c r="M128" s="109">
        <v>15267</v>
      </c>
      <c r="N128" s="5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</row>
    <row r="129" ht="20.25" customHeight="1" spans="1:24">
      <c r="A129" s="22" t="s">
        <v>71</v>
      </c>
      <c r="B129" s="22" t="s">
        <v>78</v>
      </c>
      <c r="C129" s="22" t="s">
        <v>310</v>
      </c>
      <c r="D129" s="22" t="s">
        <v>164</v>
      </c>
      <c r="E129" s="22" t="s">
        <v>163</v>
      </c>
      <c r="F129" s="22" t="s">
        <v>164</v>
      </c>
      <c r="G129" s="22" t="s">
        <v>284</v>
      </c>
      <c r="H129" s="22" t="s">
        <v>164</v>
      </c>
      <c r="I129" s="109">
        <v>333963</v>
      </c>
      <c r="J129" s="109">
        <v>333963</v>
      </c>
      <c r="K129" s="59"/>
      <c r="L129" s="59"/>
      <c r="M129" s="109">
        <v>333963</v>
      </c>
      <c r="N129" s="5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</row>
    <row r="130" ht="20.25" customHeight="1" spans="1:24">
      <c r="A130" s="22" t="s">
        <v>71</v>
      </c>
      <c r="B130" s="22" t="s">
        <v>78</v>
      </c>
      <c r="C130" s="22" t="s">
        <v>311</v>
      </c>
      <c r="D130" s="22" t="s">
        <v>208</v>
      </c>
      <c r="E130" s="22" t="s">
        <v>143</v>
      </c>
      <c r="F130" s="22" t="s">
        <v>144</v>
      </c>
      <c r="G130" s="22" t="s">
        <v>235</v>
      </c>
      <c r="H130" s="22" t="s">
        <v>208</v>
      </c>
      <c r="I130" s="109">
        <v>8400</v>
      </c>
      <c r="J130" s="109">
        <v>8400</v>
      </c>
      <c r="K130" s="59"/>
      <c r="L130" s="59"/>
      <c r="M130" s="109">
        <v>8400</v>
      </c>
      <c r="N130" s="5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</row>
    <row r="131" ht="20.25" customHeight="1" spans="1:24">
      <c r="A131" s="22" t="s">
        <v>71</v>
      </c>
      <c r="B131" s="22" t="s">
        <v>78</v>
      </c>
      <c r="C131" s="22" t="s">
        <v>312</v>
      </c>
      <c r="D131" s="22" t="s">
        <v>241</v>
      </c>
      <c r="E131" s="22" t="s">
        <v>143</v>
      </c>
      <c r="F131" s="22" t="s">
        <v>144</v>
      </c>
      <c r="G131" s="22" t="s">
        <v>242</v>
      </c>
      <c r="H131" s="22" t="s">
        <v>241</v>
      </c>
      <c r="I131" s="109">
        <v>24360</v>
      </c>
      <c r="J131" s="109">
        <v>24360</v>
      </c>
      <c r="K131" s="59"/>
      <c r="L131" s="59"/>
      <c r="M131" s="109">
        <v>24360</v>
      </c>
      <c r="N131" s="5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</row>
    <row r="132" ht="20.25" customHeight="1" spans="1:24">
      <c r="A132" s="22" t="s">
        <v>71</v>
      </c>
      <c r="B132" s="22" t="s">
        <v>78</v>
      </c>
      <c r="C132" s="22" t="s">
        <v>313</v>
      </c>
      <c r="D132" s="22" t="s">
        <v>244</v>
      </c>
      <c r="E132" s="22" t="s">
        <v>143</v>
      </c>
      <c r="F132" s="22" t="s">
        <v>144</v>
      </c>
      <c r="G132" s="22" t="s">
        <v>245</v>
      </c>
      <c r="H132" s="22" t="s">
        <v>246</v>
      </c>
      <c r="I132" s="109">
        <v>31500</v>
      </c>
      <c r="J132" s="109">
        <v>31500</v>
      </c>
      <c r="K132" s="59"/>
      <c r="L132" s="59"/>
      <c r="M132" s="109">
        <v>31500</v>
      </c>
      <c r="N132" s="5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</row>
    <row r="133" ht="20.25" customHeight="1" spans="1:24">
      <c r="A133" s="22" t="s">
        <v>71</v>
      </c>
      <c r="B133" s="22" t="s">
        <v>78</v>
      </c>
      <c r="C133" s="22" t="s">
        <v>313</v>
      </c>
      <c r="D133" s="22" t="s">
        <v>244</v>
      </c>
      <c r="E133" s="22" t="s">
        <v>143</v>
      </c>
      <c r="F133" s="22" t="s">
        <v>144</v>
      </c>
      <c r="G133" s="22" t="s">
        <v>247</v>
      </c>
      <c r="H133" s="22" t="s">
        <v>248</v>
      </c>
      <c r="I133" s="109">
        <v>4200</v>
      </c>
      <c r="J133" s="109">
        <v>4200</v>
      </c>
      <c r="K133" s="59"/>
      <c r="L133" s="59"/>
      <c r="M133" s="109">
        <v>4200</v>
      </c>
      <c r="N133" s="5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</row>
    <row r="134" ht="20.25" customHeight="1" spans="1:24">
      <c r="A134" s="22" t="s">
        <v>71</v>
      </c>
      <c r="B134" s="22" t="s">
        <v>78</v>
      </c>
      <c r="C134" s="22" t="s">
        <v>313</v>
      </c>
      <c r="D134" s="22" t="s">
        <v>244</v>
      </c>
      <c r="E134" s="22" t="s">
        <v>143</v>
      </c>
      <c r="F134" s="22" t="s">
        <v>144</v>
      </c>
      <c r="G134" s="22" t="s">
        <v>249</v>
      </c>
      <c r="H134" s="22" t="s">
        <v>250</v>
      </c>
      <c r="I134" s="109">
        <v>6300</v>
      </c>
      <c r="J134" s="109">
        <v>6300</v>
      </c>
      <c r="K134" s="59"/>
      <c r="L134" s="59"/>
      <c r="M134" s="109">
        <v>6300</v>
      </c>
      <c r="N134" s="5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</row>
    <row r="135" ht="20.25" customHeight="1" spans="1:24">
      <c r="A135" s="22" t="s">
        <v>71</v>
      </c>
      <c r="B135" s="22" t="s">
        <v>78</v>
      </c>
      <c r="C135" s="22" t="s">
        <v>313</v>
      </c>
      <c r="D135" s="22" t="s">
        <v>244</v>
      </c>
      <c r="E135" s="22" t="s">
        <v>143</v>
      </c>
      <c r="F135" s="22" t="s">
        <v>144</v>
      </c>
      <c r="G135" s="22" t="s">
        <v>251</v>
      </c>
      <c r="H135" s="22" t="s">
        <v>252</v>
      </c>
      <c r="I135" s="109">
        <v>4200</v>
      </c>
      <c r="J135" s="109">
        <v>4200</v>
      </c>
      <c r="K135" s="59"/>
      <c r="L135" s="59"/>
      <c r="M135" s="109">
        <v>4200</v>
      </c>
      <c r="N135" s="5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</row>
    <row r="136" ht="20.25" customHeight="1" spans="1:24">
      <c r="A136" s="22" t="s">
        <v>71</v>
      </c>
      <c r="B136" s="22" t="s">
        <v>78</v>
      </c>
      <c r="C136" s="22" t="s">
        <v>313</v>
      </c>
      <c r="D136" s="22" t="s">
        <v>244</v>
      </c>
      <c r="E136" s="22" t="s">
        <v>143</v>
      </c>
      <c r="F136" s="22" t="s">
        <v>144</v>
      </c>
      <c r="G136" s="22" t="s">
        <v>253</v>
      </c>
      <c r="H136" s="22" t="s">
        <v>254</v>
      </c>
      <c r="I136" s="109">
        <v>14700</v>
      </c>
      <c r="J136" s="109">
        <v>14700</v>
      </c>
      <c r="K136" s="59"/>
      <c r="L136" s="59"/>
      <c r="M136" s="109">
        <v>14700</v>
      </c>
      <c r="N136" s="5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</row>
    <row r="137" ht="20.25" customHeight="1" spans="1:24">
      <c r="A137" s="22" t="s">
        <v>71</v>
      </c>
      <c r="B137" s="22" t="s">
        <v>78</v>
      </c>
      <c r="C137" s="22" t="s">
        <v>313</v>
      </c>
      <c r="D137" s="22" t="s">
        <v>244</v>
      </c>
      <c r="E137" s="22" t="s">
        <v>143</v>
      </c>
      <c r="F137" s="22" t="s">
        <v>144</v>
      </c>
      <c r="G137" s="22" t="s">
        <v>255</v>
      </c>
      <c r="H137" s="22" t="s">
        <v>256</v>
      </c>
      <c r="I137" s="109">
        <v>63000</v>
      </c>
      <c r="J137" s="109">
        <v>63000</v>
      </c>
      <c r="K137" s="59"/>
      <c r="L137" s="59"/>
      <c r="M137" s="109">
        <v>63000</v>
      </c>
      <c r="N137" s="5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</row>
    <row r="138" ht="20.25" customHeight="1" spans="1:24">
      <c r="A138" s="22" t="s">
        <v>71</v>
      </c>
      <c r="B138" s="22" t="s">
        <v>78</v>
      </c>
      <c r="C138" s="22" t="s">
        <v>313</v>
      </c>
      <c r="D138" s="22" t="s">
        <v>244</v>
      </c>
      <c r="E138" s="22" t="s">
        <v>143</v>
      </c>
      <c r="F138" s="22" t="s">
        <v>144</v>
      </c>
      <c r="G138" s="22" t="s">
        <v>257</v>
      </c>
      <c r="H138" s="22" t="s">
        <v>258</v>
      </c>
      <c r="I138" s="109">
        <v>55680</v>
      </c>
      <c r="J138" s="109">
        <v>55680</v>
      </c>
      <c r="K138" s="59"/>
      <c r="L138" s="59"/>
      <c r="M138" s="109">
        <v>55680</v>
      </c>
      <c r="N138" s="5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</row>
    <row r="139" ht="20.25" customHeight="1" spans="1:24">
      <c r="A139" s="22" t="s">
        <v>71</v>
      </c>
      <c r="B139" s="22" t="s">
        <v>78</v>
      </c>
      <c r="C139" s="22" t="s">
        <v>314</v>
      </c>
      <c r="D139" s="22" t="s">
        <v>268</v>
      </c>
      <c r="E139" s="22" t="s">
        <v>143</v>
      </c>
      <c r="F139" s="22" t="s">
        <v>144</v>
      </c>
      <c r="G139" s="22" t="s">
        <v>261</v>
      </c>
      <c r="H139" s="22" t="s">
        <v>262</v>
      </c>
      <c r="I139" s="109">
        <v>1095888</v>
      </c>
      <c r="J139" s="109">
        <v>1095888</v>
      </c>
      <c r="K139" s="59"/>
      <c r="L139" s="59"/>
      <c r="M139" s="109">
        <v>1095888</v>
      </c>
      <c r="N139" s="5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</row>
    <row r="140" ht="20.25" customHeight="1" spans="1:24">
      <c r="A140" s="22" t="s">
        <v>71</v>
      </c>
      <c r="B140" s="22" t="s">
        <v>78</v>
      </c>
      <c r="C140" s="22" t="s">
        <v>314</v>
      </c>
      <c r="D140" s="22" t="s">
        <v>268</v>
      </c>
      <c r="E140" s="22" t="s">
        <v>143</v>
      </c>
      <c r="F140" s="22" t="s">
        <v>144</v>
      </c>
      <c r="G140" s="22" t="s">
        <v>263</v>
      </c>
      <c r="H140" s="22" t="s">
        <v>264</v>
      </c>
      <c r="I140" s="109">
        <v>525624</v>
      </c>
      <c r="J140" s="109">
        <v>525624</v>
      </c>
      <c r="K140" s="59"/>
      <c r="L140" s="59"/>
      <c r="M140" s="109">
        <v>525624</v>
      </c>
      <c r="N140" s="5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</row>
    <row r="141" ht="20.25" customHeight="1" spans="1:24">
      <c r="A141" s="22" t="s">
        <v>71</v>
      </c>
      <c r="B141" s="22" t="s">
        <v>78</v>
      </c>
      <c r="C141" s="22" t="s">
        <v>314</v>
      </c>
      <c r="D141" s="22" t="s">
        <v>268</v>
      </c>
      <c r="E141" s="22" t="s">
        <v>143</v>
      </c>
      <c r="F141" s="22" t="s">
        <v>144</v>
      </c>
      <c r="G141" s="22" t="s">
        <v>265</v>
      </c>
      <c r="H141" s="22" t="s">
        <v>266</v>
      </c>
      <c r="I141" s="109">
        <v>4500</v>
      </c>
      <c r="J141" s="109">
        <v>4500</v>
      </c>
      <c r="K141" s="59"/>
      <c r="L141" s="59"/>
      <c r="M141" s="109">
        <v>4500</v>
      </c>
      <c r="N141" s="5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</row>
    <row r="142" ht="20.25" customHeight="1" spans="1:24">
      <c r="A142" s="22" t="s">
        <v>71</v>
      </c>
      <c r="B142" s="22" t="s">
        <v>78</v>
      </c>
      <c r="C142" s="22" t="s">
        <v>314</v>
      </c>
      <c r="D142" s="22" t="s">
        <v>268</v>
      </c>
      <c r="E142" s="22" t="s">
        <v>143</v>
      </c>
      <c r="F142" s="22" t="s">
        <v>144</v>
      </c>
      <c r="G142" s="22" t="s">
        <v>265</v>
      </c>
      <c r="H142" s="22" t="s">
        <v>266</v>
      </c>
      <c r="I142" s="109">
        <v>91324</v>
      </c>
      <c r="J142" s="109">
        <v>91324</v>
      </c>
      <c r="K142" s="59"/>
      <c r="L142" s="59"/>
      <c r="M142" s="109">
        <v>91324</v>
      </c>
      <c r="N142" s="5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</row>
    <row r="143" ht="20.25" customHeight="1" spans="1:24">
      <c r="A143" s="22" t="s">
        <v>71</v>
      </c>
      <c r="B143" s="22" t="s">
        <v>78</v>
      </c>
      <c r="C143" s="22" t="s">
        <v>314</v>
      </c>
      <c r="D143" s="22" t="s">
        <v>268</v>
      </c>
      <c r="E143" s="22" t="s">
        <v>143</v>
      </c>
      <c r="F143" s="22" t="s">
        <v>144</v>
      </c>
      <c r="G143" s="22" t="s">
        <v>269</v>
      </c>
      <c r="H143" s="22" t="s">
        <v>270</v>
      </c>
      <c r="I143" s="109">
        <v>219264</v>
      </c>
      <c r="J143" s="109">
        <v>219264</v>
      </c>
      <c r="K143" s="59"/>
      <c r="L143" s="59"/>
      <c r="M143" s="109">
        <v>219264</v>
      </c>
      <c r="N143" s="5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</row>
    <row r="144" ht="20.25" customHeight="1" spans="1:24">
      <c r="A144" s="22" t="s">
        <v>71</v>
      </c>
      <c r="B144" s="22" t="s">
        <v>78</v>
      </c>
      <c r="C144" s="22" t="s">
        <v>314</v>
      </c>
      <c r="D144" s="22" t="s">
        <v>268</v>
      </c>
      <c r="E144" s="22" t="s">
        <v>143</v>
      </c>
      <c r="F144" s="22" t="s">
        <v>144</v>
      </c>
      <c r="G144" s="22" t="s">
        <v>269</v>
      </c>
      <c r="H144" s="22" t="s">
        <v>270</v>
      </c>
      <c r="I144" s="109">
        <v>393600</v>
      </c>
      <c r="J144" s="109">
        <v>393600</v>
      </c>
      <c r="K144" s="59"/>
      <c r="L144" s="59"/>
      <c r="M144" s="109">
        <v>393600</v>
      </c>
      <c r="N144" s="5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</row>
    <row r="145" ht="20.25" customHeight="1" spans="1:24">
      <c r="A145" s="22" t="s">
        <v>71</v>
      </c>
      <c r="B145" s="22" t="s">
        <v>78</v>
      </c>
      <c r="C145" s="22" t="s">
        <v>314</v>
      </c>
      <c r="D145" s="22" t="s">
        <v>268</v>
      </c>
      <c r="E145" s="22" t="s">
        <v>143</v>
      </c>
      <c r="F145" s="22" t="s">
        <v>144</v>
      </c>
      <c r="G145" s="22" t="s">
        <v>269</v>
      </c>
      <c r="H145" s="22" t="s">
        <v>270</v>
      </c>
      <c r="I145" s="109">
        <v>176400</v>
      </c>
      <c r="J145" s="109">
        <v>176400</v>
      </c>
      <c r="K145" s="59"/>
      <c r="L145" s="59"/>
      <c r="M145" s="109">
        <v>176400</v>
      </c>
      <c r="N145" s="5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</row>
    <row r="146" ht="20.25" customHeight="1" spans="1:24">
      <c r="A146" s="22" t="s">
        <v>71</v>
      </c>
      <c r="B146" s="22" t="s">
        <v>78</v>
      </c>
      <c r="C146" s="22" t="s">
        <v>315</v>
      </c>
      <c r="D146" s="22" t="s">
        <v>286</v>
      </c>
      <c r="E146" s="22" t="s">
        <v>113</v>
      </c>
      <c r="F146" s="22" t="s">
        <v>114</v>
      </c>
      <c r="G146" s="22" t="s">
        <v>287</v>
      </c>
      <c r="H146" s="22" t="s">
        <v>288</v>
      </c>
      <c r="I146" s="109">
        <v>460800</v>
      </c>
      <c r="J146" s="109">
        <v>460800</v>
      </c>
      <c r="K146" s="59"/>
      <c r="L146" s="59"/>
      <c r="M146" s="109">
        <v>460800</v>
      </c>
      <c r="N146" s="5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</row>
    <row r="147" ht="20.25" customHeight="1" spans="1:24">
      <c r="A147" s="22" t="s">
        <v>71</v>
      </c>
      <c r="B147" s="22" t="s">
        <v>78</v>
      </c>
      <c r="C147" s="22" t="s">
        <v>316</v>
      </c>
      <c r="D147" s="22" t="s">
        <v>290</v>
      </c>
      <c r="E147" s="22" t="s">
        <v>121</v>
      </c>
      <c r="F147" s="22" t="s">
        <v>122</v>
      </c>
      <c r="G147" s="22" t="s">
        <v>287</v>
      </c>
      <c r="H147" s="22" t="s">
        <v>288</v>
      </c>
      <c r="I147" s="109">
        <v>19776</v>
      </c>
      <c r="J147" s="109">
        <v>19776</v>
      </c>
      <c r="K147" s="59"/>
      <c r="L147" s="59"/>
      <c r="M147" s="109">
        <v>19776</v>
      </c>
      <c r="N147" s="5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</row>
    <row r="148" ht="20.25" customHeight="1" spans="1:24">
      <c r="A148" s="22" t="s">
        <v>71</v>
      </c>
      <c r="B148" s="22" t="s">
        <v>80</v>
      </c>
      <c r="C148" s="22" t="s">
        <v>317</v>
      </c>
      <c r="D148" s="22" t="s">
        <v>268</v>
      </c>
      <c r="E148" s="22" t="s">
        <v>143</v>
      </c>
      <c r="F148" s="22" t="s">
        <v>144</v>
      </c>
      <c r="G148" s="22" t="s">
        <v>261</v>
      </c>
      <c r="H148" s="22" t="s">
        <v>262</v>
      </c>
      <c r="I148" s="109">
        <v>672072</v>
      </c>
      <c r="J148" s="109">
        <v>672072</v>
      </c>
      <c r="K148" s="59"/>
      <c r="L148" s="59"/>
      <c r="M148" s="109">
        <v>672072</v>
      </c>
      <c r="N148" s="5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</row>
    <row r="149" ht="20.25" customHeight="1" spans="1:24">
      <c r="A149" s="22" t="s">
        <v>71</v>
      </c>
      <c r="B149" s="22" t="s">
        <v>80</v>
      </c>
      <c r="C149" s="22" t="s">
        <v>317</v>
      </c>
      <c r="D149" s="22" t="s">
        <v>268</v>
      </c>
      <c r="E149" s="22" t="s">
        <v>143</v>
      </c>
      <c r="F149" s="22" t="s">
        <v>144</v>
      </c>
      <c r="G149" s="22" t="s">
        <v>263</v>
      </c>
      <c r="H149" s="22" t="s">
        <v>264</v>
      </c>
      <c r="I149" s="109">
        <v>326340</v>
      </c>
      <c r="J149" s="109">
        <v>326340</v>
      </c>
      <c r="K149" s="59"/>
      <c r="L149" s="59"/>
      <c r="M149" s="109">
        <v>326340</v>
      </c>
      <c r="N149" s="5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</row>
    <row r="150" ht="20.25" customHeight="1" spans="1:24">
      <c r="A150" s="22" t="s">
        <v>71</v>
      </c>
      <c r="B150" s="22" t="s">
        <v>80</v>
      </c>
      <c r="C150" s="22" t="s">
        <v>317</v>
      </c>
      <c r="D150" s="22" t="s">
        <v>268</v>
      </c>
      <c r="E150" s="22" t="s">
        <v>143</v>
      </c>
      <c r="F150" s="22" t="s">
        <v>144</v>
      </c>
      <c r="G150" s="22" t="s">
        <v>265</v>
      </c>
      <c r="H150" s="22" t="s">
        <v>266</v>
      </c>
      <c r="I150" s="109">
        <v>56006</v>
      </c>
      <c r="J150" s="109">
        <v>56006</v>
      </c>
      <c r="K150" s="59"/>
      <c r="L150" s="59"/>
      <c r="M150" s="109">
        <v>56006</v>
      </c>
      <c r="N150" s="5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</row>
    <row r="151" ht="20.25" customHeight="1" spans="1:24">
      <c r="A151" s="22" t="s">
        <v>71</v>
      </c>
      <c r="B151" s="22" t="s">
        <v>80</v>
      </c>
      <c r="C151" s="22" t="s">
        <v>317</v>
      </c>
      <c r="D151" s="22" t="s">
        <v>268</v>
      </c>
      <c r="E151" s="22" t="s">
        <v>143</v>
      </c>
      <c r="F151" s="22" t="s">
        <v>144</v>
      </c>
      <c r="G151" s="22" t="s">
        <v>265</v>
      </c>
      <c r="H151" s="22" t="s">
        <v>266</v>
      </c>
      <c r="I151" s="109">
        <v>3000</v>
      </c>
      <c r="J151" s="109">
        <v>3000</v>
      </c>
      <c r="K151" s="59"/>
      <c r="L151" s="59"/>
      <c r="M151" s="109">
        <v>3000</v>
      </c>
      <c r="N151" s="5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</row>
    <row r="152" ht="20.25" customHeight="1" spans="1:24">
      <c r="A152" s="22" t="s">
        <v>71</v>
      </c>
      <c r="B152" s="22" t="s">
        <v>80</v>
      </c>
      <c r="C152" s="22" t="s">
        <v>317</v>
      </c>
      <c r="D152" s="22" t="s">
        <v>268</v>
      </c>
      <c r="E152" s="22" t="s">
        <v>143</v>
      </c>
      <c r="F152" s="22" t="s">
        <v>144</v>
      </c>
      <c r="G152" s="22" t="s">
        <v>269</v>
      </c>
      <c r="H152" s="22" t="s">
        <v>270</v>
      </c>
      <c r="I152" s="109">
        <v>247380</v>
      </c>
      <c r="J152" s="109">
        <v>247380</v>
      </c>
      <c r="K152" s="59"/>
      <c r="L152" s="59"/>
      <c r="M152" s="109">
        <v>247380</v>
      </c>
      <c r="N152" s="5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</row>
    <row r="153" ht="20.25" customHeight="1" spans="1:24">
      <c r="A153" s="22" t="s">
        <v>71</v>
      </c>
      <c r="B153" s="22" t="s">
        <v>80</v>
      </c>
      <c r="C153" s="22" t="s">
        <v>317</v>
      </c>
      <c r="D153" s="22" t="s">
        <v>268</v>
      </c>
      <c r="E153" s="22" t="s">
        <v>143</v>
      </c>
      <c r="F153" s="22" t="s">
        <v>144</v>
      </c>
      <c r="G153" s="22" t="s">
        <v>269</v>
      </c>
      <c r="H153" s="22" t="s">
        <v>270</v>
      </c>
      <c r="I153" s="109">
        <v>109200</v>
      </c>
      <c r="J153" s="109">
        <v>109200</v>
      </c>
      <c r="K153" s="59"/>
      <c r="L153" s="59"/>
      <c r="M153" s="109">
        <v>109200</v>
      </c>
      <c r="N153" s="5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</row>
    <row r="154" ht="20.25" customHeight="1" spans="1:24">
      <c r="A154" s="22" t="s">
        <v>71</v>
      </c>
      <c r="B154" s="22" t="s">
        <v>80</v>
      </c>
      <c r="C154" s="22" t="s">
        <v>317</v>
      </c>
      <c r="D154" s="22" t="s">
        <v>268</v>
      </c>
      <c r="E154" s="22" t="s">
        <v>143</v>
      </c>
      <c r="F154" s="22" t="s">
        <v>144</v>
      </c>
      <c r="G154" s="22" t="s">
        <v>269</v>
      </c>
      <c r="H154" s="22" t="s">
        <v>270</v>
      </c>
      <c r="I154" s="109">
        <v>136536</v>
      </c>
      <c r="J154" s="109">
        <v>136536</v>
      </c>
      <c r="K154" s="59"/>
      <c r="L154" s="59"/>
      <c r="M154" s="109">
        <v>136536</v>
      </c>
      <c r="N154" s="5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</row>
    <row r="155" ht="20.25" customHeight="1" spans="1:24">
      <c r="A155" s="22" t="s">
        <v>71</v>
      </c>
      <c r="B155" s="22" t="s">
        <v>80</v>
      </c>
      <c r="C155" s="22" t="s">
        <v>318</v>
      </c>
      <c r="D155" s="22" t="s">
        <v>272</v>
      </c>
      <c r="E155" s="22" t="s">
        <v>115</v>
      </c>
      <c r="F155" s="22" t="s">
        <v>116</v>
      </c>
      <c r="G155" s="22" t="s">
        <v>273</v>
      </c>
      <c r="H155" s="22" t="s">
        <v>274</v>
      </c>
      <c r="I155" s="109">
        <v>261339</v>
      </c>
      <c r="J155" s="109">
        <v>261339</v>
      </c>
      <c r="K155" s="59"/>
      <c r="L155" s="59"/>
      <c r="M155" s="109">
        <v>261339</v>
      </c>
      <c r="N155" s="5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</row>
    <row r="156" ht="20.25" customHeight="1" spans="1:24">
      <c r="A156" s="22" t="s">
        <v>71</v>
      </c>
      <c r="B156" s="22" t="s">
        <v>80</v>
      </c>
      <c r="C156" s="22" t="s">
        <v>318</v>
      </c>
      <c r="D156" s="22" t="s">
        <v>272</v>
      </c>
      <c r="E156" s="22" t="s">
        <v>129</v>
      </c>
      <c r="F156" s="22" t="s">
        <v>130</v>
      </c>
      <c r="G156" s="22" t="s">
        <v>277</v>
      </c>
      <c r="H156" s="22" t="s">
        <v>278</v>
      </c>
      <c r="I156" s="109">
        <v>109577</v>
      </c>
      <c r="J156" s="109">
        <v>109577</v>
      </c>
      <c r="K156" s="59"/>
      <c r="L156" s="59"/>
      <c r="M156" s="109">
        <v>109577</v>
      </c>
      <c r="N156" s="5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</row>
    <row r="157" ht="20.25" customHeight="1" spans="1:24">
      <c r="A157" s="22" t="s">
        <v>71</v>
      </c>
      <c r="B157" s="22" t="s">
        <v>80</v>
      </c>
      <c r="C157" s="22" t="s">
        <v>318</v>
      </c>
      <c r="D157" s="22" t="s">
        <v>272</v>
      </c>
      <c r="E157" s="22" t="s">
        <v>131</v>
      </c>
      <c r="F157" s="22" t="s">
        <v>132</v>
      </c>
      <c r="G157" s="22" t="s">
        <v>279</v>
      </c>
      <c r="H157" s="22" t="s">
        <v>280</v>
      </c>
      <c r="I157" s="109">
        <v>69355</v>
      </c>
      <c r="J157" s="109">
        <v>69355</v>
      </c>
      <c r="K157" s="59"/>
      <c r="L157" s="59"/>
      <c r="M157" s="109">
        <v>69355</v>
      </c>
      <c r="N157" s="5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</row>
    <row r="158" ht="20.25" customHeight="1" spans="1:24">
      <c r="A158" s="22" t="s">
        <v>71</v>
      </c>
      <c r="B158" s="22" t="s">
        <v>80</v>
      </c>
      <c r="C158" s="22" t="s">
        <v>318</v>
      </c>
      <c r="D158" s="22" t="s">
        <v>272</v>
      </c>
      <c r="E158" s="22" t="s">
        <v>131</v>
      </c>
      <c r="F158" s="22" t="s">
        <v>132</v>
      </c>
      <c r="G158" s="22" t="s">
        <v>279</v>
      </c>
      <c r="H158" s="22" t="s">
        <v>280</v>
      </c>
      <c r="I158" s="109">
        <v>29638</v>
      </c>
      <c r="J158" s="109">
        <v>29638</v>
      </c>
      <c r="K158" s="59"/>
      <c r="L158" s="59"/>
      <c r="M158" s="109">
        <v>29638</v>
      </c>
      <c r="N158" s="5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</row>
    <row r="159" ht="20.25" customHeight="1" spans="1:24">
      <c r="A159" s="22" t="s">
        <v>71</v>
      </c>
      <c r="B159" s="22" t="s">
        <v>80</v>
      </c>
      <c r="C159" s="22" t="s">
        <v>318</v>
      </c>
      <c r="D159" s="22" t="s">
        <v>272</v>
      </c>
      <c r="E159" s="22" t="s">
        <v>133</v>
      </c>
      <c r="F159" s="22" t="s">
        <v>134</v>
      </c>
      <c r="G159" s="22" t="s">
        <v>281</v>
      </c>
      <c r="H159" s="22" t="s">
        <v>282</v>
      </c>
      <c r="I159" s="109">
        <v>3263</v>
      </c>
      <c r="J159" s="109">
        <v>3263</v>
      </c>
      <c r="K159" s="59"/>
      <c r="L159" s="59"/>
      <c r="M159" s="109">
        <v>3263</v>
      </c>
      <c r="N159" s="5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</row>
    <row r="160" ht="20.25" customHeight="1" spans="1:24">
      <c r="A160" s="22" t="s">
        <v>71</v>
      </c>
      <c r="B160" s="22" t="s">
        <v>80</v>
      </c>
      <c r="C160" s="22" t="s">
        <v>318</v>
      </c>
      <c r="D160" s="22" t="s">
        <v>272</v>
      </c>
      <c r="E160" s="22" t="s">
        <v>133</v>
      </c>
      <c r="F160" s="22" t="s">
        <v>134</v>
      </c>
      <c r="G160" s="22" t="s">
        <v>281</v>
      </c>
      <c r="H160" s="22" t="s">
        <v>282</v>
      </c>
      <c r="I160" s="109">
        <v>6721</v>
      </c>
      <c r="J160" s="109">
        <v>6721</v>
      </c>
      <c r="K160" s="59"/>
      <c r="L160" s="59"/>
      <c r="M160" s="109">
        <v>6721</v>
      </c>
      <c r="N160" s="5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</row>
    <row r="161" ht="20.25" customHeight="1" spans="1:24">
      <c r="A161" s="22" t="s">
        <v>71</v>
      </c>
      <c r="B161" s="22" t="s">
        <v>80</v>
      </c>
      <c r="C161" s="22" t="s">
        <v>318</v>
      </c>
      <c r="D161" s="22" t="s">
        <v>272</v>
      </c>
      <c r="E161" s="22" t="s">
        <v>133</v>
      </c>
      <c r="F161" s="22" t="s">
        <v>134</v>
      </c>
      <c r="G161" s="22" t="s">
        <v>281</v>
      </c>
      <c r="H161" s="22" t="s">
        <v>282</v>
      </c>
      <c r="I161" s="109">
        <v>3619</v>
      </c>
      <c r="J161" s="109">
        <v>3619</v>
      </c>
      <c r="K161" s="59"/>
      <c r="L161" s="59"/>
      <c r="M161" s="109">
        <v>3619</v>
      </c>
      <c r="N161" s="5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</row>
    <row r="162" ht="20.25" customHeight="1" spans="1:24">
      <c r="A162" s="22" t="s">
        <v>71</v>
      </c>
      <c r="B162" s="22" t="s">
        <v>80</v>
      </c>
      <c r="C162" s="22" t="s">
        <v>318</v>
      </c>
      <c r="D162" s="22" t="s">
        <v>272</v>
      </c>
      <c r="E162" s="22" t="s">
        <v>143</v>
      </c>
      <c r="F162" s="22" t="s">
        <v>144</v>
      </c>
      <c r="G162" s="22" t="s">
        <v>281</v>
      </c>
      <c r="H162" s="22" t="s">
        <v>282</v>
      </c>
      <c r="I162" s="109">
        <v>9451</v>
      </c>
      <c r="J162" s="109">
        <v>9451</v>
      </c>
      <c r="K162" s="59"/>
      <c r="L162" s="59"/>
      <c r="M162" s="109">
        <v>9451</v>
      </c>
      <c r="N162" s="5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</row>
    <row r="163" ht="20.25" customHeight="1" spans="1:24">
      <c r="A163" s="22" t="s">
        <v>71</v>
      </c>
      <c r="B163" s="22" t="s">
        <v>80</v>
      </c>
      <c r="C163" s="22" t="s">
        <v>319</v>
      </c>
      <c r="D163" s="22" t="s">
        <v>164</v>
      </c>
      <c r="E163" s="22" t="s">
        <v>163</v>
      </c>
      <c r="F163" s="22" t="s">
        <v>164</v>
      </c>
      <c r="G163" s="22" t="s">
        <v>284</v>
      </c>
      <c r="H163" s="22" t="s">
        <v>164</v>
      </c>
      <c r="I163" s="109">
        <v>206739</v>
      </c>
      <c r="J163" s="109">
        <v>206739</v>
      </c>
      <c r="K163" s="59"/>
      <c r="L163" s="59"/>
      <c r="M163" s="109">
        <v>206739</v>
      </c>
      <c r="N163" s="5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</row>
    <row r="164" ht="20.25" customHeight="1" spans="1:24">
      <c r="A164" s="22" t="s">
        <v>71</v>
      </c>
      <c r="B164" s="22" t="s">
        <v>80</v>
      </c>
      <c r="C164" s="22" t="s">
        <v>320</v>
      </c>
      <c r="D164" s="22" t="s">
        <v>208</v>
      </c>
      <c r="E164" s="22" t="s">
        <v>143</v>
      </c>
      <c r="F164" s="22" t="s">
        <v>144</v>
      </c>
      <c r="G164" s="22" t="s">
        <v>235</v>
      </c>
      <c r="H164" s="22" t="s">
        <v>208</v>
      </c>
      <c r="I164" s="109">
        <v>5200</v>
      </c>
      <c r="J164" s="109">
        <v>5200</v>
      </c>
      <c r="K164" s="59"/>
      <c r="L164" s="59"/>
      <c r="M164" s="109">
        <v>5200</v>
      </c>
      <c r="N164" s="5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</row>
    <row r="165" ht="20.25" customHeight="1" spans="1:24">
      <c r="A165" s="22" t="s">
        <v>71</v>
      </c>
      <c r="B165" s="22" t="s">
        <v>80</v>
      </c>
      <c r="C165" s="22" t="s">
        <v>321</v>
      </c>
      <c r="D165" s="22" t="s">
        <v>241</v>
      </c>
      <c r="E165" s="22" t="s">
        <v>143</v>
      </c>
      <c r="F165" s="22" t="s">
        <v>144</v>
      </c>
      <c r="G165" s="22" t="s">
        <v>242</v>
      </c>
      <c r="H165" s="22" t="s">
        <v>241</v>
      </c>
      <c r="I165" s="109">
        <v>15080</v>
      </c>
      <c r="J165" s="109">
        <v>15080</v>
      </c>
      <c r="K165" s="59"/>
      <c r="L165" s="59"/>
      <c r="M165" s="109">
        <v>15080</v>
      </c>
      <c r="N165" s="5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</row>
    <row r="166" ht="20.25" customHeight="1" spans="1:24">
      <c r="A166" s="22" t="s">
        <v>71</v>
      </c>
      <c r="B166" s="22" t="s">
        <v>80</v>
      </c>
      <c r="C166" s="22" t="s">
        <v>322</v>
      </c>
      <c r="D166" s="22" t="s">
        <v>244</v>
      </c>
      <c r="E166" s="22" t="s">
        <v>143</v>
      </c>
      <c r="F166" s="22" t="s">
        <v>144</v>
      </c>
      <c r="G166" s="22" t="s">
        <v>245</v>
      </c>
      <c r="H166" s="22" t="s">
        <v>246</v>
      </c>
      <c r="I166" s="109">
        <v>19500</v>
      </c>
      <c r="J166" s="109">
        <v>19500</v>
      </c>
      <c r="K166" s="59"/>
      <c r="L166" s="59"/>
      <c r="M166" s="109">
        <v>19500</v>
      </c>
      <c r="N166" s="5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</row>
    <row r="167" ht="20.25" customHeight="1" spans="1:24">
      <c r="A167" s="22" t="s">
        <v>71</v>
      </c>
      <c r="B167" s="22" t="s">
        <v>80</v>
      </c>
      <c r="C167" s="22" t="s">
        <v>322</v>
      </c>
      <c r="D167" s="22" t="s">
        <v>244</v>
      </c>
      <c r="E167" s="22" t="s">
        <v>143</v>
      </c>
      <c r="F167" s="22" t="s">
        <v>144</v>
      </c>
      <c r="G167" s="22" t="s">
        <v>247</v>
      </c>
      <c r="H167" s="22" t="s">
        <v>248</v>
      </c>
      <c r="I167" s="109">
        <v>2600</v>
      </c>
      <c r="J167" s="109">
        <v>2600</v>
      </c>
      <c r="K167" s="59"/>
      <c r="L167" s="59"/>
      <c r="M167" s="109">
        <v>2600</v>
      </c>
      <c r="N167" s="5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</row>
    <row r="168" ht="20.25" customHeight="1" spans="1:24">
      <c r="A168" s="22" t="s">
        <v>71</v>
      </c>
      <c r="B168" s="22" t="s">
        <v>80</v>
      </c>
      <c r="C168" s="22" t="s">
        <v>322</v>
      </c>
      <c r="D168" s="22" t="s">
        <v>244</v>
      </c>
      <c r="E168" s="22" t="s">
        <v>143</v>
      </c>
      <c r="F168" s="22" t="s">
        <v>144</v>
      </c>
      <c r="G168" s="22" t="s">
        <v>249</v>
      </c>
      <c r="H168" s="22" t="s">
        <v>250</v>
      </c>
      <c r="I168" s="109">
        <v>3900</v>
      </c>
      <c r="J168" s="109">
        <v>3900</v>
      </c>
      <c r="K168" s="59"/>
      <c r="L168" s="59"/>
      <c r="M168" s="109">
        <v>3900</v>
      </c>
      <c r="N168" s="5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</row>
    <row r="169" ht="20.25" customHeight="1" spans="1:24">
      <c r="A169" s="22" t="s">
        <v>71</v>
      </c>
      <c r="B169" s="22" t="s">
        <v>80</v>
      </c>
      <c r="C169" s="22" t="s">
        <v>322</v>
      </c>
      <c r="D169" s="22" t="s">
        <v>244</v>
      </c>
      <c r="E169" s="22" t="s">
        <v>143</v>
      </c>
      <c r="F169" s="22" t="s">
        <v>144</v>
      </c>
      <c r="G169" s="22" t="s">
        <v>251</v>
      </c>
      <c r="H169" s="22" t="s">
        <v>252</v>
      </c>
      <c r="I169" s="109">
        <v>2600</v>
      </c>
      <c r="J169" s="109">
        <v>2600</v>
      </c>
      <c r="K169" s="59"/>
      <c r="L169" s="59"/>
      <c r="M169" s="109">
        <v>2600</v>
      </c>
      <c r="N169" s="5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</row>
    <row r="170" ht="20.25" customHeight="1" spans="1:24">
      <c r="A170" s="22" t="s">
        <v>71</v>
      </c>
      <c r="B170" s="22" t="s">
        <v>80</v>
      </c>
      <c r="C170" s="22" t="s">
        <v>322</v>
      </c>
      <c r="D170" s="22" t="s">
        <v>244</v>
      </c>
      <c r="E170" s="22" t="s">
        <v>143</v>
      </c>
      <c r="F170" s="22" t="s">
        <v>144</v>
      </c>
      <c r="G170" s="22" t="s">
        <v>253</v>
      </c>
      <c r="H170" s="22" t="s">
        <v>254</v>
      </c>
      <c r="I170" s="109">
        <v>9100</v>
      </c>
      <c r="J170" s="109">
        <v>9100</v>
      </c>
      <c r="K170" s="59"/>
      <c r="L170" s="59"/>
      <c r="M170" s="109">
        <v>9100</v>
      </c>
      <c r="N170" s="5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</row>
    <row r="171" ht="20.25" customHeight="1" spans="1:24">
      <c r="A171" s="22" t="s">
        <v>71</v>
      </c>
      <c r="B171" s="22" t="s">
        <v>80</v>
      </c>
      <c r="C171" s="22" t="s">
        <v>322</v>
      </c>
      <c r="D171" s="22" t="s">
        <v>244</v>
      </c>
      <c r="E171" s="22" t="s">
        <v>143</v>
      </c>
      <c r="F171" s="22" t="s">
        <v>144</v>
      </c>
      <c r="G171" s="22" t="s">
        <v>255</v>
      </c>
      <c r="H171" s="22" t="s">
        <v>256</v>
      </c>
      <c r="I171" s="109">
        <v>39000</v>
      </c>
      <c r="J171" s="109">
        <v>39000</v>
      </c>
      <c r="K171" s="59"/>
      <c r="L171" s="59"/>
      <c r="M171" s="109">
        <v>39000</v>
      </c>
      <c r="N171" s="5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</row>
    <row r="172" ht="20.25" customHeight="1" spans="1:24">
      <c r="A172" s="22" t="s">
        <v>71</v>
      </c>
      <c r="B172" s="22" t="s">
        <v>80</v>
      </c>
      <c r="C172" s="22" t="s">
        <v>322</v>
      </c>
      <c r="D172" s="22" t="s">
        <v>244</v>
      </c>
      <c r="E172" s="22" t="s">
        <v>143</v>
      </c>
      <c r="F172" s="22" t="s">
        <v>144</v>
      </c>
      <c r="G172" s="22" t="s">
        <v>257</v>
      </c>
      <c r="H172" s="22" t="s">
        <v>258</v>
      </c>
      <c r="I172" s="109">
        <v>12180</v>
      </c>
      <c r="J172" s="109">
        <v>12180</v>
      </c>
      <c r="K172" s="59"/>
      <c r="L172" s="59"/>
      <c r="M172" s="109">
        <v>12180</v>
      </c>
      <c r="N172" s="5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</row>
    <row r="173" ht="20.25" customHeight="1" spans="1:24">
      <c r="A173" s="22" t="s">
        <v>71</v>
      </c>
      <c r="B173" s="22" t="s">
        <v>80</v>
      </c>
      <c r="C173" s="22" t="s">
        <v>323</v>
      </c>
      <c r="D173" s="22" t="s">
        <v>286</v>
      </c>
      <c r="E173" s="22" t="s">
        <v>113</v>
      </c>
      <c r="F173" s="22" t="s">
        <v>114</v>
      </c>
      <c r="G173" s="22" t="s">
        <v>287</v>
      </c>
      <c r="H173" s="22" t="s">
        <v>288</v>
      </c>
      <c r="I173" s="109">
        <v>100800</v>
      </c>
      <c r="J173" s="109">
        <v>100800</v>
      </c>
      <c r="K173" s="59"/>
      <c r="L173" s="59"/>
      <c r="M173" s="109">
        <v>100800</v>
      </c>
      <c r="N173" s="5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</row>
    <row r="174" ht="20.25" customHeight="1" spans="1:24">
      <c r="A174" s="22" t="s">
        <v>71</v>
      </c>
      <c r="B174" s="22" t="s">
        <v>80</v>
      </c>
      <c r="C174" s="22" t="s">
        <v>324</v>
      </c>
      <c r="D174" s="22" t="s">
        <v>290</v>
      </c>
      <c r="E174" s="22" t="s">
        <v>121</v>
      </c>
      <c r="F174" s="22" t="s">
        <v>122</v>
      </c>
      <c r="G174" s="22" t="s">
        <v>287</v>
      </c>
      <c r="H174" s="22" t="s">
        <v>288</v>
      </c>
      <c r="I174" s="109">
        <v>25506</v>
      </c>
      <c r="J174" s="109">
        <v>25506</v>
      </c>
      <c r="K174" s="59"/>
      <c r="L174" s="59"/>
      <c r="M174" s="109">
        <v>25506</v>
      </c>
      <c r="N174" s="5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</row>
    <row r="175" ht="17.25" customHeight="1" spans="1:24">
      <c r="A175" s="67" t="s">
        <v>203</v>
      </c>
      <c r="B175" s="68"/>
      <c r="C175" s="178"/>
      <c r="D175" s="178"/>
      <c r="E175" s="178"/>
      <c r="F175" s="178"/>
      <c r="G175" s="178"/>
      <c r="H175" s="179"/>
      <c r="I175" s="109">
        <v>23310882</v>
      </c>
      <c r="J175" s="109">
        <v>23310882</v>
      </c>
      <c r="K175" s="109"/>
      <c r="L175" s="109"/>
      <c r="M175" s="109">
        <v>23310882</v>
      </c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</row>
  </sheetData>
  <mergeCells count="31">
    <mergeCell ref="A3:X3"/>
    <mergeCell ref="A4:H4"/>
    <mergeCell ref="I5:X5"/>
    <mergeCell ref="J6:N6"/>
    <mergeCell ref="O6:Q6"/>
    <mergeCell ref="S6:X6"/>
    <mergeCell ref="A175:H17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64"/>
      <c r="E2" s="41"/>
      <c r="F2" s="41"/>
      <c r="G2" s="41"/>
      <c r="H2" s="41"/>
      <c r="U2" s="164"/>
      <c r="W2" s="169" t="s">
        <v>325</v>
      </c>
    </row>
    <row r="3" ht="46.5" customHeight="1" spans="1:23">
      <c r="A3" s="43" t="str">
        <f>"2025"&amp;"年部门项目支出预算表"</f>
        <v>2025年部门项目支出预算表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ht="13.5" customHeight="1" spans="1:23">
      <c r="A4" s="44" t="s">
        <v>1</v>
      </c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U4" s="164"/>
      <c r="W4" s="147" t="s">
        <v>2</v>
      </c>
    </row>
    <row r="5" ht="21.75" customHeight="1" spans="1:23">
      <c r="A5" s="48" t="s">
        <v>326</v>
      </c>
      <c r="B5" s="49" t="s">
        <v>214</v>
      </c>
      <c r="C5" s="48" t="s">
        <v>215</v>
      </c>
      <c r="D5" s="48" t="s">
        <v>327</v>
      </c>
      <c r="E5" s="49" t="s">
        <v>216</v>
      </c>
      <c r="F5" s="49" t="s">
        <v>217</v>
      </c>
      <c r="G5" s="49" t="s">
        <v>328</v>
      </c>
      <c r="H5" s="49" t="s">
        <v>329</v>
      </c>
      <c r="I5" s="63" t="s">
        <v>56</v>
      </c>
      <c r="J5" s="13" t="s">
        <v>330</v>
      </c>
      <c r="K5" s="14"/>
      <c r="L5" s="14"/>
      <c r="M5" s="36"/>
      <c r="N5" s="13" t="s">
        <v>222</v>
      </c>
      <c r="O5" s="14"/>
      <c r="P5" s="36"/>
      <c r="Q5" s="49" t="s">
        <v>62</v>
      </c>
      <c r="R5" s="13" t="s">
        <v>63</v>
      </c>
      <c r="S5" s="14"/>
      <c r="T5" s="14"/>
      <c r="U5" s="14"/>
      <c r="V5" s="14"/>
      <c r="W5" s="36"/>
    </row>
    <row r="6" ht="21.75" customHeight="1" spans="1:23">
      <c r="A6" s="50"/>
      <c r="B6" s="64"/>
      <c r="C6" s="50"/>
      <c r="D6" s="50"/>
      <c r="E6" s="51"/>
      <c r="F6" s="51"/>
      <c r="G6" s="51"/>
      <c r="H6" s="51"/>
      <c r="I6" s="64"/>
      <c r="J6" s="165" t="s">
        <v>59</v>
      </c>
      <c r="K6" s="166"/>
      <c r="L6" s="49" t="s">
        <v>60</v>
      </c>
      <c r="M6" s="49" t="s">
        <v>61</v>
      </c>
      <c r="N6" s="49" t="s">
        <v>59</v>
      </c>
      <c r="O6" s="49" t="s">
        <v>60</v>
      </c>
      <c r="P6" s="49" t="s">
        <v>61</v>
      </c>
      <c r="Q6" s="51"/>
      <c r="R6" s="49" t="s">
        <v>58</v>
      </c>
      <c r="S6" s="49" t="s">
        <v>65</v>
      </c>
      <c r="T6" s="49" t="s">
        <v>228</v>
      </c>
      <c r="U6" s="49" t="s">
        <v>67</v>
      </c>
      <c r="V6" s="49" t="s">
        <v>68</v>
      </c>
      <c r="W6" s="49" t="s">
        <v>69</v>
      </c>
    </row>
    <row r="7" ht="21" customHeight="1" spans="1:23">
      <c r="A7" s="64"/>
      <c r="B7" s="64"/>
      <c r="C7" s="64"/>
      <c r="D7" s="64"/>
      <c r="E7" s="64"/>
      <c r="F7" s="64"/>
      <c r="G7" s="64"/>
      <c r="H7" s="64"/>
      <c r="I7" s="64"/>
      <c r="J7" s="167" t="s">
        <v>58</v>
      </c>
      <c r="K7" s="168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ht="39.75" customHeight="1" spans="1:23">
      <c r="A8" s="53"/>
      <c r="B8" s="55"/>
      <c r="C8" s="53"/>
      <c r="D8" s="53"/>
      <c r="E8" s="54"/>
      <c r="F8" s="54"/>
      <c r="G8" s="54"/>
      <c r="H8" s="54"/>
      <c r="I8" s="55"/>
      <c r="J8" s="18" t="s">
        <v>58</v>
      </c>
      <c r="K8" s="18" t="s">
        <v>331</v>
      </c>
      <c r="L8" s="54"/>
      <c r="M8" s="54"/>
      <c r="N8" s="54"/>
      <c r="O8" s="54"/>
      <c r="P8" s="54"/>
      <c r="Q8" s="54"/>
      <c r="R8" s="54"/>
      <c r="S8" s="54"/>
      <c r="T8" s="54"/>
      <c r="U8" s="55"/>
      <c r="V8" s="54"/>
      <c r="W8" s="54"/>
    </row>
    <row r="9" ht="15" customHeight="1" spans="1:23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56">
        <v>21</v>
      </c>
      <c r="V9" s="70">
        <v>22</v>
      </c>
      <c r="W9" s="56">
        <v>23</v>
      </c>
    </row>
    <row r="10" ht="21.75" customHeight="1" spans="1:23">
      <c r="A10" s="98" t="s">
        <v>332</v>
      </c>
      <c r="B10" s="98" t="s">
        <v>333</v>
      </c>
      <c r="C10" s="98" t="s">
        <v>334</v>
      </c>
      <c r="D10" s="98" t="s">
        <v>71</v>
      </c>
      <c r="E10" s="98" t="s">
        <v>157</v>
      </c>
      <c r="F10" s="98" t="s">
        <v>158</v>
      </c>
      <c r="G10" s="98" t="s">
        <v>335</v>
      </c>
      <c r="H10" s="98" t="s">
        <v>336</v>
      </c>
      <c r="I10" s="109">
        <v>20000</v>
      </c>
      <c r="J10" s="109">
        <v>20000</v>
      </c>
      <c r="K10" s="109">
        <v>20000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  <row r="11" ht="21.75" customHeight="1" spans="1:23">
      <c r="A11" s="98" t="s">
        <v>332</v>
      </c>
      <c r="B11" s="98" t="s">
        <v>337</v>
      </c>
      <c r="C11" s="98" t="s">
        <v>338</v>
      </c>
      <c r="D11" s="98" t="s">
        <v>71</v>
      </c>
      <c r="E11" s="98" t="s">
        <v>157</v>
      </c>
      <c r="F11" s="98" t="s">
        <v>158</v>
      </c>
      <c r="G11" s="98" t="s">
        <v>335</v>
      </c>
      <c r="H11" s="98" t="s">
        <v>336</v>
      </c>
      <c r="I11" s="109">
        <v>160000</v>
      </c>
      <c r="J11" s="109">
        <v>160000</v>
      </c>
      <c r="K11" s="109">
        <v>160000</v>
      </c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</row>
    <row r="12" ht="21.75" customHeight="1" spans="1:23">
      <c r="A12" s="98" t="s">
        <v>332</v>
      </c>
      <c r="B12" s="98" t="s">
        <v>339</v>
      </c>
      <c r="C12" s="98" t="s">
        <v>340</v>
      </c>
      <c r="D12" s="98" t="s">
        <v>71</v>
      </c>
      <c r="E12" s="98" t="s">
        <v>141</v>
      </c>
      <c r="F12" s="98" t="s">
        <v>142</v>
      </c>
      <c r="G12" s="98" t="s">
        <v>341</v>
      </c>
      <c r="H12" s="98" t="s">
        <v>342</v>
      </c>
      <c r="I12" s="109">
        <v>488000</v>
      </c>
      <c r="J12" s="109">
        <v>488000</v>
      </c>
      <c r="K12" s="109">
        <v>488000</v>
      </c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</row>
    <row r="13" ht="21.75" customHeight="1" spans="1:23">
      <c r="A13" s="98" t="s">
        <v>332</v>
      </c>
      <c r="B13" s="98" t="s">
        <v>343</v>
      </c>
      <c r="C13" s="98" t="s">
        <v>344</v>
      </c>
      <c r="D13" s="98" t="s">
        <v>71</v>
      </c>
      <c r="E13" s="98" t="s">
        <v>147</v>
      </c>
      <c r="F13" s="98" t="s">
        <v>148</v>
      </c>
      <c r="G13" s="98" t="s">
        <v>245</v>
      </c>
      <c r="H13" s="98" t="s">
        <v>246</v>
      </c>
      <c r="I13" s="109">
        <v>200000</v>
      </c>
      <c r="J13" s="109">
        <v>200000</v>
      </c>
      <c r="K13" s="109">
        <v>200000</v>
      </c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</row>
    <row r="14" ht="21.75" customHeight="1" spans="1:23">
      <c r="A14" s="98" t="s">
        <v>332</v>
      </c>
      <c r="B14" s="98" t="s">
        <v>345</v>
      </c>
      <c r="C14" s="98" t="s">
        <v>346</v>
      </c>
      <c r="D14" s="98" t="s">
        <v>71</v>
      </c>
      <c r="E14" s="98" t="s">
        <v>149</v>
      </c>
      <c r="F14" s="98" t="s">
        <v>150</v>
      </c>
      <c r="G14" s="98" t="s">
        <v>245</v>
      </c>
      <c r="H14" s="98" t="s">
        <v>246</v>
      </c>
      <c r="I14" s="109">
        <v>200000</v>
      </c>
      <c r="J14" s="109">
        <v>200000</v>
      </c>
      <c r="K14" s="109">
        <v>200000</v>
      </c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</row>
    <row r="15" ht="21.75" customHeight="1" spans="1:23">
      <c r="A15" s="98" t="s">
        <v>332</v>
      </c>
      <c r="B15" s="98" t="s">
        <v>347</v>
      </c>
      <c r="C15" s="98" t="s">
        <v>348</v>
      </c>
      <c r="D15" s="98" t="s">
        <v>71</v>
      </c>
      <c r="E15" s="98" t="s">
        <v>147</v>
      </c>
      <c r="F15" s="98" t="s">
        <v>148</v>
      </c>
      <c r="G15" s="98" t="s">
        <v>245</v>
      </c>
      <c r="H15" s="98" t="s">
        <v>246</v>
      </c>
      <c r="I15" s="109">
        <v>50000</v>
      </c>
      <c r="J15" s="109">
        <v>50000</v>
      </c>
      <c r="K15" s="109">
        <v>50000</v>
      </c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</row>
    <row r="16" ht="21.75" customHeight="1" spans="1:23">
      <c r="A16" s="98" t="s">
        <v>332</v>
      </c>
      <c r="B16" s="98" t="s">
        <v>349</v>
      </c>
      <c r="C16" s="98" t="s">
        <v>350</v>
      </c>
      <c r="D16" s="98" t="s">
        <v>71</v>
      </c>
      <c r="E16" s="98" t="s">
        <v>141</v>
      </c>
      <c r="F16" s="98" t="s">
        <v>142</v>
      </c>
      <c r="G16" s="98" t="s">
        <v>351</v>
      </c>
      <c r="H16" s="98" t="s">
        <v>352</v>
      </c>
      <c r="I16" s="109">
        <v>3920000</v>
      </c>
      <c r="J16" s="109">
        <v>3920000</v>
      </c>
      <c r="K16" s="109">
        <v>3920000</v>
      </c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</row>
    <row r="17" ht="21.75" customHeight="1" spans="1:23">
      <c r="A17" s="98" t="s">
        <v>332</v>
      </c>
      <c r="B17" s="98" t="s">
        <v>349</v>
      </c>
      <c r="C17" s="98" t="s">
        <v>350</v>
      </c>
      <c r="D17" s="98" t="s">
        <v>71</v>
      </c>
      <c r="E17" s="98" t="s">
        <v>147</v>
      </c>
      <c r="F17" s="98" t="s">
        <v>148</v>
      </c>
      <c r="G17" s="98" t="s">
        <v>351</v>
      </c>
      <c r="H17" s="98" t="s">
        <v>352</v>
      </c>
      <c r="I17" s="109">
        <v>240000</v>
      </c>
      <c r="J17" s="109">
        <v>240000</v>
      </c>
      <c r="K17" s="109">
        <v>240000</v>
      </c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</row>
    <row r="18" ht="21.75" customHeight="1" spans="1:23">
      <c r="A18" s="98" t="s">
        <v>332</v>
      </c>
      <c r="B18" s="98" t="s">
        <v>349</v>
      </c>
      <c r="C18" s="98" t="s">
        <v>350</v>
      </c>
      <c r="D18" s="98" t="s">
        <v>71</v>
      </c>
      <c r="E18" s="98" t="s">
        <v>145</v>
      </c>
      <c r="F18" s="98" t="s">
        <v>146</v>
      </c>
      <c r="G18" s="98" t="s">
        <v>353</v>
      </c>
      <c r="H18" s="98" t="s">
        <v>352</v>
      </c>
      <c r="I18" s="109">
        <v>756000</v>
      </c>
      <c r="J18" s="109">
        <v>756000</v>
      </c>
      <c r="K18" s="109">
        <v>756000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</row>
    <row r="19" ht="21.75" customHeight="1" spans="1:23">
      <c r="A19" s="98" t="s">
        <v>332</v>
      </c>
      <c r="B19" s="98" t="s">
        <v>349</v>
      </c>
      <c r="C19" s="98" t="s">
        <v>350</v>
      </c>
      <c r="D19" s="98" t="s">
        <v>71</v>
      </c>
      <c r="E19" s="98" t="s">
        <v>147</v>
      </c>
      <c r="F19" s="98" t="s">
        <v>148</v>
      </c>
      <c r="G19" s="98" t="s">
        <v>353</v>
      </c>
      <c r="H19" s="98" t="s">
        <v>352</v>
      </c>
      <c r="I19" s="109">
        <v>340000</v>
      </c>
      <c r="J19" s="109">
        <v>340000</v>
      </c>
      <c r="K19" s="109">
        <v>340000</v>
      </c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</row>
    <row r="20" ht="21.75" customHeight="1" spans="1:23">
      <c r="A20" s="98" t="s">
        <v>332</v>
      </c>
      <c r="B20" s="98" t="s">
        <v>349</v>
      </c>
      <c r="C20" s="98" t="s">
        <v>350</v>
      </c>
      <c r="D20" s="98" t="s">
        <v>71</v>
      </c>
      <c r="E20" s="98" t="s">
        <v>155</v>
      </c>
      <c r="F20" s="98" t="s">
        <v>156</v>
      </c>
      <c r="G20" s="98" t="s">
        <v>353</v>
      </c>
      <c r="H20" s="98" t="s">
        <v>352</v>
      </c>
      <c r="I20" s="109">
        <v>740000</v>
      </c>
      <c r="J20" s="109">
        <v>740000</v>
      </c>
      <c r="K20" s="109">
        <v>740000</v>
      </c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</row>
    <row r="21" ht="21.75" customHeight="1" spans="1:23">
      <c r="A21" s="98" t="s">
        <v>332</v>
      </c>
      <c r="B21" s="98" t="s">
        <v>354</v>
      </c>
      <c r="C21" s="98" t="s">
        <v>355</v>
      </c>
      <c r="D21" s="98" t="s">
        <v>71</v>
      </c>
      <c r="E21" s="98" t="s">
        <v>151</v>
      </c>
      <c r="F21" s="98" t="s">
        <v>152</v>
      </c>
      <c r="G21" s="98" t="s">
        <v>351</v>
      </c>
      <c r="H21" s="98" t="s">
        <v>352</v>
      </c>
      <c r="I21" s="109">
        <v>220000</v>
      </c>
      <c r="J21" s="109">
        <v>220000</v>
      </c>
      <c r="K21" s="109">
        <v>220000</v>
      </c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</row>
    <row r="22" ht="21.75" customHeight="1" spans="1:23">
      <c r="A22" s="98" t="s">
        <v>332</v>
      </c>
      <c r="B22" s="98" t="s">
        <v>356</v>
      </c>
      <c r="C22" s="98" t="s">
        <v>357</v>
      </c>
      <c r="D22" s="98" t="s">
        <v>74</v>
      </c>
      <c r="E22" s="98" t="s">
        <v>143</v>
      </c>
      <c r="F22" s="98" t="s">
        <v>144</v>
      </c>
      <c r="G22" s="98" t="s">
        <v>245</v>
      </c>
      <c r="H22" s="98" t="s">
        <v>246</v>
      </c>
      <c r="I22" s="109">
        <v>100000</v>
      </c>
      <c r="J22" s="109">
        <v>100000</v>
      </c>
      <c r="K22" s="109">
        <v>100000</v>
      </c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</row>
    <row r="23" ht="21.75" customHeight="1" spans="1:23">
      <c r="A23" s="98" t="s">
        <v>332</v>
      </c>
      <c r="B23" s="98" t="s">
        <v>358</v>
      </c>
      <c r="C23" s="98" t="s">
        <v>359</v>
      </c>
      <c r="D23" s="98" t="s">
        <v>74</v>
      </c>
      <c r="E23" s="98" t="s">
        <v>143</v>
      </c>
      <c r="F23" s="98" t="s">
        <v>144</v>
      </c>
      <c r="G23" s="98" t="s">
        <v>245</v>
      </c>
      <c r="H23" s="98" t="s">
        <v>246</v>
      </c>
      <c r="I23" s="109">
        <v>2000000</v>
      </c>
      <c r="J23" s="109">
        <v>2000000</v>
      </c>
      <c r="K23" s="109">
        <v>2000000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</row>
    <row r="24" ht="21.75" customHeight="1" spans="1:23">
      <c r="A24" s="98" t="s">
        <v>332</v>
      </c>
      <c r="B24" s="98" t="s">
        <v>360</v>
      </c>
      <c r="C24" s="98" t="s">
        <v>361</v>
      </c>
      <c r="D24" s="98" t="s">
        <v>76</v>
      </c>
      <c r="E24" s="98" t="s">
        <v>143</v>
      </c>
      <c r="F24" s="98" t="s">
        <v>144</v>
      </c>
      <c r="G24" s="98" t="s">
        <v>245</v>
      </c>
      <c r="H24" s="98" t="s">
        <v>246</v>
      </c>
      <c r="I24" s="109">
        <v>100000</v>
      </c>
      <c r="J24" s="109">
        <v>100000</v>
      </c>
      <c r="K24" s="109">
        <v>100000</v>
      </c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</row>
    <row r="25" ht="21.75" customHeight="1" spans="1:23">
      <c r="A25" s="98" t="s">
        <v>332</v>
      </c>
      <c r="B25" s="98" t="s">
        <v>362</v>
      </c>
      <c r="C25" s="98" t="s">
        <v>363</v>
      </c>
      <c r="D25" s="98" t="s">
        <v>78</v>
      </c>
      <c r="E25" s="98" t="s">
        <v>143</v>
      </c>
      <c r="F25" s="98" t="s">
        <v>144</v>
      </c>
      <c r="G25" s="98" t="s">
        <v>245</v>
      </c>
      <c r="H25" s="98" t="s">
        <v>246</v>
      </c>
      <c r="I25" s="109">
        <v>100000</v>
      </c>
      <c r="J25" s="109">
        <v>100000</v>
      </c>
      <c r="K25" s="109">
        <v>100000</v>
      </c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</row>
    <row r="26" ht="21.75" customHeight="1" spans="1:23">
      <c r="A26" s="98" t="s">
        <v>332</v>
      </c>
      <c r="B26" s="98" t="s">
        <v>364</v>
      </c>
      <c r="C26" s="98" t="s">
        <v>365</v>
      </c>
      <c r="D26" s="98" t="s">
        <v>80</v>
      </c>
      <c r="E26" s="98" t="s">
        <v>143</v>
      </c>
      <c r="F26" s="98" t="s">
        <v>144</v>
      </c>
      <c r="G26" s="98" t="s">
        <v>245</v>
      </c>
      <c r="H26" s="98" t="s">
        <v>246</v>
      </c>
      <c r="I26" s="109">
        <v>100000</v>
      </c>
      <c r="J26" s="109">
        <v>100000</v>
      </c>
      <c r="K26" s="109">
        <v>100000</v>
      </c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</row>
    <row r="27" ht="18.75" customHeight="1" spans="1:23">
      <c r="A27" s="67" t="s">
        <v>203</v>
      </c>
      <c r="B27" s="68"/>
      <c r="C27" s="68"/>
      <c r="D27" s="68"/>
      <c r="E27" s="68"/>
      <c r="F27" s="68"/>
      <c r="G27" s="68"/>
      <c r="H27" s="69"/>
      <c r="I27" s="109">
        <v>9734000</v>
      </c>
      <c r="J27" s="109">
        <v>9734000</v>
      </c>
      <c r="K27" s="109">
        <v>9734000</v>
      </c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</row>
  </sheetData>
  <mergeCells count="28">
    <mergeCell ref="A3:W3"/>
    <mergeCell ref="A4:H4"/>
    <mergeCell ref="J5:M5"/>
    <mergeCell ref="N5:P5"/>
    <mergeCell ref="R5:W5"/>
    <mergeCell ref="A27:H27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4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42" t="s">
        <v>366</v>
      </c>
    </row>
    <row r="3" ht="39.75" customHeight="1" spans="1:10">
      <c r="A3" s="95" t="str">
        <f>"2025"&amp;"年部门项目支出绩效目标表"</f>
        <v>2025年部门项目支出绩效目标表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">
        <v>1</v>
      </c>
    </row>
    <row r="5" ht="44.25" customHeight="1" spans="1:10">
      <c r="A5" s="18" t="s">
        <v>215</v>
      </c>
      <c r="B5" s="18" t="s">
        <v>367</v>
      </c>
      <c r="C5" s="18" t="s">
        <v>368</v>
      </c>
      <c r="D5" s="18" t="s">
        <v>369</v>
      </c>
      <c r="E5" s="18" t="s">
        <v>370</v>
      </c>
      <c r="F5" s="97" t="s">
        <v>371</v>
      </c>
      <c r="G5" s="18" t="s">
        <v>372</v>
      </c>
      <c r="H5" s="97" t="s">
        <v>373</v>
      </c>
      <c r="I5" s="97" t="s">
        <v>374</v>
      </c>
      <c r="J5" s="18" t="s">
        <v>375</v>
      </c>
    </row>
    <row r="6" ht="18.75" customHeight="1" spans="1:10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70">
        <v>6</v>
      </c>
      <c r="G6" s="161">
        <v>7</v>
      </c>
      <c r="H6" s="70">
        <v>8</v>
      </c>
      <c r="I6" s="70">
        <v>9</v>
      </c>
      <c r="J6" s="161">
        <v>10</v>
      </c>
    </row>
    <row r="7" ht="42" customHeight="1" spans="1:10">
      <c r="A7" s="19" t="s">
        <v>71</v>
      </c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62" t="s">
        <v>76</v>
      </c>
      <c r="B8" s="33"/>
      <c r="C8" s="33"/>
      <c r="D8" s="33"/>
      <c r="E8" s="19"/>
      <c r="F8" s="33"/>
      <c r="G8" s="19"/>
      <c r="H8" s="33"/>
      <c r="I8" s="33"/>
      <c r="J8" s="19"/>
    </row>
    <row r="9" ht="42" customHeight="1" spans="1:10">
      <c r="A9" s="163" t="s">
        <v>361</v>
      </c>
      <c r="B9" s="33" t="s">
        <v>376</v>
      </c>
      <c r="C9" s="33" t="s">
        <v>377</v>
      </c>
      <c r="D9" s="33" t="s">
        <v>378</v>
      </c>
      <c r="E9" s="19" t="s">
        <v>379</v>
      </c>
      <c r="F9" s="33" t="s">
        <v>380</v>
      </c>
      <c r="G9" s="19" t="s">
        <v>381</v>
      </c>
      <c r="H9" s="33" t="s">
        <v>382</v>
      </c>
      <c r="I9" s="33" t="s">
        <v>383</v>
      </c>
      <c r="J9" s="19" t="s">
        <v>384</v>
      </c>
    </row>
    <row r="10" ht="42" customHeight="1" spans="1:10">
      <c r="A10" s="163" t="s">
        <v>361</v>
      </c>
      <c r="B10" s="33" t="s">
        <v>376</v>
      </c>
      <c r="C10" s="33" t="s">
        <v>385</v>
      </c>
      <c r="D10" s="33" t="s">
        <v>386</v>
      </c>
      <c r="E10" s="19" t="s">
        <v>387</v>
      </c>
      <c r="F10" s="33" t="s">
        <v>380</v>
      </c>
      <c r="G10" s="19" t="s">
        <v>388</v>
      </c>
      <c r="H10" s="33" t="s">
        <v>389</v>
      </c>
      <c r="I10" s="33" t="s">
        <v>390</v>
      </c>
      <c r="J10" s="19" t="s">
        <v>391</v>
      </c>
    </row>
    <row r="11" ht="42" customHeight="1" spans="1:10">
      <c r="A11" s="163" t="s">
        <v>361</v>
      </c>
      <c r="B11" s="33" t="s">
        <v>376</v>
      </c>
      <c r="C11" s="33" t="s">
        <v>392</v>
      </c>
      <c r="D11" s="33" t="s">
        <v>393</v>
      </c>
      <c r="E11" s="19" t="s">
        <v>394</v>
      </c>
      <c r="F11" s="33" t="s">
        <v>380</v>
      </c>
      <c r="G11" s="19" t="s">
        <v>388</v>
      </c>
      <c r="H11" s="33" t="s">
        <v>389</v>
      </c>
      <c r="I11" s="33" t="s">
        <v>390</v>
      </c>
      <c r="J11" s="19" t="s">
        <v>395</v>
      </c>
    </row>
    <row r="12" ht="42" customHeight="1" spans="1:10">
      <c r="A12" s="162" t="s">
        <v>74</v>
      </c>
      <c r="B12" s="59"/>
      <c r="C12" s="59"/>
      <c r="D12" s="59"/>
      <c r="E12" s="59"/>
      <c r="F12" s="59"/>
      <c r="G12" s="59"/>
      <c r="H12" s="59"/>
      <c r="I12" s="59"/>
      <c r="J12" s="59"/>
    </row>
    <row r="13" ht="42" customHeight="1" spans="1:10">
      <c r="A13" s="163" t="s">
        <v>357</v>
      </c>
      <c r="B13" s="33" t="s">
        <v>396</v>
      </c>
      <c r="C13" s="33" t="s">
        <v>377</v>
      </c>
      <c r="D13" s="33" t="s">
        <v>378</v>
      </c>
      <c r="E13" s="19" t="s">
        <v>397</v>
      </c>
      <c r="F13" s="33" t="s">
        <v>380</v>
      </c>
      <c r="G13" s="19" t="s">
        <v>398</v>
      </c>
      <c r="H13" s="33" t="s">
        <v>382</v>
      </c>
      <c r="I13" s="33" t="s">
        <v>383</v>
      </c>
      <c r="J13" s="19" t="s">
        <v>384</v>
      </c>
    </row>
    <row r="14" ht="42" customHeight="1" spans="1:10">
      <c r="A14" s="163" t="s">
        <v>357</v>
      </c>
      <c r="B14" s="33" t="s">
        <v>396</v>
      </c>
      <c r="C14" s="33" t="s">
        <v>385</v>
      </c>
      <c r="D14" s="33" t="s">
        <v>386</v>
      </c>
      <c r="E14" s="19" t="s">
        <v>399</v>
      </c>
      <c r="F14" s="33" t="s">
        <v>380</v>
      </c>
      <c r="G14" s="19" t="s">
        <v>388</v>
      </c>
      <c r="H14" s="33" t="s">
        <v>389</v>
      </c>
      <c r="I14" s="33" t="s">
        <v>390</v>
      </c>
      <c r="J14" s="19" t="s">
        <v>400</v>
      </c>
    </row>
    <row r="15" ht="42" customHeight="1" spans="1:10">
      <c r="A15" s="163" t="s">
        <v>357</v>
      </c>
      <c r="B15" s="33" t="s">
        <v>396</v>
      </c>
      <c r="C15" s="33" t="s">
        <v>392</v>
      </c>
      <c r="D15" s="33" t="s">
        <v>393</v>
      </c>
      <c r="E15" s="19" t="s">
        <v>394</v>
      </c>
      <c r="F15" s="33" t="s">
        <v>380</v>
      </c>
      <c r="G15" s="19" t="s">
        <v>388</v>
      </c>
      <c r="H15" s="33" t="s">
        <v>389</v>
      </c>
      <c r="I15" s="33" t="s">
        <v>390</v>
      </c>
      <c r="J15" s="19" t="s">
        <v>395</v>
      </c>
    </row>
    <row r="16" ht="42" customHeight="1" spans="1:10">
      <c r="A16" s="163" t="s">
        <v>359</v>
      </c>
      <c r="B16" s="33" t="s">
        <v>396</v>
      </c>
      <c r="C16" s="33" t="s">
        <v>377</v>
      </c>
      <c r="D16" s="33" t="s">
        <v>378</v>
      </c>
      <c r="E16" s="19" t="s">
        <v>397</v>
      </c>
      <c r="F16" s="33" t="s">
        <v>380</v>
      </c>
      <c r="G16" s="19" t="s">
        <v>398</v>
      </c>
      <c r="H16" s="33" t="s">
        <v>382</v>
      </c>
      <c r="I16" s="33" t="s">
        <v>383</v>
      </c>
      <c r="J16" s="19" t="s">
        <v>384</v>
      </c>
    </row>
    <row r="17" ht="42" customHeight="1" spans="1:10">
      <c r="A17" s="163" t="s">
        <v>359</v>
      </c>
      <c r="B17" s="33" t="s">
        <v>396</v>
      </c>
      <c r="C17" s="33" t="s">
        <v>385</v>
      </c>
      <c r="D17" s="33" t="s">
        <v>386</v>
      </c>
      <c r="E17" s="19" t="s">
        <v>399</v>
      </c>
      <c r="F17" s="33" t="s">
        <v>380</v>
      </c>
      <c r="G17" s="19" t="s">
        <v>388</v>
      </c>
      <c r="H17" s="33" t="s">
        <v>389</v>
      </c>
      <c r="I17" s="33" t="s">
        <v>390</v>
      </c>
      <c r="J17" s="19" t="s">
        <v>400</v>
      </c>
    </row>
    <row r="18" ht="42" customHeight="1" spans="1:10">
      <c r="A18" s="163" t="s">
        <v>359</v>
      </c>
      <c r="B18" s="33" t="s">
        <v>396</v>
      </c>
      <c r="C18" s="33" t="s">
        <v>392</v>
      </c>
      <c r="D18" s="33" t="s">
        <v>393</v>
      </c>
      <c r="E18" s="19" t="s">
        <v>394</v>
      </c>
      <c r="F18" s="33" t="s">
        <v>380</v>
      </c>
      <c r="G18" s="19" t="s">
        <v>388</v>
      </c>
      <c r="H18" s="33" t="s">
        <v>389</v>
      </c>
      <c r="I18" s="33" t="s">
        <v>390</v>
      </c>
      <c r="J18" s="19" t="s">
        <v>395</v>
      </c>
    </row>
    <row r="19" ht="42" customHeight="1" spans="1:10">
      <c r="A19" s="162" t="s">
        <v>71</v>
      </c>
      <c r="B19" s="59"/>
      <c r="C19" s="59"/>
      <c r="D19" s="59"/>
      <c r="E19" s="59"/>
      <c r="F19" s="59"/>
      <c r="G19" s="59"/>
      <c r="H19" s="59"/>
      <c r="I19" s="59"/>
      <c r="J19" s="59"/>
    </row>
    <row r="20" ht="42" customHeight="1" spans="1:10">
      <c r="A20" s="163" t="s">
        <v>340</v>
      </c>
      <c r="B20" s="33" t="s">
        <v>401</v>
      </c>
      <c r="C20" s="33" t="s">
        <v>377</v>
      </c>
      <c r="D20" s="33" t="s">
        <v>378</v>
      </c>
      <c r="E20" s="19" t="s">
        <v>402</v>
      </c>
      <c r="F20" s="33" t="s">
        <v>380</v>
      </c>
      <c r="G20" s="19" t="s">
        <v>403</v>
      </c>
      <c r="H20" s="33" t="s">
        <v>404</v>
      </c>
      <c r="I20" s="33" t="s">
        <v>383</v>
      </c>
      <c r="J20" s="19" t="s">
        <v>405</v>
      </c>
    </row>
    <row r="21" ht="42" customHeight="1" spans="1:10">
      <c r="A21" s="163" t="s">
        <v>340</v>
      </c>
      <c r="B21" s="33" t="s">
        <v>401</v>
      </c>
      <c r="C21" s="33" t="s">
        <v>377</v>
      </c>
      <c r="D21" s="33" t="s">
        <v>406</v>
      </c>
      <c r="E21" s="19" t="s">
        <v>407</v>
      </c>
      <c r="F21" s="33" t="s">
        <v>380</v>
      </c>
      <c r="G21" s="19" t="s">
        <v>408</v>
      </c>
      <c r="H21" s="33" t="s">
        <v>409</v>
      </c>
      <c r="I21" s="33" t="s">
        <v>383</v>
      </c>
      <c r="J21" s="19" t="s">
        <v>410</v>
      </c>
    </row>
    <row r="22" ht="42" customHeight="1" spans="1:10">
      <c r="A22" s="163" t="s">
        <v>340</v>
      </c>
      <c r="B22" s="33" t="s">
        <v>401</v>
      </c>
      <c r="C22" s="33" t="s">
        <v>385</v>
      </c>
      <c r="D22" s="33" t="s">
        <v>411</v>
      </c>
      <c r="E22" s="19" t="s">
        <v>412</v>
      </c>
      <c r="F22" s="33" t="s">
        <v>380</v>
      </c>
      <c r="G22" s="19" t="s">
        <v>413</v>
      </c>
      <c r="H22" s="33" t="s">
        <v>414</v>
      </c>
      <c r="I22" s="33" t="s">
        <v>383</v>
      </c>
      <c r="J22" s="19" t="s">
        <v>415</v>
      </c>
    </row>
    <row r="23" ht="42" customHeight="1" spans="1:10">
      <c r="A23" s="163" t="s">
        <v>340</v>
      </c>
      <c r="B23" s="33" t="s">
        <v>401</v>
      </c>
      <c r="C23" s="33" t="s">
        <v>392</v>
      </c>
      <c r="D23" s="33" t="s">
        <v>393</v>
      </c>
      <c r="E23" s="19" t="s">
        <v>394</v>
      </c>
      <c r="F23" s="33" t="s">
        <v>380</v>
      </c>
      <c r="G23" s="19" t="s">
        <v>416</v>
      </c>
      <c r="H23" s="33" t="s">
        <v>389</v>
      </c>
      <c r="I23" s="33" t="s">
        <v>383</v>
      </c>
      <c r="J23" s="19" t="s">
        <v>395</v>
      </c>
    </row>
    <row r="24" ht="42" customHeight="1" spans="1:10">
      <c r="A24" s="163" t="s">
        <v>346</v>
      </c>
      <c r="B24" s="33" t="s">
        <v>401</v>
      </c>
      <c r="C24" s="33" t="s">
        <v>377</v>
      </c>
      <c r="D24" s="33" t="s">
        <v>417</v>
      </c>
      <c r="E24" s="19" t="s">
        <v>418</v>
      </c>
      <c r="F24" s="33" t="s">
        <v>380</v>
      </c>
      <c r="G24" s="19" t="s">
        <v>419</v>
      </c>
      <c r="H24" s="33" t="s">
        <v>409</v>
      </c>
      <c r="I24" s="33" t="s">
        <v>383</v>
      </c>
      <c r="J24" s="19" t="s">
        <v>420</v>
      </c>
    </row>
    <row r="25" ht="42" customHeight="1" spans="1:10">
      <c r="A25" s="163" t="s">
        <v>346</v>
      </c>
      <c r="B25" s="33" t="s">
        <v>401</v>
      </c>
      <c r="C25" s="33" t="s">
        <v>377</v>
      </c>
      <c r="D25" s="33" t="s">
        <v>417</v>
      </c>
      <c r="E25" s="19" t="s">
        <v>421</v>
      </c>
      <c r="F25" s="33" t="s">
        <v>380</v>
      </c>
      <c r="G25" s="19" t="s">
        <v>422</v>
      </c>
      <c r="H25" s="33" t="s">
        <v>414</v>
      </c>
      <c r="I25" s="33" t="s">
        <v>383</v>
      </c>
      <c r="J25" s="19" t="s">
        <v>423</v>
      </c>
    </row>
    <row r="26" ht="42" customHeight="1" spans="1:10">
      <c r="A26" s="163" t="s">
        <v>346</v>
      </c>
      <c r="B26" s="33" t="s">
        <v>401</v>
      </c>
      <c r="C26" s="33" t="s">
        <v>385</v>
      </c>
      <c r="D26" s="33" t="s">
        <v>411</v>
      </c>
      <c r="E26" s="19" t="s">
        <v>423</v>
      </c>
      <c r="F26" s="33" t="s">
        <v>380</v>
      </c>
      <c r="G26" s="19" t="s">
        <v>422</v>
      </c>
      <c r="H26" s="33" t="s">
        <v>414</v>
      </c>
      <c r="I26" s="33" t="s">
        <v>383</v>
      </c>
      <c r="J26" s="19" t="s">
        <v>423</v>
      </c>
    </row>
    <row r="27" ht="42" customHeight="1" spans="1:10">
      <c r="A27" s="163" t="s">
        <v>346</v>
      </c>
      <c r="B27" s="33" t="s">
        <v>401</v>
      </c>
      <c r="C27" s="33" t="s">
        <v>392</v>
      </c>
      <c r="D27" s="33" t="s">
        <v>393</v>
      </c>
      <c r="E27" s="19" t="s">
        <v>394</v>
      </c>
      <c r="F27" s="33" t="s">
        <v>380</v>
      </c>
      <c r="G27" s="19" t="s">
        <v>416</v>
      </c>
      <c r="H27" s="33" t="s">
        <v>389</v>
      </c>
      <c r="I27" s="33" t="s">
        <v>383</v>
      </c>
      <c r="J27" s="19" t="s">
        <v>395</v>
      </c>
    </row>
    <row r="28" ht="42" customHeight="1" spans="1:10">
      <c r="A28" s="163" t="s">
        <v>355</v>
      </c>
      <c r="B28" s="33" t="s">
        <v>401</v>
      </c>
      <c r="C28" s="33" t="s">
        <v>377</v>
      </c>
      <c r="D28" s="33" t="s">
        <v>378</v>
      </c>
      <c r="E28" s="19" t="s">
        <v>424</v>
      </c>
      <c r="F28" s="33" t="s">
        <v>380</v>
      </c>
      <c r="G28" s="19" t="s">
        <v>425</v>
      </c>
      <c r="H28" s="33" t="s">
        <v>426</v>
      </c>
      <c r="I28" s="33" t="s">
        <v>383</v>
      </c>
      <c r="J28" s="19" t="s">
        <v>424</v>
      </c>
    </row>
    <row r="29" ht="42" customHeight="1" spans="1:10">
      <c r="A29" s="163" t="s">
        <v>355</v>
      </c>
      <c r="B29" s="33" t="s">
        <v>401</v>
      </c>
      <c r="C29" s="33" t="s">
        <v>385</v>
      </c>
      <c r="D29" s="33" t="s">
        <v>386</v>
      </c>
      <c r="E29" s="19" t="s">
        <v>427</v>
      </c>
      <c r="F29" s="33" t="s">
        <v>380</v>
      </c>
      <c r="G29" s="19" t="s">
        <v>428</v>
      </c>
      <c r="H29" s="33" t="s">
        <v>409</v>
      </c>
      <c r="I29" s="33" t="s">
        <v>383</v>
      </c>
      <c r="J29" s="19" t="s">
        <v>429</v>
      </c>
    </row>
    <row r="30" ht="42" customHeight="1" spans="1:10">
      <c r="A30" s="163" t="s">
        <v>355</v>
      </c>
      <c r="B30" s="33" t="s">
        <v>401</v>
      </c>
      <c r="C30" s="33" t="s">
        <v>392</v>
      </c>
      <c r="D30" s="33" t="s">
        <v>393</v>
      </c>
      <c r="E30" s="19" t="s">
        <v>394</v>
      </c>
      <c r="F30" s="33" t="s">
        <v>380</v>
      </c>
      <c r="G30" s="19" t="s">
        <v>416</v>
      </c>
      <c r="H30" s="33" t="s">
        <v>389</v>
      </c>
      <c r="I30" s="33" t="s">
        <v>383</v>
      </c>
      <c r="J30" s="19" t="s">
        <v>395</v>
      </c>
    </row>
    <row r="31" ht="42" customHeight="1" spans="1:10">
      <c r="A31" s="163" t="s">
        <v>338</v>
      </c>
      <c r="B31" s="33" t="s">
        <v>401</v>
      </c>
      <c r="C31" s="33" t="s">
        <v>377</v>
      </c>
      <c r="D31" s="33" t="s">
        <v>378</v>
      </c>
      <c r="E31" s="19" t="s">
        <v>430</v>
      </c>
      <c r="F31" s="33" t="s">
        <v>380</v>
      </c>
      <c r="G31" s="19" t="s">
        <v>431</v>
      </c>
      <c r="H31" s="33" t="s">
        <v>414</v>
      </c>
      <c r="I31" s="33" t="s">
        <v>383</v>
      </c>
      <c r="J31" s="19" t="s">
        <v>432</v>
      </c>
    </row>
    <row r="32" ht="42" customHeight="1" spans="1:10">
      <c r="A32" s="163" t="s">
        <v>338</v>
      </c>
      <c r="B32" s="33" t="s">
        <v>401</v>
      </c>
      <c r="C32" s="33" t="s">
        <v>377</v>
      </c>
      <c r="D32" s="33" t="s">
        <v>406</v>
      </c>
      <c r="E32" s="19" t="s">
        <v>407</v>
      </c>
      <c r="F32" s="33" t="s">
        <v>380</v>
      </c>
      <c r="G32" s="19" t="s">
        <v>433</v>
      </c>
      <c r="H32" s="33" t="s">
        <v>414</v>
      </c>
      <c r="I32" s="33" t="s">
        <v>383</v>
      </c>
      <c r="J32" s="19" t="s">
        <v>434</v>
      </c>
    </row>
    <row r="33" ht="42" customHeight="1" spans="1:10">
      <c r="A33" s="163" t="s">
        <v>338</v>
      </c>
      <c r="B33" s="33" t="s">
        <v>401</v>
      </c>
      <c r="C33" s="33" t="s">
        <v>385</v>
      </c>
      <c r="D33" s="33" t="s">
        <v>411</v>
      </c>
      <c r="E33" s="19" t="s">
        <v>430</v>
      </c>
      <c r="F33" s="33" t="s">
        <v>380</v>
      </c>
      <c r="G33" s="19" t="s">
        <v>431</v>
      </c>
      <c r="H33" s="33" t="s">
        <v>414</v>
      </c>
      <c r="I33" s="33" t="s">
        <v>383</v>
      </c>
      <c r="J33" s="19" t="s">
        <v>435</v>
      </c>
    </row>
    <row r="34" ht="42" customHeight="1" spans="1:10">
      <c r="A34" s="163" t="s">
        <v>338</v>
      </c>
      <c r="B34" s="33" t="s">
        <v>401</v>
      </c>
      <c r="C34" s="33" t="s">
        <v>392</v>
      </c>
      <c r="D34" s="33" t="s">
        <v>393</v>
      </c>
      <c r="E34" s="19" t="s">
        <v>394</v>
      </c>
      <c r="F34" s="33" t="s">
        <v>380</v>
      </c>
      <c r="G34" s="19" t="s">
        <v>416</v>
      </c>
      <c r="H34" s="33" t="s">
        <v>389</v>
      </c>
      <c r="I34" s="33" t="s">
        <v>383</v>
      </c>
      <c r="J34" s="19" t="s">
        <v>395</v>
      </c>
    </row>
    <row r="35" ht="42" customHeight="1" spans="1:10">
      <c r="A35" s="163" t="s">
        <v>344</v>
      </c>
      <c r="B35" s="33" t="s">
        <v>401</v>
      </c>
      <c r="C35" s="33" t="s">
        <v>377</v>
      </c>
      <c r="D35" s="33" t="s">
        <v>378</v>
      </c>
      <c r="E35" s="19" t="s">
        <v>436</v>
      </c>
      <c r="F35" s="33" t="s">
        <v>380</v>
      </c>
      <c r="G35" s="19" t="s">
        <v>437</v>
      </c>
      <c r="H35" s="33" t="s">
        <v>426</v>
      </c>
      <c r="I35" s="33" t="s">
        <v>383</v>
      </c>
      <c r="J35" s="19" t="s">
        <v>438</v>
      </c>
    </row>
    <row r="36" ht="42" customHeight="1" spans="1:10">
      <c r="A36" s="163" t="s">
        <v>344</v>
      </c>
      <c r="B36" s="33" t="s">
        <v>401</v>
      </c>
      <c r="C36" s="33" t="s">
        <v>385</v>
      </c>
      <c r="D36" s="33" t="s">
        <v>411</v>
      </c>
      <c r="E36" s="19" t="s">
        <v>439</v>
      </c>
      <c r="F36" s="33" t="s">
        <v>380</v>
      </c>
      <c r="G36" s="19" t="s">
        <v>440</v>
      </c>
      <c r="H36" s="33" t="s">
        <v>441</v>
      </c>
      <c r="I36" s="33" t="s">
        <v>383</v>
      </c>
      <c r="J36" s="19" t="s">
        <v>439</v>
      </c>
    </row>
    <row r="37" ht="42" customHeight="1" spans="1:10">
      <c r="A37" s="163" t="s">
        <v>344</v>
      </c>
      <c r="B37" s="33" t="s">
        <v>401</v>
      </c>
      <c r="C37" s="33" t="s">
        <v>392</v>
      </c>
      <c r="D37" s="33" t="s">
        <v>393</v>
      </c>
      <c r="E37" s="19" t="s">
        <v>394</v>
      </c>
      <c r="F37" s="33" t="s">
        <v>380</v>
      </c>
      <c r="G37" s="19" t="s">
        <v>416</v>
      </c>
      <c r="H37" s="33" t="s">
        <v>389</v>
      </c>
      <c r="I37" s="33" t="s">
        <v>383</v>
      </c>
      <c r="J37" s="19" t="s">
        <v>395</v>
      </c>
    </row>
    <row r="38" ht="42" customHeight="1" spans="1:10">
      <c r="A38" s="163" t="s">
        <v>348</v>
      </c>
      <c r="B38" s="33" t="s">
        <v>401</v>
      </c>
      <c r="C38" s="33" t="s">
        <v>377</v>
      </c>
      <c r="D38" s="33" t="s">
        <v>378</v>
      </c>
      <c r="E38" s="19" t="s">
        <v>442</v>
      </c>
      <c r="F38" s="33" t="s">
        <v>380</v>
      </c>
      <c r="G38" s="19" t="s">
        <v>443</v>
      </c>
      <c r="H38" s="33" t="s">
        <v>404</v>
      </c>
      <c r="I38" s="33" t="s">
        <v>383</v>
      </c>
      <c r="J38" s="19" t="s">
        <v>444</v>
      </c>
    </row>
    <row r="39" ht="42" customHeight="1" spans="1:10">
      <c r="A39" s="163" t="s">
        <v>348</v>
      </c>
      <c r="B39" s="33" t="s">
        <v>401</v>
      </c>
      <c r="C39" s="33" t="s">
        <v>385</v>
      </c>
      <c r="D39" s="33" t="s">
        <v>411</v>
      </c>
      <c r="E39" s="19" t="s">
        <v>445</v>
      </c>
      <c r="F39" s="33" t="s">
        <v>380</v>
      </c>
      <c r="G39" s="19" t="s">
        <v>446</v>
      </c>
      <c r="H39" s="33" t="s">
        <v>447</v>
      </c>
      <c r="I39" s="33" t="s">
        <v>383</v>
      </c>
      <c r="J39" s="19" t="s">
        <v>448</v>
      </c>
    </row>
    <row r="40" ht="42" customHeight="1" spans="1:10">
      <c r="A40" s="163" t="s">
        <v>348</v>
      </c>
      <c r="B40" s="33" t="s">
        <v>401</v>
      </c>
      <c r="C40" s="33" t="s">
        <v>392</v>
      </c>
      <c r="D40" s="33" t="s">
        <v>393</v>
      </c>
      <c r="E40" s="19" t="s">
        <v>394</v>
      </c>
      <c r="F40" s="33" t="s">
        <v>380</v>
      </c>
      <c r="G40" s="19" t="s">
        <v>416</v>
      </c>
      <c r="H40" s="33" t="s">
        <v>389</v>
      </c>
      <c r="I40" s="33" t="s">
        <v>383</v>
      </c>
      <c r="J40" s="19" t="s">
        <v>395</v>
      </c>
    </row>
    <row r="41" ht="42" customHeight="1" spans="1:10">
      <c r="A41" s="163" t="s">
        <v>334</v>
      </c>
      <c r="B41" s="33" t="s">
        <v>449</v>
      </c>
      <c r="C41" s="33" t="s">
        <v>377</v>
      </c>
      <c r="D41" s="33" t="s">
        <v>378</v>
      </c>
      <c r="E41" s="19" t="s">
        <v>450</v>
      </c>
      <c r="F41" s="33" t="s">
        <v>380</v>
      </c>
      <c r="G41" s="19" t="s">
        <v>425</v>
      </c>
      <c r="H41" s="33" t="s">
        <v>426</v>
      </c>
      <c r="I41" s="33" t="s">
        <v>383</v>
      </c>
      <c r="J41" s="19" t="s">
        <v>451</v>
      </c>
    </row>
    <row r="42" ht="42" customHeight="1" spans="1:10">
      <c r="A42" s="163" t="s">
        <v>334</v>
      </c>
      <c r="B42" s="33" t="s">
        <v>449</v>
      </c>
      <c r="C42" s="33" t="s">
        <v>385</v>
      </c>
      <c r="D42" s="33" t="s">
        <v>411</v>
      </c>
      <c r="E42" s="19" t="s">
        <v>429</v>
      </c>
      <c r="F42" s="33" t="s">
        <v>380</v>
      </c>
      <c r="G42" s="19" t="s">
        <v>452</v>
      </c>
      <c r="H42" s="33" t="s">
        <v>409</v>
      </c>
      <c r="I42" s="33" t="s">
        <v>383</v>
      </c>
      <c r="J42" s="19" t="s">
        <v>429</v>
      </c>
    </row>
    <row r="43" ht="42" customHeight="1" spans="1:10">
      <c r="A43" s="163" t="s">
        <v>334</v>
      </c>
      <c r="B43" s="33" t="s">
        <v>449</v>
      </c>
      <c r="C43" s="33" t="s">
        <v>392</v>
      </c>
      <c r="D43" s="33" t="s">
        <v>393</v>
      </c>
      <c r="E43" s="19" t="s">
        <v>394</v>
      </c>
      <c r="F43" s="33" t="s">
        <v>380</v>
      </c>
      <c r="G43" s="19" t="s">
        <v>416</v>
      </c>
      <c r="H43" s="33" t="s">
        <v>389</v>
      </c>
      <c r="I43" s="33" t="s">
        <v>383</v>
      </c>
      <c r="J43" s="19" t="s">
        <v>395</v>
      </c>
    </row>
    <row r="44" ht="42" customHeight="1" spans="1:10">
      <c r="A44" s="163" t="s">
        <v>350</v>
      </c>
      <c r="B44" s="33" t="s">
        <v>401</v>
      </c>
      <c r="C44" s="33" t="s">
        <v>377</v>
      </c>
      <c r="D44" s="33" t="s">
        <v>378</v>
      </c>
      <c r="E44" s="19" t="s">
        <v>453</v>
      </c>
      <c r="F44" s="33" t="s">
        <v>380</v>
      </c>
      <c r="G44" s="19" t="s">
        <v>454</v>
      </c>
      <c r="H44" s="33" t="s">
        <v>455</v>
      </c>
      <c r="I44" s="33" t="s">
        <v>383</v>
      </c>
      <c r="J44" s="19" t="s">
        <v>456</v>
      </c>
    </row>
    <row r="45" ht="42" customHeight="1" spans="1:10">
      <c r="A45" s="163" t="s">
        <v>350</v>
      </c>
      <c r="B45" s="33" t="s">
        <v>401</v>
      </c>
      <c r="C45" s="33" t="s">
        <v>385</v>
      </c>
      <c r="D45" s="33" t="s">
        <v>386</v>
      </c>
      <c r="E45" s="19" t="s">
        <v>439</v>
      </c>
      <c r="F45" s="33" t="s">
        <v>380</v>
      </c>
      <c r="G45" s="19" t="s">
        <v>457</v>
      </c>
      <c r="H45" s="33" t="s">
        <v>441</v>
      </c>
      <c r="I45" s="33" t="s">
        <v>383</v>
      </c>
      <c r="J45" s="19" t="s">
        <v>439</v>
      </c>
    </row>
    <row r="46" ht="42" customHeight="1" spans="1:10">
      <c r="A46" s="163" t="s">
        <v>350</v>
      </c>
      <c r="B46" s="33" t="s">
        <v>401</v>
      </c>
      <c r="C46" s="33" t="s">
        <v>392</v>
      </c>
      <c r="D46" s="33" t="s">
        <v>393</v>
      </c>
      <c r="E46" s="19" t="s">
        <v>394</v>
      </c>
      <c r="F46" s="33" t="s">
        <v>380</v>
      </c>
      <c r="G46" s="19" t="s">
        <v>416</v>
      </c>
      <c r="H46" s="33" t="s">
        <v>389</v>
      </c>
      <c r="I46" s="33" t="s">
        <v>383</v>
      </c>
      <c r="J46" s="19" t="s">
        <v>395</v>
      </c>
    </row>
    <row r="47" ht="42" customHeight="1" spans="1:10">
      <c r="A47" s="162" t="s">
        <v>80</v>
      </c>
      <c r="B47" s="59"/>
      <c r="C47" s="59"/>
      <c r="D47" s="59"/>
      <c r="E47" s="59"/>
      <c r="F47" s="59"/>
      <c r="G47" s="59"/>
      <c r="H47" s="59"/>
      <c r="I47" s="59"/>
      <c r="J47" s="59"/>
    </row>
    <row r="48" ht="42" customHeight="1" spans="1:10">
      <c r="A48" s="163" t="s">
        <v>365</v>
      </c>
      <c r="B48" s="33" t="s">
        <v>458</v>
      </c>
      <c r="C48" s="33" t="s">
        <v>377</v>
      </c>
      <c r="D48" s="33" t="s">
        <v>378</v>
      </c>
      <c r="E48" s="19" t="s">
        <v>379</v>
      </c>
      <c r="F48" s="33" t="s">
        <v>380</v>
      </c>
      <c r="G48" s="19" t="s">
        <v>381</v>
      </c>
      <c r="H48" s="33" t="s">
        <v>382</v>
      </c>
      <c r="I48" s="33" t="s">
        <v>383</v>
      </c>
      <c r="J48" s="19" t="s">
        <v>384</v>
      </c>
    </row>
    <row r="49" ht="42" customHeight="1" spans="1:10">
      <c r="A49" s="163" t="s">
        <v>365</v>
      </c>
      <c r="B49" s="33" t="s">
        <v>458</v>
      </c>
      <c r="C49" s="33" t="s">
        <v>385</v>
      </c>
      <c r="D49" s="33" t="s">
        <v>386</v>
      </c>
      <c r="E49" s="19" t="s">
        <v>459</v>
      </c>
      <c r="F49" s="33" t="s">
        <v>380</v>
      </c>
      <c r="G49" s="19" t="s">
        <v>460</v>
      </c>
      <c r="H49" s="33" t="s">
        <v>441</v>
      </c>
      <c r="I49" s="33" t="s">
        <v>383</v>
      </c>
      <c r="J49" s="19" t="s">
        <v>459</v>
      </c>
    </row>
    <row r="50" ht="42" customHeight="1" spans="1:10">
      <c r="A50" s="163" t="s">
        <v>365</v>
      </c>
      <c r="B50" s="33" t="s">
        <v>458</v>
      </c>
      <c r="C50" s="33" t="s">
        <v>392</v>
      </c>
      <c r="D50" s="33" t="s">
        <v>393</v>
      </c>
      <c r="E50" s="19" t="s">
        <v>394</v>
      </c>
      <c r="F50" s="33" t="s">
        <v>380</v>
      </c>
      <c r="G50" s="19" t="s">
        <v>388</v>
      </c>
      <c r="H50" s="33" t="s">
        <v>389</v>
      </c>
      <c r="I50" s="33" t="s">
        <v>390</v>
      </c>
      <c r="J50" s="19" t="s">
        <v>395</v>
      </c>
    </row>
    <row r="51" ht="42" customHeight="1" spans="1:10">
      <c r="A51" s="162" t="s">
        <v>78</v>
      </c>
      <c r="B51" s="59"/>
      <c r="C51" s="59"/>
      <c r="D51" s="59"/>
      <c r="E51" s="59"/>
      <c r="F51" s="59"/>
      <c r="G51" s="59"/>
      <c r="H51" s="59"/>
      <c r="I51" s="59"/>
      <c r="J51" s="59"/>
    </row>
    <row r="52" ht="42" customHeight="1" spans="1:10">
      <c r="A52" s="163" t="s">
        <v>363</v>
      </c>
      <c r="B52" s="33" t="s">
        <v>458</v>
      </c>
      <c r="C52" s="33" t="s">
        <v>377</v>
      </c>
      <c r="D52" s="33" t="s">
        <v>378</v>
      </c>
      <c r="E52" s="19" t="s">
        <v>461</v>
      </c>
      <c r="F52" s="33" t="s">
        <v>380</v>
      </c>
      <c r="G52" s="19" t="s">
        <v>462</v>
      </c>
      <c r="H52" s="33" t="s">
        <v>382</v>
      </c>
      <c r="I52" s="33" t="s">
        <v>383</v>
      </c>
      <c r="J52" s="19" t="s">
        <v>384</v>
      </c>
    </row>
    <row r="53" ht="42" customHeight="1" spans="1:10">
      <c r="A53" s="163" t="s">
        <v>363</v>
      </c>
      <c r="B53" s="33" t="s">
        <v>458</v>
      </c>
      <c r="C53" s="33" t="s">
        <v>385</v>
      </c>
      <c r="D53" s="33" t="s">
        <v>386</v>
      </c>
      <c r="E53" s="19" t="s">
        <v>399</v>
      </c>
      <c r="F53" s="33" t="s">
        <v>380</v>
      </c>
      <c r="G53" s="19" t="s">
        <v>463</v>
      </c>
      <c r="H53" s="33" t="s">
        <v>389</v>
      </c>
      <c r="I53" s="33" t="s">
        <v>390</v>
      </c>
      <c r="J53" s="19" t="s">
        <v>464</v>
      </c>
    </row>
    <row r="54" ht="42" customHeight="1" spans="1:10">
      <c r="A54" s="163" t="s">
        <v>363</v>
      </c>
      <c r="B54" s="33" t="s">
        <v>458</v>
      </c>
      <c r="C54" s="33" t="s">
        <v>392</v>
      </c>
      <c r="D54" s="33" t="s">
        <v>393</v>
      </c>
      <c r="E54" s="19" t="s">
        <v>393</v>
      </c>
      <c r="F54" s="33" t="s">
        <v>380</v>
      </c>
      <c r="G54" s="19" t="s">
        <v>388</v>
      </c>
      <c r="H54" s="33" t="s">
        <v>389</v>
      </c>
      <c r="I54" s="33" t="s">
        <v>390</v>
      </c>
      <c r="J54" s="19" t="s">
        <v>395</v>
      </c>
    </row>
  </sheetData>
  <mergeCells count="28">
    <mergeCell ref="A3:J3"/>
    <mergeCell ref="A4:H4"/>
    <mergeCell ref="A9:A11"/>
    <mergeCell ref="A13:A15"/>
    <mergeCell ref="A16:A18"/>
    <mergeCell ref="A20:A23"/>
    <mergeCell ref="A24:A27"/>
    <mergeCell ref="A28:A30"/>
    <mergeCell ref="A31:A34"/>
    <mergeCell ref="A35:A37"/>
    <mergeCell ref="A38:A40"/>
    <mergeCell ref="A41:A43"/>
    <mergeCell ref="A44:A46"/>
    <mergeCell ref="A48:A50"/>
    <mergeCell ref="A52:A54"/>
    <mergeCell ref="B9:B11"/>
    <mergeCell ref="B13:B15"/>
    <mergeCell ref="B16:B18"/>
    <mergeCell ref="B20:B23"/>
    <mergeCell ref="B24:B27"/>
    <mergeCell ref="B28:B30"/>
    <mergeCell ref="B31:B34"/>
    <mergeCell ref="B35:B37"/>
    <mergeCell ref="B38:B40"/>
    <mergeCell ref="B41:B43"/>
    <mergeCell ref="B44:B46"/>
    <mergeCell ref="B48:B50"/>
    <mergeCell ref="B52:B5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2025-03-11T02:19:00Z</dcterms:created>
  <dcterms:modified xsi:type="dcterms:W3CDTF">2025-03-17T01:10:58Z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