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部门基本支出预算表04!$A$8:$X$49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<sst xmlns="http://schemas.openxmlformats.org/spreadsheetml/2006/main" count="1340" uniqueCount="522">
  <si>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</si>
  <si>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</si>
  <si>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</si>
  <si>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</si>
  <si>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</si>
  <si>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</si>
  <si>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</si>
  <si>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</si>
  <si>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</si>
  <si>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</si>
  <si>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</si>
  <si>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</si>
  <si>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</si>
  <si>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</si>
  <si>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</si>
  <si>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</si>
  <si>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</si>
  <si>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</si>
  <si>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</si>
  <si>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</si>
  <si>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</si>
  <si>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</si>
  <si>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</si>
  <si>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</si>
  <si>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</si>
  <si>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</si>
  <si>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</si>
  <si>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</si>
  <si>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</si>
  <si>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</si>
  <si>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</si>
  <si>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</si>
  <si>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</si>
  <si>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</si>
  <si>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</si>
  <si>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</si>
  <si>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</si>
  <si>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</si>
  <si>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</si>
  <si>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</si>
  <si>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</si>
  <si>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</si>
  <si>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</si>
  <si>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</si>
  <si>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</si>
  <si>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</si>
  <si>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</si>
  <si>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</si>
  <si>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</si>
  <si>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</si>
  <si>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</si>
  <si>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</si>
  <si>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</si>
  <si>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</si>
  <si>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</si>
  <si>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</si>
  <si>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</si>
  <si>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</si>
  <si>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</si>
  <si>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</si>
  <si>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</si>
  <si>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</si>
  <si>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</si>
  <si>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</si>
  <si>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</si>
  <si>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</si>
  <si>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</si>
  <si>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</si>
  <si>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</si>
  <si>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253</t>
  </si>
  <si>
    <t>中国共产党石林彝族自治县纪律检查委员会</t>
  </si>
  <si>
    <t>253001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</si>
  <si>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</si>
  <si>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</si>
  <si>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</si>
  <si>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</si>
  <si>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</si>
  <si>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</si>
  <si>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</si>
  <si>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</si>
  <si>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</si>
  <si>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</si>
  <si>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</si>
  <si>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</si>
  <si>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</si>
  <si>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</si>
  <si>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</si>
  <si>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</si>
  <si>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</si>
  <si>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</si>
  <si>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</si>
  <si>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</si>
  <si>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</si>
  <si>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</si>
  <si>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</si>
  <si>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</si>
  <si>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</si>
  <si>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</si>
  <si>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</si>
  <si>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</si>
  <si>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20111</t>
  </si>
  <si>
    <t>纪检监察事务</t>
  </si>
  <si>
    <t>2011101</t>
  </si>
  <si>
    <t>行政运行</t>
  </si>
  <si>
    <t>2011106</t>
  </si>
  <si>
    <t>巡视工作</t>
  </si>
  <si>
    <t>2011150</t>
  </si>
  <si>
    <t>事业运行</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</si>
  <si>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</si>
  <si>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</si>
  <si>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</si>
  <si>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</si>
  <si>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</si>
  <si>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</si>
  <si>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</si>
  <si>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</si>
  <si>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</si>
  <si>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</si>
  <si>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</si>
  <si>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</si>
  <si>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</si>
  <si>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</si>
  <si>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</si>
  <si>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</si>
  <si>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</si>
  <si>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</si>
  <si>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</si>
  <si>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</si>
  <si>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</si>
  <si>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</si>
  <si>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</si>
  <si>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</si>
  <si>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</si>
  <si>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</si>
  <si>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</si>
  <si>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</si>
  <si>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</si>
  <si>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</si>
  <si>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</si>
  <si>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</si>
  <si>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</si>
  <si>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</si>
  <si>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</si>
  <si>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</si>
  <si>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</si>
  <si>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</si>
  <si>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</si>
  <si>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</si>
  <si>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</si>
  <si>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</si>
  <si>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</si>
  <si>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</si>
  <si>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</si>
  <si>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</si>
  <si>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</si>
  <si>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</si>
  <si>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</si>
  <si>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</si>
  <si>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</si>
  <si>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</si>
  <si>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</si>
  <si>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</si>
  <si>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</si>
  <si>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</si>
  <si>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</si>
  <si>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</si>
  <si>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</si>
  <si>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</si>
  <si>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</si>
  <si>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</si>
  <si>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</si>
  <si>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</si>
  <si>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</si>
  <si>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</si>
  <si>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</si>
  <si>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</si>
  <si>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</si>
  <si>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</si>
  <si>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</si>
  <si>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</si>
  <si>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</si>
  <si>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</si>
  <si>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</si>
  <si>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</si>
  <si>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</si>
  <si>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</si>
  <si>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</si>
  <si>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</si>
  <si>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</si>
  <si>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</si>
  <si>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</si>
  <si>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</si>
  <si>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</si>
  <si>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</si>
  <si>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</si>
  <si>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</si>
  <si>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</si>
  <si>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</si>
  <si>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</si>
  <si>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</si>
  <si>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</si>
  <si>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</si>
  <si>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</si>
  <si>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</si>
  <si>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</si>
  <si>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</si>
  <si>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</si>
  <si>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530126210000000001457</t>
  </si>
  <si>
    <t>行政人员支出工资</t>
  </si>
  <si>
    <t>30101</t>
  </si>
  <si>
    <t>基本工资</t>
  </si>
  <si>
    <t>30102</t>
  </si>
  <si>
    <t>津贴补贴</t>
  </si>
  <si>
    <t>30103</t>
  </si>
  <si>
    <t>奖金</t>
  </si>
  <si>
    <t>530126210000000001458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</si>
  <si>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</si>
  <si>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</si>
  <si>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</si>
  <si>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</si>
  <si>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</si>
  <si>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</si>
  <si>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</si>
  <si>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</si>
  <si>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</si>
  <si>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</si>
  <si>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</si>
  <si>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530126210000000001459</t>
  </si>
  <si>
    <t>30113</t>
  </si>
  <si>
    <t>530126210000000001463</t>
  </si>
  <si>
    <t>行政人员公务交通补贴</t>
  </si>
  <si>
    <t>30239</t>
  </si>
  <si>
    <t>其他交通费用</t>
  </si>
  <si>
    <t>530126210000000001464</t>
  </si>
  <si>
    <t>工会经费</t>
  </si>
  <si>
    <t>30228</t>
  </si>
  <si>
    <t>530126210000000001465</t>
  </si>
  <si>
    <t>一般公用经费</t>
  </si>
  <si>
    <t>30201</t>
  </si>
  <si>
    <t>办公费</t>
  </si>
  <si>
    <t>30229</t>
  </si>
  <si>
    <t>福利费</t>
  </si>
  <si>
    <t>30299</t>
  </si>
  <si>
    <t>其他商品和服务支出</t>
  </si>
  <si>
    <t>530126231100001133205</t>
  </si>
  <si>
    <t>离退休人员支出</t>
  </si>
  <si>
    <t>30305</t>
  </si>
  <si>
    <t>生活补助</t>
  </si>
  <si>
    <t>530126231100001133206</t>
  </si>
  <si>
    <t>遗属生活补助</t>
  </si>
  <si>
    <t>530126231100001281006</t>
  </si>
  <si>
    <t>事业人员支出工资</t>
  </si>
  <si>
    <t>30107</t>
  </si>
  <si>
    <t>绩效工资</t>
  </si>
  <si>
    <t>530126231100001504102</t>
  </si>
  <si>
    <t>行政人员绩效奖励</t>
  </si>
  <si>
    <t>预算05-1表</t>
  </si>
  <si>
    <t>项目分类</t>
  </si>
  <si>
    <t>项目单位</t>
  </si>
  <si>
    <t>经济科目编码</t>
  </si>
  <si>
    <t>经济科目名称</t>
  </si>
  <si>
    <t>本年拨款</t>
  </si>
  <si>
    <t>其中：本次下达</t>
  </si>
  <si>
    <t>专项业务类</t>
  </si>
  <si>
    <t>530126210000000000487</t>
  </si>
  <si>
    <t>举报奖励专项资金</t>
  </si>
  <si>
    <t>530126210000000000529</t>
  </si>
  <si>
    <t>党风廉政建设责任制考核专项经费</t>
  </si>
  <si>
    <t>530126210000000000531</t>
  </si>
  <si>
    <t>县委案件查处协调小组、县委反腐败工作协调领导小组工作经费</t>
  </si>
  <si>
    <t>530126210000000000540</t>
  </si>
  <si>
    <t>巡察工作经费</t>
  </si>
  <si>
    <t>530126210000000000541</t>
  </si>
  <si>
    <t>留置工作经费</t>
  </si>
  <si>
    <t>预算05-2表</t>
  </si>
  <si>
    <t>项目年度绩效目标</t>
  </si>
  <si>
    <t>一级指标</t>
  </si>
  <si>
    <t>二级指标</t>
  </si>
  <si>
    <t>三级指标</t>
  </si>
  <si>
    <t>指标性质</t>
  </si>
  <si>
    <t>指标值</t>
  </si>
  <si>
    <t>度量单位</t>
  </si>
  <si>
    <t>指标属性</t>
  </si>
  <si>
    <t>指标内容</t>
  </si>
  <si>
    <t>完成落实党风廉政建设责任各项年度目标任务；围绕中心，服务大局，为石林经济社会发展提供坚强纪律保障。</t>
  </si>
  <si>
    <t>产出指标</t>
  </si>
  <si>
    <t>数量指标</t>
  </si>
  <si>
    <t>工作完成率</t>
  </si>
  <si>
    <t>=</t>
  </si>
  <si>
    <t>100%</t>
  </si>
  <si>
    <t>%</t>
  </si>
  <si>
    <t>定量指标</t>
  </si>
  <si>
    <t>年度工作任务完成比率</t>
  </si>
  <si>
    <t>时效指标</t>
  </si>
  <si>
    <t>一个年度为完成时效</t>
  </si>
  <si>
    <t>效益指标</t>
  </si>
  <si>
    <t>社会效益</t>
  </si>
  <si>
    <t>营造廉洁勤政良好氛围</t>
  </si>
  <si>
    <t>定性指标</t>
  </si>
  <si>
    <t>该项目实施目标</t>
  </si>
  <si>
    <t>满意度指标</t>
  </si>
  <si>
    <t>服务对象满意度</t>
  </si>
  <si>
    <t>纠风工作测评满意度</t>
  </si>
  <si>
    <t>&gt;=</t>
  </si>
  <si>
    <t>90%</t>
  </si>
  <si>
    <t>保障留置工作正常开展经费。以习近平新时代中国特色社会主义思想为指导，全面贯彻落实党的二十大精神，坚决落实全面从严治党战略方针，协助县委深化全面从严治党，坚持和完善党和国家监督体系，一体推进不敢腐、不能腐、不想腐，保持惩治腐败高压震慑，坚持无禁区、全覆盖、零容忍，坚持重遏制、强高压、长震慑，坚持受贿行贿一起查，深化标本兼治，进一步巩固和发展反腐败斗争压倒性胜利，确保全县党风廉政建设和反腐败工作任务取得新成效。</t>
  </si>
  <si>
    <t>项目资金支出数</t>
  </si>
  <si>
    <t>&lt;=</t>
  </si>
  <si>
    <t>4130000</t>
  </si>
  <si>
    <t>元</t>
  </si>
  <si>
    <t>项目控制经费数</t>
  </si>
  <si>
    <t>质量指标</t>
  </si>
  <si>
    <t>重点工作完成率</t>
  </si>
  <si>
    <t>95</t>
  </si>
  <si>
    <t>反映重点任务完成情况</t>
  </si>
  <si>
    <t>符合办案时限要求</t>
  </si>
  <si>
    <t>100</t>
  </si>
  <si>
    <t>办案相关规定及要求</t>
  </si>
  <si>
    <t>全力维护民利，深入整治群众身边的腐败和作风问题，营造廉洁勤政良好氛围。</t>
  </si>
  <si>
    <t>纪检监察工作要求达到的社会效益</t>
  </si>
  <si>
    <t>党委、政府满意度。</t>
  </si>
  <si>
    <t>服务对象满意度指标</t>
  </si>
  <si>
    <t>加大执纪监督工作力度，着力解决发生在群众身边的不正之风和腐败问题。</t>
  </si>
  <si>
    <t>20000</t>
  </si>
  <si>
    <t>符合兑现条件100%金额</t>
  </si>
  <si>
    <t>元/年</t>
  </si>
  <si>
    <t>年度预算奖励经费</t>
  </si>
  <si>
    <t>2025年12月31日前</t>
  </si>
  <si>
    <t>完成兑现奖励金时限</t>
  </si>
  <si>
    <t>激浊扬清，营造风清气正的良好政治生态。</t>
  </si>
  <si>
    <t>该项目实施目的</t>
  </si>
  <si>
    <t>奖励领取举报者对举报办理满意度</t>
  </si>
  <si>
    <t>90</t>
  </si>
  <si>
    <t>符合兑现奖励举报人满意度</t>
  </si>
  <si>
    <t>聚焦全面从严治党，紧盯重点人、重点事和重点问题，着力发现党的领导弱化、党的建设缺失、全面从严治党不力方面的问题，让利剑高悬，震慑常在。 年内至少组织开展3轮巡察。</t>
  </si>
  <si>
    <t>年度巡察轮数</t>
  </si>
  <si>
    <t>轮</t>
  </si>
  <si>
    <t>年度工作任务数</t>
  </si>
  <si>
    <t>按每轮巡察时限要求执行</t>
  </si>
  <si>
    <t>巡察工作完成时限</t>
  </si>
  <si>
    <t>营造石林风清气正的政治生态和干事创业的良好环境，为全县经济社会发展提供坚强保障。</t>
  </si>
  <si>
    <t>该项目目标</t>
  </si>
  <si>
    <t>以习近平新时代中国特色社会主义思想为指导，贯彻落实党的二十大精神，协助县委深化全面从严治党，坚持和完善党和国家监督体系，一体推进不敢腐、不能腐、不想腐，保持惩治腐败高压震慑，坚持无禁区、全覆盖、零容忍，坚持重遏制、强高压、长震慑，坚持受贿行贿一起查，深化标本兼治，进一步巩固和发展反腐败斗争压倒性胜利，确保全县党风廉政建设和反腐败工作取得新成效。</t>
  </si>
  <si>
    <t>年度工作任务完成率</t>
  </si>
  <si>
    <t>责任书规定时间内完成</t>
  </si>
  <si>
    <t>任务完成时限</t>
  </si>
  <si>
    <t>全力维护民利，深入整治群众身边的腐败和作风问题，营造廉洁勤政良好氛围</t>
  </si>
  <si>
    <t>社会效益目标</t>
  </si>
  <si>
    <t>服务对象满意度指标设置</t>
  </si>
  <si>
    <t>预算06表</t>
  </si>
  <si>
    <t>政府性基金预算支出预算表</t>
  </si>
  <si>
    <t>单位名称：昆明市发展和改革委员会</t>
  </si>
  <si>
    <t>政府性基金预算支出</t>
  </si>
  <si>
    <t>备注：本单位2025年无政府性基金预算支出，此表无数据。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</si>
  <si>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</si>
  <si>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</si>
  <si>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</si>
  <si>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</si>
  <si>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</si>
  <si>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</si>
  <si>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</si>
  <si>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</si>
  <si>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</si>
  <si>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</si>
  <si>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</si>
  <si>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公务用车保险</t>
  </si>
  <si>
    <t>保险服务</t>
  </si>
  <si>
    <t>公务用车加油</t>
  </si>
  <si>
    <t>车辆加油、添加燃料服务</t>
  </si>
  <si>
    <t>公务用车维修保养</t>
  </si>
  <si>
    <t>车辆维修和保养服务</t>
  </si>
  <si>
    <t>采购复印纸</t>
  </si>
  <si>
    <t>复印纸</t>
  </si>
  <si>
    <t>箱</t>
  </si>
  <si>
    <t>办公家具和用具</t>
  </si>
  <si>
    <t>家具和用具</t>
  </si>
  <si>
    <t>批</t>
  </si>
  <si>
    <t>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</si>
  <si>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</si>
  <si>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</si>
  <si>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</si>
  <si>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</si>
  <si>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</si>
  <si>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</si>
  <si>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</si>
  <si>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</si>
  <si>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维修保养服务</t>
  </si>
  <si>
    <t>B1101 维修保养服务</t>
  </si>
  <si>
    <t>B 政府履职辅助性服务</t>
  </si>
  <si>
    <t>公务车辆维修保养服务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</si>
  <si>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</si>
  <si>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</si>
  <si>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</si>
  <si>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</si>
  <si>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</si>
  <si>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</si>
  <si>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</si>
  <si>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</si>
  <si>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</si>
  <si>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</si>
  <si>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</si>
  <si>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</si>
  <si>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</si>
  <si>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</si>
  <si>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</si>
  <si>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</si>
  <si>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</si>
  <si>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</si>
  <si>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</si>
  <si>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</si>
  <si>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</si>
  <si>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</si>
  <si>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</si>
  <si>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备注：本单位2025年无对下转移支付预算，此表无数据。</t>
  </si>
  <si>
    <t>预算09-2表</t>
  </si>
  <si>
    <t>备注：本单位2025年无对下转移支付绩效目标，此表无数据。</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</si>
  <si>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</si>
  <si>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</si>
  <si>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</si>
  <si>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</si>
  <si>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</si>
  <si>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</si>
  <si>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</si>
  <si>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</si>
  <si>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</si>
  <si>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</si>
  <si>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</si>
  <si>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</si>
  <si>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</si>
  <si>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</si>
  <si>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
  </si>
  <si>
    <t>预算13表</t>
  </si>
  <si>
    <t>部门编码</t>
  </si>
  <si>
    <t>部门名称</t>
  </si>
  <si>
    <t>内容</t>
  </si>
  <si>
    <t>说明</t>
  </si>
  <si>
    <t>部门总体目标</t>
  </si>
  <si>
    <t>部门职责</t>
  </si>
  <si>
    <t>中国共产党石林彝族自治县纪律检查委员会与石林彝族自治县监察委员会合署办公，实行一套工作机构、两个机关名称，履行纪检、监察两项职能。县委巡察机构为县委工作部门，设在县纪委，负责组织开展全县巡察工作。中共石林彝族自治县纪律检查委员会是党内监督专责机关，主要任务是维护党的章程和其他党内法规，检查党的路线、方针、政策和决议的执行情况，协助县委推进全面从严治党、加强党风建设和组织协调反腐败工作。主要职责是监督、执纪、问责。县监察委员会履行监督、调查、处置职责，按照管理权限，对本地区所有行使公权力的公职人员实施监察。县委巡察办负责县委巡察工作的组织、协调、督查、服务、保障等职责和市委巡察工作的协调联络；县委巡察组承担巡察任务，向县委巡察工作领导小组负责并报告工作。</t>
  </si>
  <si>
    <t>根据三定方案归纳</t>
  </si>
  <si>
    <t>坚持以习近平新时代中国特色社会主义思想为指导，全面贯彻落实党的二十大和二十届二中、三中全会精神，深入学习贯彻习近平总书记关于党的建设的重要思想、关于党的自我革命的重要思想，认真落实二十届中央纪委四次全会、省纪委十一届五次全会、市纪委十二届五次全会和县委十三届八次全会部署，深刻领悟“两个确立”的决定性意义，增强“四个意识”、坚定“四个自信”、做到“两个维护”，坚持用改革精神和严的标准管党治党，深化“四个进一步探索”，推动落实全面从严治党政治责任，推动健全全面从严治党体系，纵深推进正风肃纪反腐，推动清廉云南建设石林实践走深走实，锚定“开拓者”目标持续发力，持续推进新征程石林纪检监察工作高质量发展，为奋力开创石林经济社会高质量发展新局面提供坚强保障。</t>
  </si>
  <si>
    <t>根据部门职责，中长期规划，各级党委，各级政府要求归纳</t>
  </si>
  <si>
    <t>部门年度目标</t>
  </si>
  <si>
    <t>一是坚持对标对表，持续推进政治监督具体化精准化常态化。二是坚持同向发力，持续深化清廉云南建设石林实践。四是坚持同查同治，持续下大力气一体推进“三不腐”。四是坚持人民至上，持续整治群众身边不正之风和腐败问题。五是坚持系统谋划，持续推动政治巡察精准发力。六是坚持守正创新，持续深化纪检监察体制改革。七是坚持固本强基，持续推进纪检监察工作规范化法治化正规化建设。</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</si>
  <si>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</si>
  <si>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</si>
  <si>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</si>
  <si>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</si>
  <si>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</si>
  <si>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</si>
  <si>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</si>
  <si>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</si>
  <si>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</si>
  <si>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聚焦“两个维护”强化政治监督。聚焦“深化改革”强化政治监督。聚焦“国之大者”强化政治监督。压紧压实管党治党政治责任。更好发挥清廉建设牵引作用。巩固深化党纪学习教育成果。坚持严管厚爱激励担当作为。以“同查”严惩风腐交织问题。以“同治”铲除风腐共性根源。以“查治”贯通阻断风腐演变。巩固同题共答良好态势。坚决惩治“蝇贪蚁腐”。着力解决突出问题。提高巡察精准度实效性。推动反馈问题真改实改。完善发现问题保障机制。加强纪检监察法规制度建设。落实纪检监察体制改革任务。数字赋能助力监督执纪增效。锤炼过硬的政治能力。锤炼过硬的斗争本领锤炼过硬的纪律作风。</t>
  </si>
  <si>
    <t>三、部门整体支出绩效指标</t>
  </si>
  <si>
    <t>绩效指标</t>
  </si>
  <si>
    <t>评（扣）分标准</t>
  </si>
  <si>
    <t>绩效指标设定依据及指标值数据来源</t>
  </si>
  <si>
    <t xml:space="preserve">二级指标 </t>
  </si>
  <si>
    <t>党风廉政建设责任制工作完成率</t>
  </si>
  <si>
    <t>工作完成率100%，得指标分值；90%≤工作完成率＜100%，得分=指标分值*80%；80%≤工作完成率＜90%，得分=指标分值*60%；70%≤工作完成率＜80%，得分=指标分值*40%；工作完成率＜70%，不得分。</t>
  </si>
  <si>
    <t>党风廉政建设责任制工作完成情况</t>
  </si>
  <si>
    <t>指标设定依据：2025年度党风廉政建设责任制工作要点
数据来源：党风廉政建设责任工作考核相关资料</t>
  </si>
  <si>
    <t>监督检查次数</t>
  </si>
  <si>
    <t>次</t>
  </si>
  <si>
    <t>完成监督检查5次，得指标分值，未完成一次扣指标分值的20%，扣完为止。</t>
  </si>
  <si>
    <t>分别在元旦、春节、清明、五一、端午等时间节点或对专项工作组织督查组开展督查检查</t>
  </si>
  <si>
    <t>指标设定依据：部门职能职责
数据来源：监督检查通知等</t>
  </si>
  <si>
    <t>召开县纪委全委会扩大会议</t>
  </si>
  <si>
    <t>召开县纪委全委会扩大会议1次，得指标分值，否则不得分。</t>
  </si>
  <si>
    <t>县纪委全委会扩大会议次数</t>
  </si>
  <si>
    <t>指标设定依据：部门职能职责
数据来源：会议通知等</t>
  </si>
  <si>
    <t>巡察工作</t>
  </si>
  <si>
    <t>年内完成巡察3轮，得指标分值，未完成一轮扣指标分值的50%。</t>
  </si>
  <si>
    <t>年度开展巡察轮数</t>
  </si>
  <si>
    <t>指标设定依据：巡察工作任务
数据来源：巡察检查相关痕迹资料</t>
  </si>
  <si>
    <t>组织干部开展培训</t>
  </si>
  <si>
    <t>200</t>
  </si>
  <si>
    <t>人次</t>
  </si>
  <si>
    <t>组织开展干部培训≥200人次，得指标分值；150≤培训人数＜200，得分=指标分值*80%；100≤培训人数＜150，得分=指标分值*60%；50≤培训人数＜100，得分=指标分值*40%；培训人数＜50，不得分。</t>
  </si>
  <si>
    <t>反映年度干部职工培训次数人数</t>
  </si>
  <si>
    <t>指标设定依据：队伍建设要求
数据来源：培训通知、签到表等</t>
  </si>
  <si>
    <t>年度考核合格率</t>
  </si>
  <si>
    <t>年度考核100%合格，得指标分值，否则不得分。</t>
  </si>
  <si>
    <t>反映年度考核情况</t>
  </si>
  <si>
    <t>指标设定依据：年度考核目标
数据来源：考核结果通知</t>
  </si>
  <si>
    <t>参加会议出席率</t>
  </si>
  <si>
    <t>出席率≥95%得指标分值；85%≤出席率＜95%，得分=指标分值*80%；75%≤出席率＜85%，得分=指标分值*60%；65%≤出席率＜75%，得分=指标分值*40%；出席率＜65%时不得分。</t>
  </si>
  <si>
    <t>反映参加会议出席情况</t>
  </si>
  <si>
    <t>指标设定依据：会议通知
数据来源：会议签到表等</t>
  </si>
  <si>
    <t>问题整改落实率</t>
  </si>
  <si>
    <t>98</t>
  </si>
  <si>
    <t>任务完成及时率≥98%得指标分值；90%≤任务完成及时率＜98%，得分=指标分值*80%；80%≤任务完成及时率＜90%，得分=指标分值*60%；70%≤任务完成及时率＜80%，得分=指标分值*40%</t>
  </si>
  <si>
    <t>反映检查工作的执行情况</t>
  </si>
  <si>
    <t>指标设定依据：检查任务通知
数据来源：任务完成情况报告等</t>
  </si>
  <si>
    <t>检查（核查）任务完成及时率</t>
  </si>
  <si>
    <t>重点任务完成率</t>
  </si>
  <si>
    <t>重点任务完成率≥95%，得指标分值；85%≤重点任务完成率＜95%，得分=指标分值*80%；75%≤重点任务完成率＜85%，得分=指标分值*60%；65%≤重点任务完成率＜75%，得分=指标分值*40</t>
  </si>
  <si>
    <t>指标设定依据：年度工作计划
数据来源：年度工作报告</t>
  </si>
  <si>
    <t>有效营造</t>
  </si>
  <si>
    <t>年</t>
  </si>
  <si>
    <t>通过问卷调查，项目实施有效营造廉洁勤政良好氛围满意度进行评分。</t>
  </si>
  <si>
    <t>指标设定依据：职能职责要求
数据来源：问卷调查等</t>
  </si>
  <si>
    <t>监督督促问题整改</t>
  </si>
  <si>
    <t>有效推动一批问题整改</t>
  </si>
  <si>
    <t>针对监督检查发现的问题，推动责任落实、制度机制完善得分</t>
  </si>
  <si>
    <t>针对监督检查发现的问题，推动责任落实、制度机制完善</t>
  </si>
  <si>
    <t>指标设定依据：职能职责要求
数据来源：问题整改通知等</t>
  </si>
  <si>
    <t>可持续影响</t>
  </si>
  <si>
    <t>人才队伍建设情况</t>
  </si>
  <si>
    <t>打造忠诚、干净、担当的纪检监察铁军</t>
  </si>
  <si>
    <t>根据工作需要组织参加或开展相关业务培训促进能力提升，加强人才培养和队伍建设，打造忠诚、可靠、纯洁的纪检监察铁军得指标分值，否则扣分。</t>
  </si>
  <si>
    <t>按工作要求组织参加或开展相关业务培训或政策培训，加强人才队伍建设</t>
  </si>
  <si>
    <t>指标设定依据：工作目标任务
数据来源：培训通知等</t>
  </si>
  <si>
    <t>遏制腐败现象</t>
  </si>
  <si>
    <t>一体推进不敢腐、不能腐、不想腐</t>
  </si>
  <si>
    <t>惩治腐败分子，遏制腐败现象蔓延势头得分，否则扣分。</t>
  </si>
  <si>
    <t>纪检监察工作职能职责要求</t>
  </si>
  <si>
    <t>指标设定依据：职能职责要求
数据来源：年度工作报告等</t>
  </si>
  <si>
    <t>群众满意度</t>
  </si>
  <si>
    <t>群众满意度≥90%，得指标分值；80%≤群众满意度＜90%，得分=指标分值*80%；70%≤群众满意度＜80%，得分=指标分值*60%；60%≤群众满意度＜70%，得分=指标分值*30%；群众满意度＜60%不得分</t>
  </si>
  <si>
    <t>指标设定依据：部门职能职责
数据来源：问卷调查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</si>
</sst>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name val="宋体"/>
      <charset val="134"/>
    </font>
    <font>
      <sz val="1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13" fillId="0" borderId="0">
      <alignment vertical="center"/>
    </xf>
    <xf numFmtId="0" fontId="40" fillId="0" borderId="0">
      <alignment vertical="top"/>
      <protection locked="0"/>
    </xf>
  </cellStyleXfs>
  <cellXfs count="232">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Border="1"/>
    <xf numFmtId="0" fontId="6" fillId="0" borderId="1" xfId="0"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lignment horizontal="center" vertical="center"/>
    </xf>
    <xf numFmtId="0" fontId="5" fillId="0" borderId="7" xfId="0"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2" fillId="0" borderId="1" xfId="0" applyFont="1" applyBorder="1" applyAlignment="1">
      <alignment vertical="center" wrapText="1"/>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0" fillId="0" borderId="0" xfId="0" applyFont="1" applyBorder="1" applyAlignment="1">
      <alignment wrapText="1"/>
    </xf>
    <xf numFmtId="0" fontId="13" fillId="0" borderId="0" xfId="58" applyFont="1" applyFill="1" applyBorder="1" applyAlignment="1" applyProtection="1">
      <alignment vertical="top"/>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2"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13" fillId="0" borderId="0" xfId="58" applyFont="1" applyFill="1" applyBorder="1" applyAlignment="1" applyProtection="1"/>
    <xf numFmtId="0" fontId="3" fillId="0" borderId="0" xfId="0" applyFont="1" applyBorder="1" applyAlignment="1">
      <alignment wrapText="1"/>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Border="1" applyProtection="1">
      <protection locked="0"/>
    </xf>
    <xf numFmtId="0" fontId="5" fillId="0" borderId="0" xfId="0" applyFont="1" applyBorder="1" applyProtection="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8"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xf>
    <xf numFmtId="0" fontId="2" fillId="2" borderId="11" xfId="0" applyFont="1" applyFill="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 fillId="0" borderId="0" xfId="0" applyFont="1" applyBorder="1" applyAlignment="1">
      <alignment horizontal="right"/>
    </xf>
    <xf numFmtId="0" fontId="5" fillId="0" borderId="4" xfId="0" applyFont="1" applyBorder="1" applyAlignment="1" applyProtection="1">
      <alignment horizontal="center" vertical="center"/>
      <protection locked="0"/>
    </xf>
    <xf numFmtId="0" fontId="14" fillId="0" borderId="0" xfId="58" applyFont="1" applyFill="1" applyBorder="1" applyAlignment="1" applyProtection="1"/>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4" fillId="0" borderId="0" xfId="58" applyNumberFormat="1" applyFont="1" applyFill="1" applyBorder="1" applyAlignment="1" applyProtection="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31" fontId="2" fillId="0" borderId="1" xfId="0" applyNumberFormat="1" applyFont="1" applyBorder="1" applyAlignment="1">
      <alignment horizontal="left" vertical="center" wrapTex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49" fontId="3" fillId="0" borderId="0" xfId="0" applyNumberFormat="1" applyFont="1" applyBorder="1" applyProtection="1">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2" fillId="0" borderId="0" xfId="0" applyFont="1" applyBorder="1" applyAlignment="1">
      <alignment horizontal="right"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8"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37"/>
  <sheetViews>
    <sheetView showGridLines="0" showZeros="0" workbookViewId="0">
      <pane ySplit="1" topLeftCell="A2" activePane="bottomLeft" state="frozen"/>
      <selection/>
      <selection pane="bottomLeft" activeCell="B16" sqref="B16"/>
    </sheetView>
  </sheetViews>
  <sheetFormatPr defaultColWidth="8.575" defaultRowHeight="12.75" customHeight="1" outlineLevelCol="3"/>
  <cols>
    <col min="1" max="4" width="41" customWidth="1"/>
  </cols>
  <sheetData>
    <row r="1" customHeight="1" spans="1:4">
      <c r="A1" s="1"/>
      <c r="B1" s="1"/>
      <c r="C1" s="1"/>
      <c r="D1" s="1"/>
    </row>
    <row r="2" ht="15" customHeight="1" spans="1:4">
      <c r="A2" s="80"/>
      <c r="B2" s="80"/>
      <c r="C2" s="80"/>
      <c r="D2" s="94" t="s">
        <v>0</v>
      </c>
    </row>
    <row r="3" ht="41.25" customHeight="1" spans="1:1">
      <c r="A3" s="75" t="str">
        <f>"2025"&amp;"年部门财务收支预算总表"</f>
        <v>2025年部门财务收支预算总表</v>
      </c>
    </row>
    <row r="4" ht="17.25" customHeight="1" spans="1:4">
      <c r="A4" s="78" t="str">
        <f>"单位名称："&amp;"中国共产党石林彝族自治县纪律检查委员会"</f>
        <v>单位名称：中国共产党石林彝族自治县纪律检查委员会</v>
      </c>
      <c r="B4" s="196"/>
      <c r="D4" s="178" t="s">
        <v>1</v>
      </c>
    </row>
    <row r="5" ht="23.25" customHeight="1" spans="1:4">
      <c r="A5" s="197" t="s">
        <v>2</v>
      </c>
      <c r="B5" s="198"/>
      <c r="C5" s="197" t="s">
        <v>3</v>
      </c>
      <c r="D5" s="198"/>
    </row>
    <row r="6" ht="24" customHeight="1" spans="1:4">
      <c r="A6" s="197" t="s">
        <v>4</v>
      </c>
      <c r="B6" s="197" t="s">
        <v>5</v>
      </c>
      <c r="C6" s="197" t="s">
        <v>6</v>
      </c>
      <c r="D6" s="197" t="s">
        <v>5</v>
      </c>
    </row>
    <row r="7" ht="17.25" customHeight="1" spans="1:4">
      <c r="A7" s="199" t="s">
        <v>7</v>
      </c>
      <c r="B7" s="112">
        <v>31373750</v>
      </c>
      <c r="C7" s="199" t="s">
        <v>8</v>
      </c>
      <c r="D7" s="112">
        <v>24623685</v>
      </c>
    </row>
    <row r="8" ht="17.25" customHeight="1" spans="1:4">
      <c r="A8" s="199" t="s">
        <v>9</v>
      </c>
      <c r="B8" s="112"/>
      <c r="C8" s="199" t="s">
        <v>10</v>
      </c>
      <c r="D8" s="112"/>
    </row>
    <row r="9" ht="17.25" customHeight="1" spans="1:4">
      <c r="A9" s="199" t="s">
        <v>11</v>
      </c>
      <c r="B9" s="112"/>
      <c r="C9" s="231" t="s">
        <v>12</v>
      </c>
      <c r="D9" s="112"/>
    </row>
    <row r="10" ht="17.25" customHeight="1" spans="1:4">
      <c r="A10" s="199" t="s">
        <v>13</v>
      </c>
      <c r="B10" s="112"/>
      <c r="C10" s="231" t="s">
        <v>14</v>
      </c>
      <c r="D10" s="112"/>
    </row>
    <row r="11" ht="17.25" customHeight="1" spans="1:4">
      <c r="A11" s="199" t="s">
        <v>15</v>
      </c>
      <c r="B11" s="112"/>
      <c r="C11" s="231" t="s">
        <v>16</v>
      </c>
      <c r="D11" s="112"/>
    </row>
    <row r="12" ht="17.25" customHeight="1" spans="1:4">
      <c r="A12" s="199" t="s">
        <v>17</v>
      </c>
      <c r="B12" s="112"/>
      <c r="C12" s="231" t="s">
        <v>18</v>
      </c>
      <c r="D12" s="112"/>
    </row>
    <row r="13" ht="17.25" customHeight="1" spans="1:4">
      <c r="A13" s="199" t="s">
        <v>19</v>
      </c>
      <c r="B13" s="112"/>
      <c r="C13" s="63" t="s">
        <v>20</v>
      </c>
      <c r="D13" s="112"/>
    </row>
    <row r="14" ht="17.25" customHeight="1" spans="1:4">
      <c r="A14" s="199" t="s">
        <v>21</v>
      </c>
      <c r="B14" s="112"/>
      <c r="C14" s="63" t="s">
        <v>22</v>
      </c>
      <c r="D14" s="112">
        <v>3108403</v>
      </c>
    </row>
    <row r="15" ht="17.25" customHeight="1" spans="1:4">
      <c r="A15" s="199" t="s">
        <v>23</v>
      </c>
      <c r="B15" s="112"/>
      <c r="C15" s="63" t="s">
        <v>24</v>
      </c>
      <c r="D15" s="112">
        <v>1781011</v>
      </c>
    </row>
    <row r="16" ht="17.25" customHeight="1" spans="1:4">
      <c r="A16" s="199" t="s">
        <v>25</v>
      </c>
      <c r="B16" s="112"/>
      <c r="C16" s="63" t="s">
        <v>26</v>
      </c>
      <c r="D16" s="112"/>
    </row>
    <row r="17" ht="17.25" customHeight="1" spans="1:4">
      <c r="A17" s="19"/>
      <c r="B17" s="112"/>
      <c r="C17" s="63" t="s">
        <v>27</v>
      </c>
      <c r="D17" s="112"/>
    </row>
    <row r="18" ht="17.25" customHeight="1" spans="1:4">
      <c r="A18" s="200"/>
      <c r="B18" s="112"/>
      <c r="C18" s="63" t="s">
        <v>28</v>
      </c>
      <c r="D18" s="112"/>
    </row>
    <row r="19" ht="17.25" customHeight="1" spans="1:4">
      <c r="A19" s="200"/>
      <c r="B19" s="112"/>
      <c r="C19" s="63" t="s">
        <v>29</v>
      </c>
      <c r="D19" s="112"/>
    </row>
    <row r="20" ht="17.25" customHeight="1" spans="1:4">
      <c r="A20" s="200"/>
      <c r="B20" s="112"/>
      <c r="C20" s="63" t="s">
        <v>30</v>
      </c>
      <c r="D20" s="112"/>
    </row>
    <row r="21" ht="17.25" customHeight="1" spans="1:4">
      <c r="A21" s="200"/>
      <c r="B21" s="112"/>
      <c r="C21" s="63" t="s">
        <v>31</v>
      </c>
      <c r="D21" s="112"/>
    </row>
    <row r="22" ht="17.25" customHeight="1" spans="1:4">
      <c r="A22" s="200"/>
      <c r="B22" s="112"/>
      <c r="C22" s="63" t="s">
        <v>32</v>
      </c>
      <c r="D22" s="112"/>
    </row>
    <row r="23" ht="17.25" customHeight="1" spans="1:4">
      <c r="A23" s="200"/>
      <c r="B23" s="112"/>
      <c r="C23" s="63" t="s">
        <v>33</v>
      </c>
      <c r="D23" s="112"/>
    </row>
    <row r="24" ht="17.25" customHeight="1" spans="1:4">
      <c r="A24" s="200"/>
      <c r="B24" s="112"/>
      <c r="C24" s="63" t="s">
        <v>34</v>
      </c>
      <c r="D24" s="112"/>
    </row>
    <row r="25" ht="17.25" customHeight="1" spans="1:4">
      <c r="A25" s="200"/>
      <c r="B25" s="112"/>
      <c r="C25" s="63" t="s">
        <v>35</v>
      </c>
      <c r="D25" s="112">
        <v>1860651</v>
      </c>
    </row>
    <row r="26" ht="17.25" customHeight="1" spans="1:4">
      <c r="A26" s="200"/>
      <c r="B26" s="112"/>
      <c r="C26" s="63" t="s">
        <v>36</v>
      </c>
      <c r="D26" s="112"/>
    </row>
    <row r="27" ht="17.25" customHeight="1" spans="1:4">
      <c r="A27" s="200"/>
      <c r="B27" s="112"/>
      <c r="C27" s="19" t="s">
        <v>37</v>
      </c>
      <c r="D27" s="112"/>
    </row>
    <row r="28" ht="17.25" customHeight="1" spans="1:4">
      <c r="A28" s="200"/>
      <c r="B28" s="112"/>
      <c r="C28" s="63" t="s">
        <v>38</v>
      </c>
      <c r="D28" s="112"/>
    </row>
    <row r="29" ht="16.5" customHeight="1" spans="1:4">
      <c r="A29" s="200"/>
      <c r="B29" s="112"/>
      <c r="C29" s="63" t="s">
        <v>39</v>
      </c>
      <c r="D29" s="112"/>
    </row>
    <row r="30" ht="16.5" customHeight="1" spans="1:4">
      <c r="A30" s="200"/>
      <c r="B30" s="112"/>
      <c r="C30" s="19" t="s">
        <v>40</v>
      </c>
      <c r="D30" s="112"/>
    </row>
    <row r="31" ht="17.25" customHeight="1" spans="1:4">
      <c r="A31" s="200"/>
      <c r="B31" s="112"/>
      <c r="C31" s="19" t="s">
        <v>41</v>
      </c>
      <c r="D31" s="112"/>
    </row>
    <row r="32" ht="17.25" customHeight="1" spans="1:4">
      <c r="A32" s="200"/>
      <c r="B32" s="112"/>
      <c r="C32" s="63" t="s">
        <v>42</v>
      </c>
      <c r="D32" s="112"/>
    </row>
    <row r="33" ht="16.5" customHeight="1" spans="1:4">
      <c r="A33" s="200" t="s">
        <v>43</v>
      </c>
      <c r="B33" s="112">
        <v>31373750</v>
      </c>
      <c r="C33" s="200" t="s">
        <v>44</v>
      </c>
      <c r="D33" s="112">
        <v>31373750</v>
      </c>
    </row>
    <row r="34" ht="16.5" customHeight="1" spans="1:4">
      <c r="A34" s="19" t="s">
        <v>45</v>
      </c>
      <c r="B34" s="112"/>
      <c r="C34" s="19" t="s">
        <v>46</v>
      </c>
      <c r="D34" s="112"/>
    </row>
    <row r="35" ht="16.5" customHeight="1" spans="1:4">
      <c r="A35" s="63" t="s">
        <v>47</v>
      </c>
      <c r="B35" s="112"/>
      <c r="C35" s="63" t="s">
        <v>47</v>
      </c>
      <c r="D35" s="112"/>
    </row>
    <row r="36" ht="16.5" customHeight="1" spans="1:4">
      <c r="A36" s="63" t="s">
        <v>48</v>
      </c>
      <c r="B36" s="112"/>
      <c r="C36" s="63" t="s">
        <v>49</v>
      </c>
      <c r="D36" s="112"/>
    </row>
    <row r="37" ht="16.5" customHeight="1" spans="1:4">
      <c r="A37" s="201" t="s">
        <v>50</v>
      </c>
      <c r="B37" s="112">
        <v>31373750</v>
      </c>
      <c r="C37" s="201" t="s">
        <v>51</v>
      </c>
      <c r="D37" s="112">
        <v>31373750</v>
      </c>
    </row>
  </sheetData>
  <mergeCells count="4">
    <mergeCell ref="A3:D3"/>
    <mergeCell ref="A4:B4"/>
    <mergeCell ref="A5:B5"/>
    <mergeCell ref="C5:D5"/>
  </mergeCells>
  <printOptions horizontalCentered="1"/>
  <pageMargins left="0.66875" right="0.432638888888889" top="0.393055555555556" bottom="0.354166666666667" header="0" footer="0"/>
  <pageSetup paperSize="9" scale="78"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2"/>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55">
        <v>1</v>
      </c>
      <c r="B2" s="156">
        <v>0</v>
      </c>
      <c r="C2" s="155">
        <v>1</v>
      </c>
      <c r="D2" s="157"/>
      <c r="E2" s="157"/>
      <c r="F2" s="152" t="s">
        <v>349</v>
      </c>
    </row>
    <row r="3" ht="42" customHeight="1" spans="1:6">
      <c r="A3" s="158" t="str">
        <f>"2025"&amp;"年部门政府性基金预算支出预算表"</f>
        <v>2025年部门政府性基金预算支出预算表</v>
      </c>
      <c r="B3" s="158" t="s">
        <v>350</v>
      </c>
      <c r="C3" s="159"/>
      <c r="D3" s="160"/>
      <c r="E3" s="160"/>
      <c r="F3" s="160"/>
    </row>
    <row r="4" ht="13.5" customHeight="1" spans="1:6">
      <c r="A4" s="43" t="str">
        <f>"单位名称："&amp;"中国共产党石林彝族自治县纪律检查委员会"</f>
        <v>单位名称：中国共产党石林彝族自治县纪律检查委员会</v>
      </c>
      <c r="B4" s="43" t="s">
        <v>351</v>
      </c>
      <c r="C4" s="155"/>
      <c r="D4" s="157"/>
      <c r="E4" s="157"/>
      <c r="F4" s="152" t="s">
        <v>1</v>
      </c>
    </row>
    <row r="5" ht="19.5" customHeight="1" spans="1:6">
      <c r="A5" s="161" t="s">
        <v>190</v>
      </c>
      <c r="B5" s="162" t="s">
        <v>73</v>
      </c>
      <c r="C5" s="161" t="s">
        <v>74</v>
      </c>
      <c r="D5" s="10" t="s">
        <v>352</v>
      </c>
      <c r="E5" s="11"/>
      <c r="F5" s="36"/>
    </row>
    <row r="6" ht="18.75" customHeight="1" spans="1:6">
      <c r="A6" s="163"/>
      <c r="B6" s="164"/>
      <c r="C6" s="163"/>
      <c r="D6" s="60" t="s">
        <v>55</v>
      </c>
      <c r="E6" s="10" t="s">
        <v>76</v>
      </c>
      <c r="F6" s="60" t="s">
        <v>77</v>
      </c>
    </row>
    <row r="7" ht="18.75" customHeight="1" spans="1:6">
      <c r="A7" s="98">
        <v>1</v>
      </c>
      <c r="B7" s="165" t="s">
        <v>84</v>
      </c>
      <c r="C7" s="98">
        <v>3</v>
      </c>
      <c r="D7" s="12">
        <v>4</v>
      </c>
      <c r="E7" s="12">
        <v>5</v>
      </c>
      <c r="F7" s="12">
        <v>6</v>
      </c>
    </row>
    <row r="8" ht="21" customHeight="1" spans="1:6">
      <c r="A8" s="25"/>
      <c r="B8" s="25"/>
      <c r="C8" s="25"/>
      <c r="D8" s="112"/>
      <c r="E8" s="112"/>
      <c r="F8" s="112"/>
    </row>
    <row r="9" ht="21" customHeight="1" spans="1:6">
      <c r="A9" s="25"/>
      <c r="B9" s="25"/>
      <c r="C9" s="25"/>
      <c r="D9" s="112"/>
      <c r="E9" s="112"/>
      <c r="F9" s="112"/>
    </row>
    <row r="10" ht="18.75" customHeight="1" spans="1:6">
      <c r="A10" s="166" t="s">
        <v>180</v>
      </c>
      <c r="B10" s="166" t="s">
        <v>180</v>
      </c>
      <c r="C10" s="167" t="s">
        <v>180</v>
      </c>
      <c r="D10" s="112"/>
      <c r="E10" s="112"/>
      <c r="F10" s="112"/>
    </row>
    <row r="12" s="154" customFormat="1" customHeight="1" spans="1:2">
      <c r="A12" s="154" t="s">
        <v>353</v>
      </c>
      <c r="B12" s="168"/>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S16"/>
  <sheetViews>
    <sheetView showZeros="0" workbookViewId="0">
      <pane ySplit="1" topLeftCell="A2" activePane="bottomLeft" state="frozen"/>
      <selection/>
      <selection pane="bottomLeft" activeCell="H12" sqref="H12:H14"/>
    </sheetView>
  </sheetViews>
  <sheetFormatPr defaultColWidth="9.14166666666667" defaultRowHeight="14.25" customHeight="1"/>
  <cols>
    <col min="1" max="1" width="32.425" customWidth="1"/>
    <col min="2" max="2" width="32.8" customWidth="1"/>
    <col min="3" max="3" width="11.75" customWidth="1"/>
    <col min="4" max="4" width="15" customWidth="1"/>
    <col min="5" max="5" width="17.375" customWidth="1"/>
    <col min="6" max="6" width="5.625" customWidth="1"/>
    <col min="7" max="7" width="6.75" customWidth="1"/>
    <col min="8" max="8" width="11.75" customWidth="1"/>
    <col min="9" max="10" width="11.5" customWidth="1"/>
    <col min="11" max="19" width="10.2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8"/>
      <c r="C2" s="118"/>
      <c r="R2" s="57"/>
      <c r="S2" s="57" t="s">
        <v>354</v>
      </c>
    </row>
    <row r="3" ht="41.25" customHeight="1" spans="1:19">
      <c r="A3" s="103" t="str">
        <f>"2025"&amp;"年部门政府采购预算表"</f>
        <v>2025年部门政府采购预算表</v>
      </c>
      <c r="B3" s="97"/>
      <c r="C3" s="97"/>
      <c r="D3" s="42"/>
      <c r="E3" s="42"/>
      <c r="F3" s="42"/>
      <c r="G3" s="42"/>
      <c r="H3" s="42"/>
      <c r="I3" s="42"/>
      <c r="J3" s="42"/>
      <c r="K3" s="42"/>
      <c r="L3" s="42"/>
      <c r="M3" s="97"/>
      <c r="N3" s="42"/>
      <c r="O3" s="42"/>
      <c r="P3" s="97"/>
      <c r="Q3" s="42"/>
      <c r="R3" s="97"/>
      <c r="S3" s="97"/>
    </row>
    <row r="4" ht="18.75" customHeight="1" spans="1:19">
      <c r="A4" s="141" t="str">
        <f>"单位名称："&amp;"中国共产党石林彝族自治县纪律检查委员会"</f>
        <v>单位名称：中国共产党石林彝族自治县纪律检查委员会</v>
      </c>
      <c r="B4" s="119"/>
      <c r="C4" s="119"/>
      <c r="D4" s="58"/>
      <c r="E4" s="58"/>
      <c r="F4" s="58"/>
      <c r="G4" s="58"/>
      <c r="H4" s="58"/>
      <c r="I4" s="58"/>
      <c r="J4" s="58"/>
      <c r="K4" s="58"/>
      <c r="L4" s="58"/>
      <c r="R4" s="59"/>
      <c r="S4" s="152" t="s">
        <v>1</v>
      </c>
    </row>
    <row r="5" ht="15.75" customHeight="1" spans="1:19">
      <c r="A5" s="46" t="s">
        <v>189</v>
      </c>
      <c r="B5" s="142" t="s">
        <v>190</v>
      </c>
      <c r="C5" s="142" t="s">
        <v>355</v>
      </c>
      <c r="D5" s="129" t="s">
        <v>356</v>
      </c>
      <c r="E5" s="129" t="s">
        <v>357</v>
      </c>
      <c r="F5" s="129" t="s">
        <v>358</v>
      </c>
      <c r="G5" s="129" t="s">
        <v>359</v>
      </c>
      <c r="H5" s="129" t="s">
        <v>360</v>
      </c>
      <c r="I5" s="109" t="s">
        <v>197</v>
      </c>
      <c r="J5" s="109"/>
      <c r="K5" s="109"/>
      <c r="L5" s="109"/>
      <c r="M5" s="115"/>
      <c r="N5" s="109"/>
      <c r="O5" s="109"/>
      <c r="P5" s="150"/>
      <c r="Q5" s="109"/>
      <c r="R5" s="115"/>
      <c r="S5" s="153"/>
    </row>
    <row r="6" ht="17.25" customHeight="1" spans="1:19">
      <c r="A6" s="48"/>
      <c r="B6" s="143"/>
      <c r="C6" s="143"/>
      <c r="D6" s="130"/>
      <c r="E6" s="130"/>
      <c r="F6" s="130"/>
      <c r="G6" s="130"/>
      <c r="H6" s="130"/>
      <c r="I6" s="130" t="s">
        <v>55</v>
      </c>
      <c r="J6" s="130" t="s">
        <v>58</v>
      </c>
      <c r="K6" s="130" t="s">
        <v>361</v>
      </c>
      <c r="L6" s="130" t="s">
        <v>362</v>
      </c>
      <c r="M6" s="121" t="s">
        <v>363</v>
      </c>
      <c r="N6" s="137" t="s">
        <v>364</v>
      </c>
      <c r="O6" s="137"/>
      <c r="P6" s="151"/>
      <c r="Q6" s="137"/>
      <c r="R6" s="140"/>
      <c r="S6" s="123"/>
    </row>
    <row r="7" ht="54" customHeight="1" spans="1:19">
      <c r="A7" s="50"/>
      <c r="B7" s="123"/>
      <c r="C7" s="123"/>
      <c r="D7" s="131"/>
      <c r="E7" s="131"/>
      <c r="F7" s="131"/>
      <c r="G7" s="131"/>
      <c r="H7" s="131"/>
      <c r="I7" s="131"/>
      <c r="J7" s="131" t="s">
        <v>57</v>
      </c>
      <c r="K7" s="131"/>
      <c r="L7" s="131"/>
      <c r="M7" s="122"/>
      <c r="N7" s="131" t="s">
        <v>57</v>
      </c>
      <c r="O7" s="131" t="s">
        <v>64</v>
      </c>
      <c r="P7" s="123" t="s">
        <v>65</v>
      </c>
      <c r="Q7" s="131" t="s">
        <v>66</v>
      </c>
      <c r="R7" s="122" t="s">
        <v>67</v>
      </c>
      <c r="S7" s="123" t="s">
        <v>68</v>
      </c>
    </row>
    <row r="8" ht="18" customHeight="1" spans="1:19">
      <c r="A8" s="144">
        <v>1</v>
      </c>
      <c r="B8" s="144" t="s">
        <v>84</v>
      </c>
      <c r="C8" s="145">
        <v>3</v>
      </c>
      <c r="D8" s="145">
        <v>4</v>
      </c>
      <c r="E8" s="144">
        <v>5</v>
      </c>
      <c r="F8" s="144">
        <v>6</v>
      </c>
      <c r="G8" s="144">
        <v>7</v>
      </c>
      <c r="H8" s="144">
        <v>8</v>
      </c>
      <c r="I8" s="144">
        <v>9</v>
      </c>
      <c r="J8" s="144">
        <v>10</v>
      </c>
      <c r="K8" s="144">
        <v>11</v>
      </c>
      <c r="L8" s="144">
        <v>12</v>
      </c>
      <c r="M8" s="144">
        <v>13</v>
      </c>
      <c r="N8" s="144">
        <v>14</v>
      </c>
      <c r="O8" s="144">
        <v>15</v>
      </c>
      <c r="P8" s="144">
        <v>16</v>
      </c>
      <c r="Q8" s="144">
        <v>17</v>
      </c>
      <c r="R8" s="144">
        <v>18</v>
      </c>
      <c r="S8" s="144">
        <v>19</v>
      </c>
    </row>
    <row r="9" ht="21" customHeight="1" spans="1:19">
      <c r="A9" s="124" t="s">
        <v>70</v>
      </c>
      <c r="B9" s="125" t="s">
        <v>70</v>
      </c>
      <c r="C9" s="125" t="s">
        <v>237</v>
      </c>
      <c r="D9" s="132" t="s">
        <v>365</v>
      </c>
      <c r="E9" s="132" t="s">
        <v>366</v>
      </c>
      <c r="F9" s="132" t="s">
        <v>309</v>
      </c>
      <c r="G9" s="146">
        <v>1</v>
      </c>
      <c r="H9" s="112">
        <v>12000</v>
      </c>
      <c r="I9" s="112">
        <v>12000</v>
      </c>
      <c r="J9" s="112">
        <v>12000</v>
      </c>
      <c r="K9" s="112"/>
      <c r="L9" s="112"/>
      <c r="M9" s="112"/>
      <c r="N9" s="112"/>
      <c r="O9" s="112"/>
      <c r="P9" s="112"/>
      <c r="Q9" s="112"/>
      <c r="R9" s="112"/>
      <c r="S9" s="112"/>
    </row>
    <row r="10" ht="21" customHeight="1" spans="1:19">
      <c r="A10" s="124" t="s">
        <v>70</v>
      </c>
      <c r="B10" s="125" t="s">
        <v>70</v>
      </c>
      <c r="C10" s="125" t="s">
        <v>237</v>
      </c>
      <c r="D10" s="132" t="s">
        <v>367</v>
      </c>
      <c r="E10" s="132" t="s">
        <v>368</v>
      </c>
      <c r="F10" s="132" t="s">
        <v>309</v>
      </c>
      <c r="G10" s="146">
        <v>1</v>
      </c>
      <c r="H10" s="112">
        <v>50000</v>
      </c>
      <c r="I10" s="112">
        <v>50000</v>
      </c>
      <c r="J10" s="112">
        <v>50000</v>
      </c>
      <c r="K10" s="112"/>
      <c r="L10" s="112"/>
      <c r="M10" s="112"/>
      <c r="N10" s="112"/>
      <c r="O10" s="112"/>
      <c r="P10" s="112"/>
      <c r="Q10" s="112"/>
      <c r="R10" s="112"/>
      <c r="S10" s="112"/>
    </row>
    <row r="11" ht="21" customHeight="1" spans="1:19">
      <c r="A11" s="124" t="s">
        <v>70</v>
      </c>
      <c r="B11" s="125" t="s">
        <v>70</v>
      </c>
      <c r="C11" s="125" t="s">
        <v>237</v>
      </c>
      <c r="D11" s="132" t="s">
        <v>369</v>
      </c>
      <c r="E11" s="132" t="s">
        <v>370</v>
      </c>
      <c r="F11" s="132" t="s">
        <v>309</v>
      </c>
      <c r="G11" s="146">
        <v>1</v>
      </c>
      <c r="H11" s="112">
        <v>58000</v>
      </c>
      <c r="I11" s="112">
        <v>58000</v>
      </c>
      <c r="J11" s="112">
        <v>58000</v>
      </c>
      <c r="K11" s="112"/>
      <c r="L11" s="112"/>
      <c r="M11" s="112"/>
      <c r="N11" s="112"/>
      <c r="O11" s="112"/>
      <c r="P11" s="112"/>
      <c r="Q11" s="112"/>
      <c r="R11" s="112"/>
      <c r="S11" s="112"/>
    </row>
    <row r="12" ht="21" customHeight="1" spans="1:19">
      <c r="A12" s="124" t="s">
        <v>70</v>
      </c>
      <c r="B12" s="125" t="s">
        <v>70</v>
      </c>
      <c r="C12" s="125" t="s">
        <v>237</v>
      </c>
      <c r="D12" s="132" t="s">
        <v>371</v>
      </c>
      <c r="E12" s="132" t="s">
        <v>372</v>
      </c>
      <c r="F12" s="132" t="s">
        <v>373</v>
      </c>
      <c r="G12" s="146">
        <v>300</v>
      </c>
      <c r="H12" s="112">
        <v>57000</v>
      </c>
      <c r="I12" s="112">
        <v>57000</v>
      </c>
      <c r="J12" s="112">
        <v>57000</v>
      </c>
      <c r="K12" s="112"/>
      <c r="L12" s="112"/>
      <c r="M12" s="112"/>
      <c r="N12" s="112"/>
      <c r="O12" s="112"/>
      <c r="P12" s="112"/>
      <c r="Q12" s="112"/>
      <c r="R12" s="112"/>
      <c r="S12" s="112"/>
    </row>
    <row r="13" ht="21" customHeight="1" spans="1:19">
      <c r="A13" s="124" t="s">
        <v>70</v>
      </c>
      <c r="B13" s="125" t="s">
        <v>70</v>
      </c>
      <c r="C13" s="125" t="s">
        <v>237</v>
      </c>
      <c r="D13" s="132" t="s">
        <v>374</v>
      </c>
      <c r="E13" s="132" t="s">
        <v>375</v>
      </c>
      <c r="F13" s="132" t="s">
        <v>376</v>
      </c>
      <c r="G13" s="146">
        <v>1</v>
      </c>
      <c r="H13" s="112">
        <v>50000</v>
      </c>
      <c r="I13" s="112">
        <v>50000</v>
      </c>
      <c r="J13" s="112">
        <v>50000</v>
      </c>
      <c r="K13" s="112"/>
      <c r="L13" s="112"/>
      <c r="M13" s="112"/>
      <c r="N13" s="112"/>
      <c r="O13" s="112"/>
      <c r="P13" s="112"/>
      <c r="Q13" s="112"/>
      <c r="R13" s="112"/>
      <c r="S13" s="112"/>
    </row>
    <row r="14" ht="21" customHeight="1" spans="1:19">
      <c r="A14" s="124" t="s">
        <v>70</v>
      </c>
      <c r="B14" s="125" t="s">
        <v>70</v>
      </c>
      <c r="C14" s="125" t="s">
        <v>237</v>
      </c>
      <c r="D14" s="132" t="s">
        <v>377</v>
      </c>
      <c r="E14" s="132" t="s">
        <v>377</v>
      </c>
      <c r="F14" s="132" t="s">
        <v>376</v>
      </c>
      <c r="G14" s="146">
        <v>1</v>
      </c>
      <c r="H14" s="112">
        <v>450000</v>
      </c>
      <c r="I14" s="112">
        <v>450000</v>
      </c>
      <c r="J14" s="112">
        <v>450000</v>
      </c>
      <c r="K14" s="112"/>
      <c r="L14" s="112"/>
      <c r="M14" s="112"/>
      <c r="N14" s="112"/>
      <c r="O14" s="112"/>
      <c r="P14" s="112"/>
      <c r="Q14" s="112"/>
      <c r="R14" s="112"/>
      <c r="S14" s="112"/>
    </row>
    <row r="15" ht="21" customHeight="1" spans="1:19">
      <c r="A15" s="126" t="s">
        <v>180</v>
      </c>
      <c r="B15" s="127"/>
      <c r="C15" s="127"/>
      <c r="D15" s="133"/>
      <c r="E15" s="133"/>
      <c r="F15" s="133"/>
      <c r="G15" s="147"/>
      <c r="H15" s="112">
        <v>677000</v>
      </c>
      <c r="I15" s="112">
        <v>677000</v>
      </c>
      <c r="J15" s="112">
        <v>677000</v>
      </c>
      <c r="K15" s="112"/>
      <c r="L15" s="112"/>
      <c r="M15" s="112"/>
      <c r="N15" s="112"/>
      <c r="O15" s="112"/>
      <c r="P15" s="112"/>
      <c r="Q15" s="112"/>
      <c r="R15" s="112"/>
      <c r="S15" s="112"/>
    </row>
    <row r="16" ht="21" customHeight="1" spans="1:19">
      <c r="A16" s="141" t="s">
        <v>378</v>
      </c>
      <c r="B16" s="43"/>
      <c r="C16" s="43"/>
      <c r="D16" s="141"/>
      <c r="E16" s="141"/>
      <c r="F16" s="141"/>
      <c r="G16" s="148"/>
      <c r="H16" s="149"/>
      <c r="I16" s="149"/>
      <c r="J16" s="149"/>
      <c r="K16" s="149"/>
      <c r="L16" s="149"/>
      <c r="M16" s="149"/>
      <c r="N16" s="149"/>
      <c r="O16" s="149"/>
      <c r="P16" s="149"/>
      <c r="Q16" s="149"/>
      <c r="R16" s="149"/>
      <c r="S16" s="149"/>
    </row>
  </sheetData>
  <mergeCells count="19">
    <mergeCell ref="A3:S3"/>
    <mergeCell ref="A4:H4"/>
    <mergeCell ref="I5:S5"/>
    <mergeCell ref="N6:S6"/>
    <mergeCell ref="A15:G15"/>
    <mergeCell ref="A16:S16"/>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314583333333333" right="0.432638888888889" top="0.72" bottom="0.72" header="0" footer="0"/>
  <pageSetup paperSize="9" scale="5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T10"/>
  <sheetViews>
    <sheetView showZeros="0" workbookViewId="0">
      <pane ySplit="1" topLeftCell="A2" activePane="bottomLeft" state="frozen"/>
      <selection/>
      <selection pane="bottomLeft" activeCell="H12" sqref="H12:H14"/>
    </sheetView>
  </sheetViews>
  <sheetFormatPr defaultColWidth="9.14166666666667" defaultRowHeight="14.25" customHeight="1"/>
  <cols>
    <col min="1" max="1" width="32.375" customWidth="1"/>
    <col min="2" max="2" width="33.125" customWidth="1"/>
    <col min="3" max="3" width="13" customWidth="1"/>
    <col min="4" max="5" width="16.125" customWidth="1"/>
    <col min="6" max="6" width="10.375" customWidth="1"/>
    <col min="7" max="7" width="15.5" customWidth="1"/>
    <col min="8" max="9" width="13.625" customWidth="1"/>
    <col min="10" max="11" width="11.75" customWidth="1"/>
    <col min="12" max="20" width="10.75"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14"/>
      <c r="B2" s="118"/>
      <c r="C2" s="118"/>
      <c r="D2" s="118"/>
      <c r="E2" s="118"/>
      <c r="F2" s="118"/>
      <c r="G2" s="118"/>
      <c r="H2" s="114"/>
      <c r="I2" s="114"/>
      <c r="J2" s="114"/>
      <c r="K2" s="114"/>
      <c r="L2" s="114"/>
      <c r="M2" s="114"/>
      <c r="N2" s="135"/>
      <c r="O2" s="114"/>
      <c r="P2" s="114"/>
      <c r="Q2" s="118"/>
      <c r="R2" s="114"/>
      <c r="S2" s="138"/>
      <c r="T2" s="138" t="s">
        <v>379</v>
      </c>
    </row>
    <row r="3" ht="41.25" customHeight="1" spans="1:20">
      <c r="A3" s="103" t="str">
        <f>"2025"&amp;"年部门政府购买服务预算表"</f>
        <v>2025年部门政府购买服务预算表</v>
      </c>
      <c r="B3" s="97"/>
      <c r="C3" s="97"/>
      <c r="D3" s="97"/>
      <c r="E3" s="97"/>
      <c r="F3" s="97"/>
      <c r="G3" s="97"/>
      <c r="H3" s="128"/>
      <c r="I3" s="128"/>
      <c r="J3" s="128"/>
      <c r="K3" s="128"/>
      <c r="L3" s="128"/>
      <c r="M3" s="128"/>
      <c r="N3" s="136"/>
      <c r="O3" s="128"/>
      <c r="P3" s="128"/>
      <c r="Q3" s="97"/>
      <c r="R3" s="128"/>
      <c r="S3" s="136"/>
      <c r="T3" s="97"/>
    </row>
    <row r="4" ht="22.5" customHeight="1" spans="1:20">
      <c r="A4" s="104" t="str">
        <f>"单位名称："&amp;"中国共产党石林彝族自治县纪律检查委员会"</f>
        <v>单位名称：中国共产党石林彝族自治县纪律检查委员会</v>
      </c>
      <c r="B4" s="119"/>
      <c r="C4" s="119"/>
      <c r="D4" s="119"/>
      <c r="E4" s="119"/>
      <c r="F4" s="119"/>
      <c r="G4" s="119"/>
      <c r="H4" s="105"/>
      <c r="I4" s="105"/>
      <c r="J4" s="105"/>
      <c r="K4" s="105"/>
      <c r="L4" s="105"/>
      <c r="M4" s="105"/>
      <c r="N4" s="135"/>
      <c r="O4" s="114"/>
      <c r="P4" s="114"/>
      <c r="Q4" s="118"/>
      <c r="R4" s="114"/>
      <c r="S4" s="139"/>
      <c r="T4" s="138" t="s">
        <v>1</v>
      </c>
    </row>
    <row r="5" s="100" customFormat="1" ht="24" customHeight="1" spans="1:20">
      <c r="A5" s="46" t="s">
        <v>189</v>
      </c>
      <c r="B5" s="120" t="s">
        <v>190</v>
      </c>
      <c r="C5" s="120" t="s">
        <v>355</v>
      </c>
      <c r="D5" s="120" t="s">
        <v>380</v>
      </c>
      <c r="E5" s="120" t="s">
        <v>381</v>
      </c>
      <c r="F5" s="120" t="s">
        <v>382</v>
      </c>
      <c r="G5" s="120" t="s">
        <v>383</v>
      </c>
      <c r="H5" s="129" t="s">
        <v>384</v>
      </c>
      <c r="I5" s="129" t="s">
        <v>385</v>
      </c>
      <c r="J5" s="109" t="s">
        <v>197</v>
      </c>
      <c r="K5" s="109"/>
      <c r="L5" s="109"/>
      <c r="M5" s="109"/>
      <c r="N5" s="115"/>
      <c r="O5" s="109"/>
      <c r="P5" s="109"/>
      <c r="Q5" s="115"/>
      <c r="R5" s="109"/>
      <c r="S5" s="115"/>
      <c r="T5" s="116"/>
    </row>
    <row r="6" s="100" customFormat="1" ht="24" customHeight="1" spans="1:20">
      <c r="A6" s="48"/>
      <c r="B6" s="121"/>
      <c r="C6" s="121"/>
      <c r="D6" s="121"/>
      <c r="E6" s="121"/>
      <c r="F6" s="121"/>
      <c r="G6" s="121"/>
      <c r="H6" s="130"/>
      <c r="I6" s="130"/>
      <c r="J6" s="130" t="s">
        <v>55</v>
      </c>
      <c r="K6" s="130" t="s">
        <v>58</v>
      </c>
      <c r="L6" s="130" t="s">
        <v>361</v>
      </c>
      <c r="M6" s="130" t="s">
        <v>362</v>
      </c>
      <c r="N6" s="121" t="s">
        <v>363</v>
      </c>
      <c r="O6" s="137" t="s">
        <v>364</v>
      </c>
      <c r="P6" s="137"/>
      <c r="Q6" s="140"/>
      <c r="R6" s="137"/>
      <c r="S6" s="140"/>
      <c r="T6" s="122"/>
    </row>
    <row r="7" s="100" customFormat="1" ht="54" customHeight="1" spans="1:20">
      <c r="A7" s="50"/>
      <c r="B7" s="122"/>
      <c r="C7" s="122"/>
      <c r="D7" s="122"/>
      <c r="E7" s="122"/>
      <c r="F7" s="122"/>
      <c r="G7" s="122"/>
      <c r="H7" s="131"/>
      <c r="I7" s="131"/>
      <c r="J7" s="131"/>
      <c r="K7" s="131" t="s">
        <v>57</v>
      </c>
      <c r="L7" s="131"/>
      <c r="M7" s="131"/>
      <c r="N7" s="122"/>
      <c r="O7" s="131" t="s">
        <v>57</v>
      </c>
      <c r="P7" s="131" t="s">
        <v>64</v>
      </c>
      <c r="Q7" s="122" t="s">
        <v>65</v>
      </c>
      <c r="R7" s="131" t="s">
        <v>66</v>
      </c>
      <c r="S7" s="122" t="s">
        <v>67</v>
      </c>
      <c r="T7" s="122" t="s">
        <v>68</v>
      </c>
    </row>
    <row r="8" ht="17.25" customHeight="1" spans="1:20">
      <c r="A8" s="61">
        <v>1</v>
      </c>
      <c r="B8" s="123">
        <v>2</v>
      </c>
      <c r="C8" s="61">
        <v>3</v>
      </c>
      <c r="D8" s="61">
        <v>4</v>
      </c>
      <c r="E8" s="123">
        <v>5</v>
      </c>
      <c r="F8" s="61">
        <v>6</v>
      </c>
      <c r="G8" s="61">
        <v>7</v>
      </c>
      <c r="H8" s="123">
        <v>8</v>
      </c>
      <c r="I8" s="61">
        <v>9</v>
      </c>
      <c r="J8" s="61">
        <v>10</v>
      </c>
      <c r="K8" s="123">
        <v>11</v>
      </c>
      <c r="L8" s="61">
        <v>12</v>
      </c>
      <c r="M8" s="61">
        <v>13</v>
      </c>
      <c r="N8" s="123">
        <v>14</v>
      </c>
      <c r="O8" s="61">
        <v>15</v>
      </c>
      <c r="P8" s="61">
        <v>16</v>
      </c>
      <c r="Q8" s="123">
        <v>17</v>
      </c>
      <c r="R8" s="61">
        <v>18</v>
      </c>
      <c r="S8" s="61">
        <v>19</v>
      </c>
      <c r="T8" s="61">
        <v>20</v>
      </c>
    </row>
    <row r="9" ht="36" customHeight="1" spans="1:20">
      <c r="A9" s="124" t="s">
        <v>70</v>
      </c>
      <c r="B9" s="125" t="s">
        <v>70</v>
      </c>
      <c r="C9" s="125" t="s">
        <v>237</v>
      </c>
      <c r="D9" s="125" t="s">
        <v>386</v>
      </c>
      <c r="E9" s="125" t="s">
        <v>387</v>
      </c>
      <c r="F9" s="125" t="s">
        <v>76</v>
      </c>
      <c r="G9" s="125" t="s">
        <v>388</v>
      </c>
      <c r="H9" s="132" t="s">
        <v>99</v>
      </c>
      <c r="I9" s="132" t="s">
        <v>389</v>
      </c>
      <c r="J9" s="112">
        <v>58000</v>
      </c>
      <c r="K9" s="112">
        <v>58000</v>
      </c>
      <c r="L9" s="112"/>
      <c r="M9" s="112"/>
      <c r="N9" s="112"/>
      <c r="O9" s="112"/>
      <c r="P9" s="112"/>
      <c r="Q9" s="112"/>
      <c r="R9" s="112"/>
      <c r="S9" s="112"/>
      <c r="T9" s="112"/>
    </row>
    <row r="10" ht="29" customHeight="1" spans="1:20">
      <c r="A10" s="126" t="s">
        <v>180</v>
      </c>
      <c r="B10" s="127"/>
      <c r="C10" s="127"/>
      <c r="D10" s="127"/>
      <c r="E10" s="127"/>
      <c r="F10" s="127"/>
      <c r="G10" s="127"/>
      <c r="H10" s="133"/>
      <c r="I10" s="134"/>
      <c r="J10" s="112">
        <v>58000</v>
      </c>
      <c r="K10" s="112">
        <v>58000</v>
      </c>
      <c r="L10" s="112"/>
      <c r="M10" s="112"/>
      <c r="N10" s="112"/>
      <c r="O10" s="112"/>
      <c r="P10" s="112"/>
      <c r="Q10" s="112"/>
      <c r="R10" s="112"/>
      <c r="S10" s="112"/>
      <c r="T10" s="112"/>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314583333333333" right="0.354166666666667" top="0.72" bottom="0.72" header="0" footer="0"/>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X12"/>
  <sheetViews>
    <sheetView showZeros="0" workbookViewId="0">
      <pane ySplit="1" topLeftCell="A2" activePane="bottomLeft" state="frozen"/>
      <selection/>
      <selection pane="bottomLeft" activeCell="D18" sqref="D18"/>
    </sheetView>
  </sheetViews>
  <sheetFormatPr defaultColWidth="9.14166666666667" defaultRowHeight="14.25" customHeight="1"/>
  <cols>
    <col min="1" max="1" width="30.25" customWidth="1"/>
    <col min="2" max="24" width="10.87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102"/>
      <c r="W2" s="57"/>
      <c r="X2" s="57" t="s">
        <v>390</v>
      </c>
    </row>
    <row r="3" ht="41.25" customHeight="1" spans="1:24">
      <c r="A3" s="103" t="str">
        <f>"2025"&amp;"年对下转移支付预算表"</f>
        <v>2025年对下转移支付预算表</v>
      </c>
      <c r="B3" s="42"/>
      <c r="C3" s="42"/>
      <c r="D3" s="42"/>
      <c r="E3" s="42"/>
      <c r="F3" s="42"/>
      <c r="G3" s="42"/>
      <c r="H3" s="42"/>
      <c r="I3" s="42"/>
      <c r="J3" s="42"/>
      <c r="K3" s="42"/>
      <c r="L3" s="42"/>
      <c r="M3" s="42"/>
      <c r="N3" s="42"/>
      <c r="O3" s="42"/>
      <c r="P3" s="42"/>
      <c r="Q3" s="42"/>
      <c r="R3" s="42"/>
      <c r="S3" s="42"/>
      <c r="T3" s="42"/>
      <c r="U3" s="42"/>
      <c r="V3" s="42"/>
      <c r="W3" s="97"/>
      <c r="X3" s="97"/>
    </row>
    <row r="4" ht="18" customHeight="1" spans="1:24">
      <c r="A4" s="104" t="str">
        <f>"单位名称："&amp;"中国共产党石林彝族自治县纪律检查委员会"</f>
        <v>单位名称：中国共产党石林彝族自治县纪律检查委员会</v>
      </c>
      <c r="B4" s="105"/>
      <c r="C4" s="105"/>
      <c r="D4" s="106"/>
      <c r="E4" s="114"/>
      <c r="F4" s="114"/>
      <c r="G4" s="114"/>
      <c r="H4" s="114"/>
      <c r="I4" s="114"/>
      <c r="W4" s="59"/>
      <c r="X4" s="59" t="s">
        <v>1</v>
      </c>
    </row>
    <row r="5" s="100" customFormat="1" ht="19.5" customHeight="1" spans="1:24">
      <c r="A5" s="107" t="s">
        <v>391</v>
      </c>
      <c r="B5" s="108" t="s">
        <v>197</v>
      </c>
      <c r="C5" s="109"/>
      <c r="D5" s="109"/>
      <c r="E5" s="108" t="s">
        <v>392</v>
      </c>
      <c r="F5" s="109"/>
      <c r="G5" s="109"/>
      <c r="H5" s="109"/>
      <c r="I5" s="109"/>
      <c r="J5" s="109"/>
      <c r="K5" s="109"/>
      <c r="L5" s="109"/>
      <c r="M5" s="109"/>
      <c r="N5" s="109"/>
      <c r="O5" s="109"/>
      <c r="P5" s="109"/>
      <c r="Q5" s="109"/>
      <c r="R5" s="109"/>
      <c r="S5" s="109"/>
      <c r="T5" s="109"/>
      <c r="U5" s="109"/>
      <c r="V5" s="109"/>
      <c r="W5" s="115"/>
      <c r="X5" s="116"/>
    </row>
    <row r="6" s="100" customFormat="1" ht="40.5" customHeight="1" spans="1:24">
      <c r="A6" s="50"/>
      <c r="B6" s="48" t="s">
        <v>55</v>
      </c>
      <c r="C6" s="46" t="s">
        <v>58</v>
      </c>
      <c r="D6" s="110" t="s">
        <v>361</v>
      </c>
      <c r="E6" s="83" t="s">
        <v>393</v>
      </c>
      <c r="F6" s="83" t="s">
        <v>394</v>
      </c>
      <c r="G6" s="83" t="s">
        <v>395</v>
      </c>
      <c r="H6" s="83" t="s">
        <v>396</v>
      </c>
      <c r="I6" s="83" t="s">
        <v>397</v>
      </c>
      <c r="J6" s="83" t="s">
        <v>398</v>
      </c>
      <c r="K6" s="83" t="s">
        <v>399</v>
      </c>
      <c r="L6" s="83" t="s">
        <v>400</v>
      </c>
      <c r="M6" s="83" t="s">
        <v>401</v>
      </c>
      <c r="N6" s="83" t="s">
        <v>402</v>
      </c>
      <c r="O6" s="83" t="s">
        <v>403</v>
      </c>
      <c r="P6" s="83" t="s">
        <v>404</v>
      </c>
      <c r="Q6" s="83" t="s">
        <v>405</v>
      </c>
      <c r="R6" s="83" t="s">
        <v>406</v>
      </c>
      <c r="S6" s="83" t="s">
        <v>407</v>
      </c>
      <c r="T6" s="83" t="s">
        <v>408</v>
      </c>
      <c r="U6" s="83" t="s">
        <v>409</v>
      </c>
      <c r="V6" s="83" t="s">
        <v>410</v>
      </c>
      <c r="W6" s="83" t="s">
        <v>411</v>
      </c>
      <c r="X6" s="117" t="s">
        <v>412</v>
      </c>
    </row>
    <row r="7" ht="19.5" customHeight="1" spans="1:24">
      <c r="A7" s="51">
        <v>1</v>
      </c>
      <c r="B7" s="51">
        <v>2</v>
      </c>
      <c r="C7" s="51">
        <v>3</v>
      </c>
      <c r="D7" s="111">
        <v>4</v>
      </c>
      <c r="E7" s="70">
        <v>5</v>
      </c>
      <c r="F7" s="51">
        <v>6</v>
      </c>
      <c r="G7" s="51">
        <v>7</v>
      </c>
      <c r="H7" s="111">
        <v>8</v>
      </c>
      <c r="I7" s="51">
        <v>9</v>
      </c>
      <c r="J7" s="51">
        <v>10</v>
      </c>
      <c r="K7" s="51">
        <v>11</v>
      </c>
      <c r="L7" s="111">
        <v>12</v>
      </c>
      <c r="M7" s="51">
        <v>13</v>
      </c>
      <c r="N7" s="51">
        <v>14</v>
      </c>
      <c r="O7" s="51">
        <v>15</v>
      </c>
      <c r="P7" s="111">
        <v>16</v>
      </c>
      <c r="Q7" s="51">
        <v>17</v>
      </c>
      <c r="R7" s="51">
        <v>18</v>
      </c>
      <c r="S7" s="51">
        <v>19</v>
      </c>
      <c r="T7" s="111">
        <v>20</v>
      </c>
      <c r="U7" s="111">
        <v>21</v>
      </c>
      <c r="V7" s="111">
        <v>22</v>
      </c>
      <c r="W7" s="70">
        <v>23</v>
      </c>
      <c r="X7" s="70">
        <v>24</v>
      </c>
    </row>
    <row r="8" ht="19.5" customHeight="1" spans="1:24">
      <c r="A8" s="16"/>
      <c r="B8" s="112"/>
      <c r="C8" s="112"/>
      <c r="D8" s="112"/>
      <c r="E8" s="112"/>
      <c r="F8" s="112"/>
      <c r="G8" s="112"/>
      <c r="H8" s="112"/>
      <c r="I8" s="112"/>
      <c r="J8" s="112"/>
      <c r="K8" s="112"/>
      <c r="L8" s="112"/>
      <c r="M8" s="112"/>
      <c r="N8" s="112"/>
      <c r="O8" s="112"/>
      <c r="P8" s="112"/>
      <c r="Q8" s="112"/>
      <c r="R8" s="112"/>
      <c r="S8" s="112"/>
      <c r="T8" s="112"/>
      <c r="U8" s="112"/>
      <c r="V8" s="112"/>
      <c r="W8" s="112"/>
      <c r="X8" s="112"/>
    </row>
    <row r="9" ht="19.5" customHeight="1" spans="1:24">
      <c r="A9" s="96"/>
      <c r="B9" s="112"/>
      <c r="C9" s="112"/>
      <c r="D9" s="112"/>
      <c r="E9" s="112"/>
      <c r="F9" s="112"/>
      <c r="G9" s="112"/>
      <c r="H9" s="112"/>
      <c r="I9" s="112"/>
      <c r="J9" s="112"/>
      <c r="K9" s="112"/>
      <c r="L9" s="112"/>
      <c r="M9" s="112"/>
      <c r="N9" s="112"/>
      <c r="O9" s="112"/>
      <c r="P9" s="112"/>
      <c r="Q9" s="112"/>
      <c r="R9" s="112"/>
      <c r="S9" s="112"/>
      <c r="T9" s="112"/>
      <c r="U9" s="112"/>
      <c r="V9" s="112"/>
      <c r="W9" s="112"/>
      <c r="X9" s="112"/>
    </row>
    <row r="12" s="101" customFormat="1" ht="29" customHeight="1" spans="1:23">
      <c r="A12" s="113" t="s">
        <v>413</v>
      </c>
      <c r="B12" s="113"/>
      <c r="C12" s="113"/>
      <c r="D12" s="113"/>
      <c r="E12" s="113"/>
      <c r="F12" s="113"/>
      <c r="G12" s="113"/>
      <c r="H12" s="113"/>
      <c r="I12" s="113"/>
      <c r="J12" s="113"/>
      <c r="K12" s="113"/>
      <c r="L12" s="113"/>
      <c r="M12" s="113"/>
      <c r="N12" s="113"/>
      <c r="O12" s="113"/>
      <c r="P12" s="113"/>
      <c r="Q12" s="113"/>
      <c r="R12" s="113"/>
      <c r="S12" s="113"/>
      <c r="T12" s="113"/>
      <c r="U12" s="113"/>
      <c r="V12" s="113"/>
      <c r="W12" s="113"/>
    </row>
  </sheetData>
  <mergeCells count="5">
    <mergeCell ref="A3:X3"/>
    <mergeCell ref="A4:I4"/>
    <mergeCell ref="B5:D5"/>
    <mergeCell ref="E5:X5"/>
    <mergeCell ref="A5:A6"/>
  </mergeCells>
  <printOptions horizontalCentered="1"/>
  <pageMargins left="0.393055555555556" right="0.314583333333333" top="0.72" bottom="0.72" header="0.196527777777778" footer="0"/>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11"/>
  <sheetViews>
    <sheetView showZeros="0" workbookViewId="0">
      <pane ySplit="1" topLeftCell="A2" activePane="bottomLeft" state="frozen"/>
      <selection/>
      <selection pane="bottomLeft" activeCell="B25" sqref="B2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57" t="s">
        <v>414</v>
      </c>
    </row>
    <row r="3" ht="41.25" customHeight="1" spans="1:10">
      <c r="A3" s="95" t="str">
        <f>"2025"&amp;"年对下转移支付绩效目标表"</f>
        <v>2025年对下转移支付绩效目标表</v>
      </c>
      <c r="B3" s="42"/>
      <c r="C3" s="42"/>
      <c r="D3" s="42"/>
      <c r="E3" s="42"/>
      <c r="F3" s="97"/>
      <c r="G3" s="42"/>
      <c r="H3" s="97"/>
      <c r="I3" s="97"/>
      <c r="J3" s="42"/>
    </row>
    <row r="4" ht="17.25" customHeight="1" spans="1:1">
      <c r="A4" s="43" t="str">
        <f>"单位名称："&amp;"中国共产党石林彝族自治县纪律检查委员会"</f>
        <v>单位名称：中国共产党石林彝族自治县纪律检查委员会</v>
      </c>
    </row>
    <row r="5" ht="44.25" customHeight="1" spans="1:10">
      <c r="A5" s="15" t="s">
        <v>391</v>
      </c>
      <c r="B5" s="15" t="s">
        <v>275</v>
      </c>
      <c r="C5" s="15" t="s">
        <v>276</v>
      </c>
      <c r="D5" s="15" t="s">
        <v>277</v>
      </c>
      <c r="E5" s="15" t="s">
        <v>278</v>
      </c>
      <c r="F5" s="98" t="s">
        <v>279</v>
      </c>
      <c r="G5" s="15" t="s">
        <v>280</v>
      </c>
      <c r="H5" s="98" t="s">
        <v>281</v>
      </c>
      <c r="I5" s="98" t="s">
        <v>282</v>
      </c>
      <c r="J5" s="15" t="s">
        <v>283</v>
      </c>
    </row>
    <row r="6" ht="14.25" customHeight="1" spans="1:10">
      <c r="A6" s="15">
        <v>1</v>
      </c>
      <c r="B6" s="15">
        <v>2</v>
      </c>
      <c r="C6" s="15">
        <v>3</v>
      </c>
      <c r="D6" s="15">
        <v>4</v>
      </c>
      <c r="E6" s="15">
        <v>5</v>
      </c>
      <c r="F6" s="98">
        <v>6</v>
      </c>
      <c r="G6" s="15">
        <v>7</v>
      </c>
      <c r="H6" s="98">
        <v>8</v>
      </c>
      <c r="I6" s="98">
        <v>9</v>
      </c>
      <c r="J6" s="15">
        <v>10</v>
      </c>
    </row>
    <row r="7" ht="42" customHeight="1" spans="1:10">
      <c r="A7" s="16"/>
      <c r="B7" s="96"/>
      <c r="C7" s="96"/>
      <c r="D7" s="96"/>
      <c r="E7" s="34"/>
      <c r="F7" s="99"/>
      <c r="G7" s="34"/>
      <c r="H7" s="99"/>
      <c r="I7" s="99"/>
      <c r="J7" s="34"/>
    </row>
    <row r="8" ht="42" customHeight="1" spans="1:10">
      <c r="A8" s="16"/>
      <c r="B8" s="25"/>
      <c r="C8" s="25"/>
      <c r="D8" s="25"/>
      <c r="E8" s="16"/>
      <c r="F8" s="25"/>
      <c r="G8" s="16"/>
      <c r="H8" s="25"/>
      <c r="I8" s="25"/>
      <c r="J8" s="16"/>
    </row>
    <row r="11" customHeight="1" spans="1:1">
      <c r="A11" t="s">
        <v>415</v>
      </c>
    </row>
  </sheetData>
  <mergeCells count="2">
    <mergeCell ref="A3:J3"/>
    <mergeCell ref="A4:H4"/>
  </mergeCells>
  <printOptions horizontalCentered="1"/>
  <pageMargins left="0.708333333333333" right="0.590277777777778" top="0.72" bottom="0.72" header="0" footer="0"/>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I9"/>
  <sheetViews>
    <sheetView showZeros="0" topLeftCell="E1" workbookViewId="0">
      <pane ySplit="1" topLeftCell="A2" activePane="bottomLeft" state="frozen"/>
      <selection/>
      <selection pane="bottomLeft" activeCell="L16" sqref="L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2" t="s">
        <v>416</v>
      </c>
      <c r="B2" s="73"/>
      <c r="C2" s="73"/>
      <c r="D2" s="74"/>
      <c r="E2" s="74"/>
      <c r="F2" s="74"/>
      <c r="G2" s="73"/>
      <c r="H2" s="73"/>
      <c r="I2" s="74"/>
    </row>
    <row r="3" ht="41.25" customHeight="1" spans="1:9">
      <c r="A3" s="75" t="str">
        <f>"2025"&amp;"年新增资产配置预算表"</f>
        <v>2025年新增资产配置预算表</v>
      </c>
      <c r="B3" s="76"/>
      <c r="C3" s="76"/>
      <c r="D3" s="77"/>
      <c r="E3" s="77"/>
      <c r="F3" s="77"/>
      <c r="G3" s="76"/>
      <c r="H3" s="76"/>
      <c r="I3" s="77"/>
    </row>
    <row r="4" customHeight="1" spans="1:9">
      <c r="A4" s="78" t="str">
        <f>"单位名称："&amp;"中国共产党石林彝族自治县纪律检查委员会"</f>
        <v>单位名称：中国共产党石林彝族自治县纪律检查委员会</v>
      </c>
      <c r="B4" s="79"/>
      <c r="C4" s="79"/>
      <c r="D4" s="80"/>
      <c r="F4" s="77"/>
      <c r="G4" s="76"/>
      <c r="H4" s="76"/>
      <c r="I4" s="94" t="s">
        <v>1</v>
      </c>
    </row>
    <row r="5" ht="28.5" customHeight="1" spans="1:9">
      <c r="A5" s="81" t="s">
        <v>189</v>
      </c>
      <c r="B5" s="82" t="s">
        <v>190</v>
      </c>
      <c r="C5" s="83" t="s">
        <v>417</v>
      </c>
      <c r="D5" s="81" t="s">
        <v>418</v>
      </c>
      <c r="E5" s="81" t="s">
        <v>419</v>
      </c>
      <c r="F5" s="81" t="s">
        <v>420</v>
      </c>
      <c r="G5" s="82" t="s">
        <v>421</v>
      </c>
      <c r="H5" s="70"/>
      <c r="I5" s="81"/>
    </row>
    <row r="6" ht="21" customHeight="1" spans="1:9">
      <c r="A6" s="83"/>
      <c r="B6" s="84"/>
      <c r="C6" s="84"/>
      <c r="D6" s="85"/>
      <c r="E6" s="84"/>
      <c r="F6" s="84"/>
      <c r="G6" s="82" t="s">
        <v>359</v>
      </c>
      <c r="H6" s="82" t="s">
        <v>422</v>
      </c>
      <c r="I6" s="82" t="s">
        <v>423</v>
      </c>
    </row>
    <row r="7" ht="17.25" customHeight="1" spans="1:9">
      <c r="A7" s="86" t="s">
        <v>83</v>
      </c>
      <c r="B7" s="24" t="s">
        <v>84</v>
      </c>
      <c r="C7" s="86" t="s">
        <v>85</v>
      </c>
      <c r="D7" s="34" t="s">
        <v>86</v>
      </c>
      <c r="E7" s="86" t="s">
        <v>87</v>
      </c>
      <c r="F7" s="24" t="s">
        <v>88</v>
      </c>
      <c r="G7" s="90" t="s">
        <v>89</v>
      </c>
      <c r="H7" s="34" t="s">
        <v>90</v>
      </c>
      <c r="I7" s="34">
        <v>9</v>
      </c>
    </row>
    <row r="8" ht="19.5" customHeight="1" spans="1:9">
      <c r="A8" s="87"/>
      <c r="B8" s="63"/>
      <c r="C8" s="63"/>
      <c r="D8" s="16"/>
      <c r="E8" s="25"/>
      <c r="F8" s="90"/>
      <c r="G8" s="91"/>
      <c r="H8" s="92"/>
      <c r="I8" s="92"/>
    </row>
    <row r="9" ht="19.5" customHeight="1" spans="1:9">
      <c r="A9" s="18" t="s">
        <v>55</v>
      </c>
      <c r="B9" s="88"/>
      <c r="C9" s="88"/>
      <c r="D9" s="89"/>
      <c r="E9" s="93"/>
      <c r="F9" s="93"/>
      <c r="G9" s="91"/>
      <c r="H9" s="92"/>
      <c r="I9" s="92"/>
    </row>
  </sheetData>
  <mergeCells count="11">
    <mergeCell ref="A2:I2"/>
    <mergeCell ref="A3:I3"/>
    <mergeCell ref="A4:C4"/>
    <mergeCell ref="G5:I5"/>
    <mergeCell ref="A9:F9"/>
    <mergeCell ref="A5:A6"/>
    <mergeCell ref="B5:B6"/>
    <mergeCell ref="C5:C6"/>
    <mergeCell ref="D5:D6"/>
    <mergeCell ref="E5:E6"/>
    <mergeCell ref="F5:F6"/>
  </mergeCells>
  <pageMargins left="0.67" right="0.354166666666667" top="0.72" bottom="0.72" header="0.28" footer="0.28"/>
  <pageSetup paperSize="9" scale="5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topLeftCell="C1" workbookViewId="0">
      <pane ySplit="1" topLeftCell="A2" activePane="bottomLeft" state="frozen"/>
      <selection/>
      <selection pane="bottomLeft"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1"/>
      <c r="E2" s="41"/>
      <c r="F2" s="41"/>
      <c r="G2" s="41"/>
      <c r="K2" s="57" t="s">
        <v>424</v>
      </c>
    </row>
    <row r="3" ht="41.25" customHeight="1" spans="1:11">
      <c r="A3" s="42" t="str">
        <f>"2025"&amp;"年上级转移支付补助项目支出预算表"</f>
        <v>2025年上级转移支付补助项目支出预算表</v>
      </c>
      <c r="B3" s="42"/>
      <c r="C3" s="42"/>
      <c r="D3" s="42"/>
      <c r="E3" s="42"/>
      <c r="F3" s="42"/>
      <c r="G3" s="42"/>
      <c r="H3" s="42"/>
      <c r="I3" s="42"/>
      <c r="J3" s="42"/>
      <c r="K3" s="42"/>
    </row>
    <row r="4" ht="13.5" customHeight="1" spans="1:11">
      <c r="A4" s="43" t="str">
        <f>"单位名称："&amp;"中国共产党石林彝族自治县纪律检查委员会"</f>
        <v>单位名称：中国共产党石林彝族自治县纪律检查委员会</v>
      </c>
      <c r="B4" s="44"/>
      <c r="C4" s="44"/>
      <c r="D4" s="44"/>
      <c r="E4" s="44"/>
      <c r="F4" s="44"/>
      <c r="G4" s="44"/>
      <c r="H4" s="58"/>
      <c r="I4" s="58"/>
      <c r="J4" s="58"/>
      <c r="K4" s="59" t="s">
        <v>1</v>
      </c>
    </row>
    <row r="5" ht="21.75" customHeight="1" spans="1:11">
      <c r="A5" s="45" t="s">
        <v>257</v>
      </c>
      <c r="B5" s="45" t="s">
        <v>192</v>
      </c>
      <c r="C5" s="45" t="s">
        <v>258</v>
      </c>
      <c r="D5" s="46" t="s">
        <v>193</v>
      </c>
      <c r="E5" s="46" t="s">
        <v>194</v>
      </c>
      <c r="F5" s="46" t="s">
        <v>259</v>
      </c>
      <c r="G5" s="46" t="s">
        <v>260</v>
      </c>
      <c r="H5" s="66" t="s">
        <v>55</v>
      </c>
      <c r="I5" s="10" t="s">
        <v>425</v>
      </c>
      <c r="J5" s="11"/>
      <c r="K5" s="36"/>
    </row>
    <row r="6" ht="21.75" customHeight="1" spans="1:11">
      <c r="A6" s="47"/>
      <c r="B6" s="47"/>
      <c r="C6" s="47"/>
      <c r="D6" s="48"/>
      <c r="E6" s="48"/>
      <c r="F6" s="48"/>
      <c r="G6" s="48"/>
      <c r="H6" s="67"/>
      <c r="I6" s="46" t="s">
        <v>58</v>
      </c>
      <c r="J6" s="46" t="s">
        <v>59</v>
      </c>
      <c r="K6" s="46" t="s">
        <v>60</v>
      </c>
    </row>
    <row r="7" ht="40.5" customHeight="1" spans="1:11">
      <c r="A7" s="49"/>
      <c r="B7" s="49"/>
      <c r="C7" s="49"/>
      <c r="D7" s="50"/>
      <c r="E7" s="50"/>
      <c r="F7" s="50"/>
      <c r="G7" s="50"/>
      <c r="H7" s="61"/>
      <c r="I7" s="50" t="s">
        <v>57</v>
      </c>
      <c r="J7" s="50"/>
      <c r="K7" s="50"/>
    </row>
    <row r="8" ht="15" customHeight="1" spans="1:11">
      <c r="A8" s="51">
        <v>1</v>
      </c>
      <c r="B8" s="51">
        <v>2</v>
      </c>
      <c r="C8" s="51">
        <v>3</v>
      </c>
      <c r="D8" s="51">
        <v>4</v>
      </c>
      <c r="E8" s="51">
        <v>5</v>
      </c>
      <c r="F8" s="51">
        <v>6</v>
      </c>
      <c r="G8" s="51">
        <v>7</v>
      </c>
      <c r="H8" s="51">
        <v>8</v>
      </c>
      <c r="I8" s="51">
        <v>9</v>
      </c>
      <c r="J8" s="70">
        <v>10</v>
      </c>
      <c r="K8" s="70">
        <v>11</v>
      </c>
    </row>
    <row r="9" ht="18.75" customHeight="1" spans="1:11">
      <c r="A9" s="16"/>
      <c r="B9" s="25"/>
      <c r="C9" s="16"/>
      <c r="D9" s="16"/>
      <c r="E9" s="16"/>
      <c r="F9" s="16"/>
      <c r="G9" s="16"/>
      <c r="H9" s="68"/>
      <c r="I9" s="71"/>
      <c r="J9" s="71"/>
      <c r="K9" s="68"/>
    </row>
    <row r="10" ht="18.75" customHeight="1" spans="1:11">
      <c r="A10" s="63"/>
      <c r="B10" s="25"/>
      <c r="C10" s="25"/>
      <c r="D10" s="25"/>
      <c r="E10" s="25"/>
      <c r="F10" s="25"/>
      <c r="G10" s="25"/>
      <c r="H10" s="62"/>
      <c r="I10" s="62"/>
      <c r="J10" s="62"/>
      <c r="K10" s="68"/>
    </row>
    <row r="11" ht="18.75" customHeight="1" spans="1:11">
      <c r="A11" s="64" t="s">
        <v>180</v>
      </c>
      <c r="B11" s="65"/>
      <c r="C11" s="65"/>
      <c r="D11" s="65"/>
      <c r="E11" s="65"/>
      <c r="F11" s="65"/>
      <c r="G11" s="69"/>
      <c r="H11" s="62"/>
      <c r="I11" s="62"/>
      <c r="J11" s="62"/>
      <c r="K11" s="6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5"/>
  <sheetViews>
    <sheetView showZeros="0" workbookViewId="0">
      <pane ySplit="1" topLeftCell="A2" activePane="bottomLeft" state="frozen"/>
      <selection/>
      <selection pane="bottomLeft" activeCell="F51" sqref="F51"/>
    </sheetView>
  </sheetViews>
  <sheetFormatPr defaultColWidth="9.14166666666667" defaultRowHeight="14.25" customHeight="1" outlineLevelCol="6"/>
  <cols>
    <col min="1" max="1" width="35.2833333333333" customWidth="1"/>
    <col min="2" max="2" width="22.875" customWidth="1"/>
    <col min="3" max="3" width="48.2833333333333" customWidth="1"/>
    <col min="4" max="4" width="15.875" customWidth="1"/>
    <col min="5" max="7" width="23.85" customWidth="1"/>
  </cols>
  <sheetData>
    <row r="1" customHeight="1" spans="1:7">
      <c r="A1" s="1"/>
      <c r="B1" s="1"/>
      <c r="C1" s="1"/>
      <c r="D1" s="1"/>
      <c r="E1" s="1"/>
      <c r="F1" s="1"/>
      <c r="G1" s="1"/>
    </row>
    <row r="2" ht="13.5" customHeight="1" spans="4:7">
      <c r="D2" s="41"/>
      <c r="G2" s="57" t="s">
        <v>426</v>
      </c>
    </row>
    <row r="3" ht="41.25" customHeight="1" spans="1:7">
      <c r="A3" s="42" t="str">
        <f>"2025"&amp;"年部门项目中期规划预算表"</f>
        <v>2025年部门项目中期规划预算表</v>
      </c>
      <c r="B3" s="42"/>
      <c r="C3" s="42"/>
      <c r="D3" s="42"/>
      <c r="E3" s="42"/>
      <c r="F3" s="42"/>
      <c r="G3" s="42"/>
    </row>
    <row r="4" ht="13.5" customHeight="1" spans="1:7">
      <c r="A4" s="43" t="str">
        <f>"单位名称："&amp;"中国共产党石林彝族自治县纪律检查委员会"</f>
        <v>单位名称：中国共产党石林彝族自治县纪律检查委员会</v>
      </c>
      <c r="B4" s="44"/>
      <c r="C4" s="44"/>
      <c r="D4" s="44"/>
      <c r="E4" s="58"/>
      <c r="F4" s="58"/>
      <c r="G4" s="59" t="s">
        <v>1</v>
      </c>
    </row>
    <row r="5" ht="21.75" customHeight="1" spans="1:7">
      <c r="A5" s="45" t="s">
        <v>258</v>
      </c>
      <c r="B5" s="45" t="s">
        <v>257</v>
      </c>
      <c r="C5" s="45" t="s">
        <v>192</v>
      </c>
      <c r="D5" s="46" t="s">
        <v>427</v>
      </c>
      <c r="E5" s="10" t="s">
        <v>58</v>
      </c>
      <c r="F5" s="11"/>
      <c r="G5" s="36"/>
    </row>
    <row r="6" ht="21.75" customHeight="1" spans="1:7">
      <c r="A6" s="47"/>
      <c r="B6" s="47"/>
      <c r="C6" s="47"/>
      <c r="D6" s="48"/>
      <c r="E6" s="60" t="str">
        <f>"2025"&amp;"年"</f>
        <v>2025年</v>
      </c>
      <c r="F6" s="46" t="str">
        <f>("2025"+1)&amp;"年"</f>
        <v>2026年</v>
      </c>
      <c r="G6" s="46" t="str">
        <f>("2025"+2)&amp;"年"</f>
        <v>2027年</v>
      </c>
    </row>
    <row r="7" ht="40.5" customHeight="1" spans="1:7">
      <c r="A7" s="49"/>
      <c r="B7" s="49"/>
      <c r="C7" s="49"/>
      <c r="D7" s="50"/>
      <c r="E7" s="61"/>
      <c r="F7" s="50" t="s">
        <v>57</v>
      </c>
      <c r="G7" s="50"/>
    </row>
    <row r="8" ht="15" customHeight="1" spans="1:7">
      <c r="A8" s="51">
        <v>1</v>
      </c>
      <c r="B8" s="51">
        <v>2</v>
      </c>
      <c r="C8" s="51">
        <v>3</v>
      </c>
      <c r="D8" s="51">
        <v>4</v>
      </c>
      <c r="E8" s="51">
        <v>5</v>
      </c>
      <c r="F8" s="51">
        <v>6</v>
      </c>
      <c r="G8" s="51">
        <v>7</v>
      </c>
    </row>
    <row r="9" ht="17.25" customHeight="1" spans="1:7">
      <c r="A9" s="25" t="s">
        <v>70</v>
      </c>
      <c r="B9" s="52"/>
      <c r="C9" s="52"/>
      <c r="D9" s="25"/>
      <c r="E9" s="62">
        <v>4460000</v>
      </c>
      <c r="F9" s="62"/>
      <c r="G9" s="62"/>
    </row>
    <row r="10" ht="18.75" customHeight="1" spans="1:7">
      <c r="A10" s="25"/>
      <c r="B10" s="25" t="s">
        <v>428</v>
      </c>
      <c r="C10" s="25" t="s">
        <v>265</v>
      </c>
      <c r="D10" s="25" t="s">
        <v>429</v>
      </c>
      <c r="E10" s="62">
        <v>20000</v>
      </c>
      <c r="F10" s="62"/>
      <c r="G10" s="62"/>
    </row>
    <row r="11" ht="18.75" customHeight="1" spans="1:7">
      <c r="A11" s="53"/>
      <c r="B11" s="25" t="s">
        <v>428</v>
      </c>
      <c r="C11" s="25" t="s">
        <v>267</v>
      </c>
      <c r="D11" s="25" t="s">
        <v>429</v>
      </c>
      <c r="E11" s="62">
        <v>50000</v>
      </c>
      <c r="F11" s="62"/>
      <c r="G11" s="62"/>
    </row>
    <row r="12" ht="18.75" customHeight="1" spans="1:7">
      <c r="A12" s="53"/>
      <c r="B12" s="25" t="s">
        <v>428</v>
      </c>
      <c r="C12" s="25" t="s">
        <v>269</v>
      </c>
      <c r="D12" s="25" t="s">
        <v>429</v>
      </c>
      <c r="E12" s="62">
        <v>20000</v>
      </c>
      <c r="F12" s="62"/>
      <c r="G12" s="62"/>
    </row>
    <row r="13" ht="18.75" customHeight="1" spans="1:7">
      <c r="A13" s="53"/>
      <c r="B13" s="25" t="s">
        <v>428</v>
      </c>
      <c r="C13" s="25" t="s">
        <v>271</v>
      </c>
      <c r="D13" s="25" t="s">
        <v>429</v>
      </c>
      <c r="E13" s="62">
        <v>240000</v>
      </c>
      <c r="F13" s="62"/>
      <c r="G13" s="62"/>
    </row>
    <row r="14" ht="18.75" customHeight="1" spans="1:7">
      <c r="A14" s="53"/>
      <c r="B14" s="25" t="s">
        <v>428</v>
      </c>
      <c r="C14" s="25" t="s">
        <v>273</v>
      </c>
      <c r="D14" s="25" t="s">
        <v>429</v>
      </c>
      <c r="E14" s="62">
        <v>4130000</v>
      </c>
      <c r="F14" s="62"/>
      <c r="G14" s="62"/>
    </row>
    <row r="15" ht="18.75" customHeight="1" spans="1:7">
      <c r="A15" s="54" t="s">
        <v>55</v>
      </c>
      <c r="B15" s="55" t="s">
        <v>430</v>
      </c>
      <c r="C15" s="55"/>
      <c r="D15" s="56"/>
      <c r="E15" s="62">
        <v>4460000</v>
      </c>
      <c r="F15" s="62"/>
      <c r="G15" s="62"/>
    </row>
  </sheetData>
  <mergeCells count="11">
    <mergeCell ref="A3:G3"/>
    <mergeCell ref="A4:D4"/>
    <mergeCell ref="E5:G5"/>
    <mergeCell ref="A15:D15"/>
    <mergeCell ref="A5:A7"/>
    <mergeCell ref="B5:B7"/>
    <mergeCell ref="C5:C7"/>
    <mergeCell ref="D5:D7"/>
    <mergeCell ref="E6:E7"/>
    <mergeCell ref="F6:F7"/>
    <mergeCell ref="G6:G7"/>
  </mergeCells>
  <printOptions horizontalCentered="1"/>
  <pageMargins left="0.37" right="0.37" top="0.56" bottom="0.56" header="0.48" footer="0.48"/>
  <pageSetup paperSize="9" scale="7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Right="0"/>
  </sheetPr>
  <dimension ref="A1:J41"/>
  <sheetViews>
    <sheetView showZeros="0" tabSelected="1" workbookViewId="0">
      <pane ySplit="1" topLeftCell="A2" activePane="bottomLeft" state="frozen"/>
      <selection/>
      <selection pane="bottomLeft" activeCell="F49" sqref="F4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5" t="s">
        <v>431</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"单位名称："&amp;"中国共产党石林彝族自治县纪律检查委员会"</f>
        <v>单位名称：中国共产党石林彝族自治县纪律检查委员会</v>
      </c>
      <c r="B4" s="4"/>
      <c r="C4" s="5"/>
      <c r="D4" s="6"/>
      <c r="E4" s="6"/>
      <c r="F4" s="6"/>
      <c r="G4" s="6"/>
      <c r="H4" s="6"/>
      <c r="I4" s="6"/>
      <c r="J4" s="232" t="s">
        <v>1</v>
      </c>
    </row>
    <row r="5" ht="30" customHeight="1" spans="1:10">
      <c r="A5" s="7" t="s">
        <v>432</v>
      </c>
      <c r="B5" s="8" t="s">
        <v>71</v>
      </c>
      <c r="C5" s="9"/>
      <c r="D5" s="9"/>
      <c r="E5" s="26"/>
      <c r="F5" s="27" t="s">
        <v>433</v>
      </c>
      <c r="G5" s="26"/>
      <c r="H5" s="28" t="s">
        <v>70</v>
      </c>
      <c r="I5" s="9"/>
      <c r="J5" s="26"/>
    </row>
    <row r="6" ht="32.25" customHeight="1" spans="1:10">
      <c r="A6" s="10" t="s">
        <v>434</v>
      </c>
      <c r="B6" s="11"/>
      <c r="C6" s="11"/>
      <c r="D6" s="11"/>
      <c r="E6" s="11"/>
      <c r="F6" s="11"/>
      <c r="G6" s="11"/>
      <c r="H6" s="11"/>
      <c r="I6" s="36"/>
      <c r="J6" s="37" t="s">
        <v>435</v>
      </c>
    </row>
    <row r="7" ht="99.75" customHeight="1" spans="1:10">
      <c r="A7" s="12" t="s">
        <v>436</v>
      </c>
      <c r="B7" s="13" t="s">
        <v>437</v>
      </c>
      <c r="C7" s="14" t="s">
        <v>438</v>
      </c>
      <c r="D7" s="14"/>
      <c r="E7" s="14"/>
      <c r="F7" s="14"/>
      <c r="G7" s="14"/>
      <c r="H7" s="14"/>
      <c r="I7" s="14"/>
      <c r="J7" s="38" t="s">
        <v>439</v>
      </c>
    </row>
    <row r="8" ht="99.75" customHeight="1" spans="1:10">
      <c r="A8" s="12"/>
      <c r="B8" s="13" t="str">
        <f>"总体绩效目标（"&amp;"2025"&amp;"-"&amp;("2025"+2)&amp;"年期间）"</f>
        <v>总体绩效目标（2025-2027年期间）</v>
      </c>
      <c r="C8" s="14" t="s">
        <v>440</v>
      </c>
      <c r="D8" s="14"/>
      <c r="E8" s="14"/>
      <c r="F8" s="14"/>
      <c r="G8" s="14"/>
      <c r="H8" s="14"/>
      <c r="I8" s="14"/>
      <c r="J8" s="38" t="s">
        <v>441</v>
      </c>
    </row>
    <row r="9" ht="75" customHeight="1" spans="1:10">
      <c r="A9" s="13" t="s">
        <v>442</v>
      </c>
      <c r="B9" s="15" t="str">
        <f>"预算年度（"&amp;"2025"&amp;"年）绩效目标"</f>
        <v>预算年度（2025年）绩效目标</v>
      </c>
      <c r="C9" s="16" t="s">
        <v>443</v>
      </c>
      <c r="D9" s="16"/>
      <c r="E9" s="16"/>
      <c r="F9" s="16"/>
      <c r="G9" s="16"/>
      <c r="H9" s="16"/>
      <c r="I9" s="16"/>
      <c r="J9" s="39" t="s">
        <v>444</v>
      </c>
    </row>
    <row r="10" ht="32.25" customHeight="1" spans="1:10">
      <c r="A10" s="17" t="s">
        <v>445</v>
      </c>
      <c r="B10" s="17"/>
      <c r="C10" s="17"/>
      <c r="D10" s="17"/>
      <c r="E10" s="17"/>
      <c r="F10" s="17"/>
      <c r="G10" s="17"/>
      <c r="H10" s="17"/>
      <c r="I10" s="17"/>
      <c r="J10" s="17"/>
    </row>
    <row r="11" ht="32.25" customHeight="1" spans="1:10">
      <c r="A11" s="13" t="s">
        <v>446</v>
      </c>
      <c r="B11" s="13"/>
      <c r="C11" s="12" t="s">
        <v>447</v>
      </c>
      <c r="D11" s="12"/>
      <c r="E11" s="12"/>
      <c r="F11" s="12" t="s">
        <v>448</v>
      </c>
      <c r="G11" s="12"/>
      <c r="H11" s="12" t="s">
        <v>449</v>
      </c>
      <c r="I11" s="12"/>
      <c r="J11" s="12"/>
    </row>
    <row r="12" ht="32.25" customHeight="1" spans="1:10">
      <c r="A12" s="13"/>
      <c r="B12" s="13"/>
      <c r="C12" s="12"/>
      <c r="D12" s="12"/>
      <c r="E12" s="12"/>
      <c r="F12" s="12"/>
      <c r="G12" s="12"/>
      <c r="H12" s="13" t="s">
        <v>450</v>
      </c>
      <c r="I12" s="13" t="s">
        <v>451</v>
      </c>
      <c r="J12" s="13" t="s">
        <v>452</v>
      </c>
    </row>
    <row r="13" ht="24" customHeight="1" spans="1:10">
      <c r="A13" s="18" t="s">
        <v>55</v>
      </c>
      <c r="B13" s="19"/>
      <c r="C13" s="19"/>
      <c r="D13" s="19"/>
      <c r="E13" s="19"/>
      <c r="F13" s="19"/>
      <c r="G13" s="29"/>
      <c r="H13" s="30">
        <v>31373750</v>
      </c>
      <c r="I13" s="30">
        <v>31373750</v>
      </c>
      <c r="J13" s="30"/>
    </row>
    <row r="14" ht="70" customHeight="1" spans="1:10">
      <c r="A14" s="14" t="s">
        <v>443</v>
      </c>
      <c r="B14" s="20"/>
      <c r="C14" s="14" t="s">
        <v>453</v>
      </c>
      <c r="D14" s="20"/>
      <c r="E14" s="20"/>
      <c r="F14" s="20"/>
      <c r="G14" s="20"/>
      <c r="H14" s="31">
        <v>31373750</v>
      </c>
      <c r="I14" s="31">
        <v>31373750</v>
      </c>
      <c r="J14" s="31"/>
    </row>
    <row r="15" ht="32.25" customHeight="1" spans="1:10">
      <c r="A15" s="17" t="s">
        <v>454</v>
      </c>
      <c r="B15" s="17"/>
      <c r="C15" s="17"/>
      <c r="D15" s="17"/>
      <c r="E15" s="17"/>
      <c r="F15" s="17"/>
      <c r="G15" s="17"/>
      <c r="H15" s="17"/>
      <c r="I15" s="17"/>
      <c r="J15" s="17"/>
    </row>
    <row r="16" ht="32.25" customHeight="1" spans="1:10">
      <c r="A16" s="21" t="s">
        <v>455</v>
      </c>
      <c r="B16" s="21"/>
      <c r="C16" s="21"/>
      <c r="D16" s="21"/>
      <c r="E16" s="21"/>
      <c r="F16" s="21"/>
      <c r="G16" s="21"/>
      <c r="H16" s="32" t="s">
        <v>456</v>
      </c>
      <c r="I16" s="40" t="s">
        <v>283</v>
      </c>
      <c r="J16" s="32" t="s">
        <v>457</v>
      </c>
    </row>
    <row r="17" ht="36" customHeight="1" spans="1:10">
      <c r="A17" s="22" t="s">
        <v>276</v>
      </c>
      <c r="B17" s="22" t="s">
        <v>458</v>
      </c>
      <c r="C17" s="23" t="s">
        <v>278</v>
      </c>
      <c r="D17" s="23" t="s">
        <v>279</v>
      </c>
      <c r="E17" s="23" t="s">
        <v>280</v>
      </c>
      <c r="F17" s="23" t="s">
        <v>281</v>
      </c>
      <c r="G17" s="23" t="s">
        <v>282</v>
      </c>
      <c r="H17" s="33"/>
      <c r="I17" s="33"/>
      <c r="J17" s="33"/>
    </row>
    <row r="18" ht="32.25" customHeight="1" spans="1:10">
      <c r="A18" s="24" t="s">
        <v>285</v>
      </c>
      <c r="B18" s="24"/>
      <c r="C18" s="25"/>
      <c r="D18" s="24"/>
      <c r="E18" s="24"/>
      <c r="F18" s="24"/>
      <c r="G18" s="24"/>
      <c r="H18" s="34"/>
      <c r="I18" s="16"/>
      <c r="J18" s="34"/>
    </row>
    <row r="19" ht="32.25" customHeight="1" spans="1:10">
      <c r="A19" s="24"/>
      <c r="B19" s="24" t="s">
        <v>286</v>
      </c>
      <c r="C19" s="25"/>
      <c r="D19" s="24"/>
      <c r="E19" s="24"/>
      <c r="F19" s="24"/>
      <c r="G19" s="24"/>
      <c r="H19" s="34"/>
      <c r="I19" s="16"/>
      <c r="J19" s="34"/>
    </row>
    <row r="20" ht="32.25" customHeight="1" spans="1:10">
      <c r="A20" s="24"/>
      <c r="B20" s="24"/>
      <c r="C20" s="25" t="s">
        <v>459</v>
      </c>
      <c r="D20" s="24" t="s">
        <v>288</v>
      </c>
      <c r="E20" s="24" t="s">
        <v>316</v>
      </c>
      <c r="F20" s="24" t="s">
        <v>290</v>
      </c>
      <c r="G20" s="24" t="s">
        <v>291</v>
      </c>
      <c r="H20" s="16" t="s">
        <v>460</v>
      </c>
      <c r="I20" s="16" t="s">
        <v>461</v>
      </c>
      <c r="J20" s="34" t="s">
        <v>462</v>
      </c>
    </row>
    <row r="21" ht="32.25" customHeight="1" spans="1:10">
      <c r="A21" s="24"/>
      <c r="B21" s="24"/>
      <c r="C21" s="25" t="s">
        <v>463</v>
      </c>
      <c r="D21" s="24" t="s">
        <v>303</v>
      </c>
      <c r="E21" s="24" t="s">
        <v>87</v>
      </c>
      <c r="F21" s="24" t="s">
        <v>464</v>
      </c>
      <c r="G21" s="24" t="s">
        <v>291</v>
      </c>
      <c r="H21" s="16" t="s">
        <v>465</v>
      </c>
      <c r="I21" s="16" t="s">
        <v>466</v>
      </c>
      <c r="J21" s="34" t="s">
        <v>467</v>
      </c>
    </row>
    <row r="22" ht="32.25" customHeight="1" spans="1:10">
      <c r="A22" s="24"/>
      <c r="B22" s="24"/>
      <c r="C22" s="25" t="s">
        <v>468</v>
      </c>
      <c r="D22" s="24" t="s">
        <v>303</v>
      </c>
      <c r="E22" s="24" t="s">
        <v>83</v>
      </c>
      <c r="F22" s="24" t="s">
        <v>464</v>
      </c>
      <c r="G22" s="24" t="s">
        <v>291</v>
      </c>
      <c r="H22" s="16" t="s">
        <v>469</v>
      </c>
      <c r="I22" s="16" t="s">
        <v>470</v>
      </c>
      <c r="J22" s="34" t="s">
        <v>471</v>
      </c>
    </row>
    <row r="23" ht="32.25" customHeight="1" spans="1:10">
      <c r="A23" s="24"/>
      <c r="B23" s="24"/>
      <c r="C23" s="25" t="s">
        <v>472</v>
      </c>
      <c r="D23" s="24" t="s">
        <v>303</v>
      </c>
      <c r="E23" s="24" t="s">
        <v>85</v>
      </c>
      <c r="F23" s="24" t="s">
        <v>336</v>
      </c>
      <c r="G23" s="24" t="s">
        <v>291</v>
      </c>
      <c r="H23" s="16" t="s">
        <v>473</v>
      </c>
      <c r="I23" s="16" t="s">
        <v>474</v>
      </c>
      <c r="J23" s="34" t="s">
        <v>475</v>
      </c>
    </row>
    <row r="24" ht="32.25" customHeight="1" spans="1:10">
      <c r="A24" s="24"/>
      <c r="B24" s="24"/>
      <c r="C24" s="25" t="s">
        <v>476</v>
      </c>
      <c r="D24" s="24" t="s">
        <v>303</v>
      </c>
      <c r="E24" s="24" t="s">
        <v>477</v>
      </c>
      <c r="F24" s="24" t="s">
        <v>478</v>
      </c>
      <c r="G24" s="24" t="s">
        <v>291</v>
      </c>
      <c r="H24" s="16" t="s">
        <v>479</v>
      </c>
      <c r="I24" s="16" t="s">
        <v>480</v>
      </c>
      <c r="J24" s="34" t="s">
        <v>481</v>
      </c>
    </row>
    <row r="25" ht="32.25" customHeight="1" spans="1:10">
      <c r="A25" s="24"/>
      <c r="B25" s="24" t="s">
        <v>311</v>
      </c>
      <c r="C25" s="25"/>
      <c r="D25" s="24"/>
      <c r="E25" s="24"/>
      <c r="F25" s="24"/>
      <c r="G25" s="24"/>
      <c r="H25" s="34" t="s">
        <v>430</v>
      </c>
      <c r="I25" s="16"/>
      <c r="J25" s="34"/>
    </row>
    <row r="26" ht="32.25" customHeight="1" spans="1:10">
      <c r="A26" s="24"/>
      <c r="B26" s="24"/>
      <c r="C26" s="25" t="s">
        <v>482</v>
      </c>
      <c r="D26" s="24" t="s">
        <v>288</v>
      </c>
      <c r="E26" s="24" t="s">
        <v>316</v>
      </c>
      <c r="F26" s="24" t="s">
        <v>290</v>
      </c>
      <c r="G26" s="24" t="s">
        <v>291</v>
      </c>
      <c r="H26" s="34" t="s">
        <v>483</v>
      </c>
      <c r="I26" s="16" t="s">
        <v>484</v>
      </c>
      <c r="J26" s="34" t="s">
        <v>485</v>
      </c>
    </row>
    <row r="27" ht="32.25" customHeight="1" spans="1:10">
      <c r="A27" s="24"/>
      <c r="B27" s="24"/>
      <c r="C27" s="25" t="s">
        <v>486</v>
      </c>
      <c r="D27" s="24" t="s">
        <v>303</v>
      </c>
      <c r="E27" s="24" t="s">
        <v>313</v>
      </c>
      <c r="F27" s="24" t="s">
        <v>290</v>
      </c>
      <c r="G27" s="24" t="s">
        <v>291</v>
      </c>
      <c r="H27" s="34" t="s">
        <v>487</v>
      </c>
      <c r="I27" s="16" t="s">
        <v>488</v>
      </c>
      <c r="J27" s="34" t="s">
        <v>489</v>
      </c>
    </row>
    <row r="28" ht="32.25" customHeight="1" spans="1:10">
      <c r="A28" s="24"/>
      <c r="B28" s="24"/>
      <c r="C28" s="25" t="s">
        <v>490</v>
      </c>
      <c r="D28" s="24" t="s">
        <v>303</v>
      </c>
      <c r="E28" s="24" t="s">
        <v>491</v>
      </c>
      <c r="F28" s="24" t="s">
        <v>290</v>
      </c>
      <c r="G28" s="24" t="s">
        <v>291</v>
      </c>
      <c r="H28" s="34" t="s">
        <v>492</v>
      </c>
      <c r="I28" s="16" t="s">
        <v>493</v>
      </c>
      <c r="J28" s="34" t="s">
        <v>494</v>
      </c>
    </row>
    <row r="29" ht="32.25" customHeight="1" spans="1:10">
      <c r="A29" s="24"/>
      <c r="B29" s="24" t="s">
        <v>293</v>
      </c>
      <c r="C29" s="25"/>
      <c r="D29" s="24"/>
      <c r="E29" s="24"/>
      <c r="F29" s="24"/>
      <c r="G29" s="24"/>
      <c r="H29" s="34" t="s">
        <v>430</v>
      </c>
      <c r="I29" s="16"/>
      <c r="J29" s="34"/>
    </row>
    <row r="30" ht="32.25" customHeight="1" spans="1:10">
      <c r="A30" s="24"/>
      <c r="B30" s="24"/>
      <c r="C30" s="25" t="s">
        <v>495</v>
      </c>
      <c r="D30" s="24" t="s">
        <v>303</v>
      </c>
      <c r="E30" s="24" t="s">
        <v>491</v>
      </c>
      <c r="F30" s="24" t="s">
        <v>290</v>
      </c>
      <c r="G30" s="24" t="s">
        <v>291</v>
      </c>
      <c r="H30" s="16" t="s">
        <v>492</v>
      </c>
      <c r="I30" s="16" t="s">
        <v>493</v>
      </c>
      <c r="J30" s="34" t="s">
        <v>494</v>
      </c>
    </row>
    <row r="31" ht="32.25" customHeight="1" spans="1:10">
      <c r="A31" s="24"/>
      <c r="B31" s="24"/>
      <c r="C31" s="25" t="s">
        <v>496</v>
      </c>
      <c r="D31" s="24" t="s">
        <v>303</v>
      </c>
      <c r="E31" s="24" t="s">
        <v>313</v>
      </c>
      <c r="F31" s="24" t="s">
        <v>290</v>
      </c>
      <c r="G31" s="24" t="s">
        <v>291</v>
      </c>
      <c r="H31" s="16" t="s">
        <v>497</v>
      </c>
      <c r="I31" s="16" t="s">
        <v>314</v>
      </c>
      <c r="J31" s="34" t="s">
        <v>498</v>
      </c>
    </row>
    <row r="32" ht="32.25" customHeight="1" spans="1:10">
      <c r="A32" s="24" t="s">
        <v>295</v>
      </c>
      <c r="B32" s="24"/>
      <c r="C32" s="25"/>
      <c r="D32" s="24"/>
      <c r="E32" s="24"/>
      <c r="F32" s="24"/>
      <c r="G32" s="24"/>
      <c r="H32" s="34" t="s">
        <v>430</v>
      </c>
      <c r="I32" s="16"/>
      <c r="J32" s="34"/>
    </row>
    <row r="33" ht="32.25" customHeight="1" spans="1:10">
      <c r="A33" s="24"/>
      <c r="B33" s="24" t="s">
        <v>296</v>
      </c>
      <c r="C33" s="25"/>
      <c r="D33" s="24"/>
      <c r="E33" s="24"/>
      <c r="F33" s="24"/>
      <c r="G33" s="24"/>
      <c r="H33" s="34" t="s">
        <v>430</v>
      </c>
      <c r="I33" s="16"/>
      <c r="J33" s="34"/>
    </row>
    <row r="34" ht="32.25" customHeight="1" spans="1:10">
      <c r="A34" s="24"/>
      <c r="B34" s="24"/>
      <c r="C34" s="25" t="s">
        <v>297</v>
      </c>
      <c r="D34" s="24" t="s">
        <v>288</v>
      </c>
      <c r="E34" s="24" t="s">
        <v>499</v>
      </c>
      <c r="F34" s="24" t="s">
        <v>500</v>
      </c>
      <c r="G34" s="24" t="s">
        <v>298</v>
      </c>
      <c r="H34" s="16" t="s">
        <v>501</v>
      </c>
      <c r="I34" s="16" t="s">
        <v>319</v>
      </c>
      <c r="J34" s="34" t="s">
        <v>502</v>
      </c>
    </row>
    <row r="35" ht="32.25" customHeight="1" spans="1:10">
      <c r="A35" s="24"/>
      <c r="B35" s="24"/>
      <c r="C35" s="25" t="s">
        <v>503</v>
      </c>
      <c r="D35" s="24" t="s">
        <v>288</v>
      </c>
      <c r="E35" s="24" t="s">
        <v>504</v>
      </c>
      <c r="F35" s="24" t="s">
        <v>500</v>
      </c>
      <c r="G35" s="24" t="s">
        <v>291</v>
      </c>
      <c r="H35" s="16" t="s">
        <v>505</v>
      </c>
      <c r="I35" s="16" t="s">
        <v>506</v>
      </c>
      <c r="J35" s="34" t="s">
        <v>507</v>
      </c>
    </row>
    <row r="36" ht="32.25" customHeight="1" spans="1:10">
      <c r="A36" s="24"/>
      <c r="B36" s="24" t="s">
        <v>508</v>
      </c>
      <c r="C36" s="25"/>
      <c r="D36" s="24"/>
      <c r="E36" s="24"/>
      <c r="F36" s="24"/>
      <c r="G36" s="24"/>
      <c r="H36" s="34" t="s">
        <v>430</v>
      </c>
      <c r="I36" s="16"/>
      <c r="J36" s="34"/>
    </row>
    <row r="37" ht="49" customHeight="1" spans="1:10">
      <c r="A37" s="24"/>
      <c r="B37" s="24"/>
      <c r="C37" s="25" t="s">
        <v>509</v>
      </c>
      <c r="D37" s="24" t="s">
        <v>288</v>
      </c>
      <c r="E37" s="24" t="s">
        <v>510</v>
      </c>
      <c r="F37" s="24" t="s">
        <v>500</v>
      </c>
      <c r="G37" s="24" t="s">
        <v>298</v>
      </c>
      <c r="H37" s="16" t="s">
        <v>511</v>
      </c>
      <c r="I37" s="16" t="s">
        <v>512</v>
      </c>
      <c r="J37" s="34" t="s">
        <v>513</v>
      </c>
    </row>
    <row r="38" ht="32.25" customHeight="1" spans="1:10">
      <c r="A38" s="24"/>
      <c r="B38" s="24"/>
      <c r="C38" s="25" t="s">
        <v>514</v>
      </c>
      <c r="D38" s="24" t="s">
        <v>288</v>
      </c>
      <c r="E38" s="24" t="s">
        <v>515</v>
      </c>
      <c r="F38" s="24" t="s">
        <v>500</v>
      </c>
      <c r="G38" s="24" t="s">
        <v>298</v>
      </c>
      <c r="H38" s="16" t="s">
        <v>516</v>
      </c>
      <c r="I38" s="16" t="s">
        <v>517</v>
      </c>
      <c r="J38" s="34" t="s">
        <v>518</v>
      </c>
    </row>
    <row r="39" ht="32.25" customHeight="1" spans="1:10">
      <c r="A39" s="24" t="s">
        <v>300</v>
      </c>
      <c r="B39" s="24"/>
      <c r="C39" s="25"/>
      <c r="D39" s="24"/>
      <c r="E39" s="24"/>
      <c r="F39" s="24"/>
      <c r="G39" s="24"/>
      <c r="H39" s="34" t="s">
        <v>430</v>
      </c>
      <c r="I39" s="16"/>
      <c r="J39" s="34"/>
    </row>
    <row r="40" ht="32.25" customHeight="1" spans="1:10">
      <c r="A40" s="24"/>
      <c r="B40" s="24" t="s">
        <v>301</v>
      </c>
      <c r="C40" s="25"/>
      <c r="D40" s="24"/>
      <c r="E40" s="24"/>
      <c r="F40" s="24"/>
      <c r="G40" s="24"/>
      <c r="H40" s="34" t="s">
        <v>430</v>
      </c>
      <c r="I40" s="16"/>
      <c r="J40" s="34"/>
    </row>
    <row r="41" ht="60" customHeight="1" spans="1:10">
      <c r="A41" s="24"/>
      <c r="B41" s="24"/>
      <c r="C41" s="25" t="s">
        <v>519</v>
      </c>
      <c r="D41" s="24" t="s">
        <v>303</v>
      </c>
      <c r="E41" s="24" t="s">
        <v>332</v>
      </c>
      <c r="F41" s="24" t="s">
        <v>290</v>
      </c>
      <c r="G41" s="24" t="s">
        <v>291</v>
      </c>
      <c r="H41" s="16" t="s">
        <v>520</v>
      </c>
      <c r="I41" s="16" t="s">
        <v>519</v>
      </c>
      <c r="J41" s="34" t="s">
        <v>521</v>
      </c>
    </row>
  </sheetData>
  <mergeCells count="27">
    <mergeCell ref="A3:J3"/>
    <mergeCell ref="A4:C4"/>
    <mergeCell ref="B5:E5"/>
    <mergeCell ref="B5:E5"/>
    <mergeCell ref="F5:G5"/>
    <mergeCell ref="H5:J5"/>
    <mergeCell ref="H5:J5"/>
    <mergeCell ref="A6:I6"/>
    <mergeCell ref="C7:I7"/>
    <mergeCell ref="C8:I8"/>
    <mergeCell ref="C9:I9"/>
    <mergeCell ref="C9:I9"/>
    <mergeCell ref="A10:J10"/>
    <mergeCell ref="H11:J11"/>
    <mergeCell ref="A13:G13"/>
    <mergeCell ref="A14:B14"/>
    <mergeCell ref="A14:B14"/>
    <mergeCell ref="C14:G14"/>
    <mergeCell ref="C14:G14"/>
    <mergeCell ref="A15:J15"/>
    <mergeCell ref="A16:G16"/>
    <mergeCell ref="A7:A8"/>
    <mergeCell ref="H16:H17"/>
    <mergeCell ref="I16:I17"/>
    <mergeCell ref="J16:J17"/>
    <mergeCell ref="A11:B12"/>
    <mergeCell ref="C11:G12"/>
  </mergeCells>
  <pageMargins left="0.472222222222222" right="0.156944444444444" top="0.9" bottom="0.9" header="0.36" footer="0.36"/>
  <pageSetup paperSize="9" scale="4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1"/>
  <sheetViews>
    <sheetView showGridLines="0" showZeros="0" workbookViewId="0">
      <pane ySplit="1" topLeftCell="A2" activePane="bottomLeft" state="frozen"/>
      <selection/>
      <selection pane="bottomLeft" activeCell="B16" sqref="B16"/>
    </sheetView>
  </sheetViews>
  <sheetFormatPr defaultColWidth="8.575" defaultRowHeight="12.75" customHeight="1"/>
  <cols>
    <col min="1" max="1" width="15.8916666666667" customWidth="1"/>
    <col min="2" max="2" width="33.125" customWidth="1"/>
    <col min="3" max="19" width="13.375" customWidth="1"/>
  </cols>
  <sheetData>
    <row r="1" customHeight="1" spans="1:19">
      <c r="A1" s="1"/>
      <c r="B1" s="1"/>
      <c r="C1" s="1"/>
      <c r="D1" s="1"/>
      <c r="E1" s="1"/>
      <c r="F1" s="1"/>
      <c r="G1" s="1"/>
      <c r="H1" s="1"/>
      <c r="I1" s="1"/>
      <c r="J1" s="1"/>
      <c r="K1" s="1"/>
      <c r="L1" s="1"/>
      <c r="M1" s="1"/>
      <c r="N1" s="1"/>
      <c r="O1" s="1"/>
      <c r="P1" s="1"/>
      <c r="Q1" s="1"/>
      <c r="R1" s="1"/>
      <c r="S1" s="1"/>
    </row>
    <row r="2" ht="17.25" customHeight="1" spans="1:1">
      <c r="A2" s="94" t="s">
        <v>52</v>
      </c>
    </row>
    <row r="3" ht="41.25" customHeight="1" spans="1:1">
      <c r="A3" s="75" t="str">
        <f>"2025"&amp;"年部门收入预算表"</f>
        <v>2025年部门收入预算表</v>
      </c>
    </row>
    <row r="4" ht="17.25" customHeight="1" spans="1:19">
      <c r="A4" s="78" t="str">
        <f>"单位名称："&amp;"中国共产党石林彝族自治县纪律检查委员会"</f>
        <v>单位名称：中国共产党石林彝族自治县纪律检查委员会</v>
      </c>
      <c r="S4" s="80" t="s">
        <v>1</v>
      </c>
    </row>
    <row r="5" ht="21.75" customHeight="1" spans="1:19">
      <c r="A5" s="217" t="s">
        <v>53</v>
      </c>
      <c r="B5" s="218" t="s">
        <v>54</v>
      </c>
      <c r="C5" s="218" t="s">
        <v>55</v>
      </c>
      <c r="D5" s="219" t="s">
        <v>56</v>
      </c>
      <c r="E5" s="219"/>
      <c r="F5" s="219"/>
      <c r="G5" s="219"/>
      <c r="H5" s="219"/>
      <c r="I5" s="166"/>
      <c r="J5" s="219"/>
      <c r="K5" s="219"/>
      <c r="L5" s="219"/>
      <c r="M5" s="219"/>
      <c r="N5" s="229"/>
      <c r="O5" s="219" t="s">
        <v>45</v>
      </c>
      <c r="P5" s="219"/>
      <c r="Q5" s="219"/>
      <c r="R5" s="219"/>
      <c r="S5" s="229"/>
    </row>
    <row r="6" ht="27" customHeight="1" spans="1:19">
      <c r="A6" s="220"/>
      <c r="B6" s="221"/>
      <c r="C6" s="221"/>
      <c r="D6" s="221" t="s">
        <v>57</v>
      </c>
      <c r="E6" s="221" t="s">
        <v>58</v>
      </c>
      <c r="F6" s="221" t="s">
        <v>59</v>
      </c>
      <c r="G6" s="221" t="s">
        <v>60</v>
      </c>
      <c r="H6" s="221" t="s">
        <v>61</v>
      </c>
      <c r="I6" s="226" t="s">
        <v>62</v>
      </c>
      <c r="J6" s="227"/>
      <c r="K6" s="227"/>
      <c r="L6" s="227"/>
      <c r="M6" s="227"/>
      <c r="N6" s="228"/>
      <c r="O6" s="221" t="s">
        <v>57</v>
      </c>
      <c r="P6" s="221" t="s">
        <v>58</v>
      </c>
      <c r="Q6" s="221" t="s">
        <v>59</v>
      </c>
      <c r="R6" s="221" t="s">
        <v>60</v>
      </c>
      <c r="S6" s="221" t="s">
        <v>63</v>
      </c>
    </row>
    <row r="7" ht="30" customHeight="1" spans="1:19">
      <c r="A7" s="222"/>
      <c r="B7" s="134"/>
      <c r="C7" s="147"/>
      <c r="D7" s="147"/>
      <c r="E7" s="147"/>
      <c r="F7" s="147"/>
      <c r="G7" s="147"/>
      <c r="H7" s="147"/>
      <c r="I7" s="99" t="s">
        <v>57</v>
      </c>
      <c r="J7" s="228" t="s">
        <v>64</v>
      </c>
      <c r="K7" s="228" t="s">
        <v>65</v>
      </c>
      <c r="L7" s="228" t="s">
        <v>66</v>
      </c>
      <c r="M7" s="228" t="s">
        <v>67</v>
      </c>
      <c r="N7" s="228" t="s">
        <v>68</v>
      </c>
      <c r="O7" s="230"/>
      <c r="P7" s="230"/>
      <c r="Q7" s="230"/>
      <c r="R7" s="230"/>
      <c r="S7" s="147"/>
    </row>
    <row r="8" ht="15" customHeight="1" spans="1:19">
      <c r="A8" s="223">
        <v>1</v>
      </c>
      <c r="B8" s="223">
        <v>2</v>
      </c>
      <c r="C8" s="223">
        <v>3</v>
      </c>
      <c r="D8" s="223">
        <v>4</v>
      </c>
      <c r="E8" s="223">
        <v>5</v>
      </c>
      <c r="F8" s="223">
        <v>6</v>
      </c>
      <c r="G8" s="223">
        <v>7</v>
      </c>
      <c r="H8" s="223">
        <v>8</v>
      </c>
      <c r="I8" s="99">
        <v>9</v>
      </c>
      <c r="J8" s="223">
        <v>10</v>
      </c>
      <c r="K8" s="223">
        <v>11</v>
      </c>
      <c r="L8" s="223">
        <v>12</v>
      </c>
      <c r="M8" s="223">
        <v>13</v>
      </c>
      <c r="N8" s="223">
        <v>14</v>
      </c>
      <c r="O8" s="223">
        <v>15</v>
      </c>
      <c r="P8" s="223">
        <v>16</v>
      </c>
      <c r="Q8" s="223">
        <v>17</v>
      </c>
      <c r="R8" s="223">
        <v>18</v>
      </c>
      <c r="S8" s="223">
        <v>19</v>
      </c>
    </row>
    <row r="9" ht="18" customHeight="1" spans="1:19">
      <c r="A9" s="25" t="s">
        <v>69</v>
      </c>
      <c r="B9" s="25" t="s">
        <v>70</v>
      </c>
      <c r="C9" s="112">
        <v>31373750</v>
      </c>
      <c r="D9" s="112">
        <v>31373750</v>
      </c>
      <c r="E9" s="112">
        <v>31373750</v>
      </c>
      <c r="F9" s="112"/>
      <c r="G9" s="112"/>
      <c r="H9" s="112"/>
      <c r="I9" s="112"/>
      <c r="J9" s="112"/>
      <c r="K9" s="112"/>
      <c r="L9" s="112"/>
      <c r="M9" s="112"/>
      <c r="N9" s="112"/>
      <c r="O9" s="112"/>
      <c r="P9" s="112"/>
      <c r="Q9" s="112"/>
      <c r="R9" s="112"/>
      <c r="S9" s="112"/>
    </row>
    <row r="10" ht="18" customHeight="1" spans="1:19">
      <c r="A10" s="224" t="s">
        <v>71</v>
      </c>
      <c r="B10" s="224" t="s">
        <v>70</v>
      </c>
      <c r="C10" s="112">
        <v>31373750</v>
      </c>
      <c r="D10" s="112">
        <v>31373750</v>
      </c>
      <c r="E10" s="112">
        <v>31373750</v>
      </c>
      <c r="F10" s="112"/>
      <c r="G10" s="112"/>
      <c r="H10" s="112"/>
      <c r="I10" s="112"/>
      <c r="J10" s="112"/>
      <c r="K10" s="112"/>
      <c r="L10" s="112"/>
      <c r="M10" s="112"/>
      <c r="N10" s="112"/>
      <c r="O10" s="112"/>
      <c r="P10" s="112"/>
      <c r="Q10" s="112"/>
      <c r="R10" s="112"/>
      <c r="S10" s="112"/>
    </row>
    <row r="11" ht="18" customHeight="1" spans="1:19">
      <c r="A11" s="83" t="s">
        <v>55</v>
      </c>
      <c r="B11" s="225"/>
      <c r="C11" s="112">
        <v>31373750</v>
      </c>
      <c r="D11" s="112">
        <v>31373750</v>
      </c>
      <c r="E11" s="112">
        <v>31373750</v>
      </c>
      <c r="F11" s="112"/>
      <c r="G11" s="112"/>
      <c r="H11" s="112"/>
      <c r="I11" s="112"/>
      <c r="J11" s="112"/>
      <c r="K11" s="112"/>
      <c r="L11" s="112"/>
      <c r="M11" s="112"/>
      <c r="N11" s="112"/>
      <c r="O11" s="112"/>
      <c r="P11" s="112"/>
      <c r="Q11" s="112"/>
      <c r="R11" s="112"/>
      <c r="S11" s="112"/>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314583333333333" right="0.156944444444444" top="0.72" bottom="0.72" header="0" footer="0"/>
  <pageSetup paperSize="9" scale="50"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0"/>
  <sheetViews>
    <sheetView showGridLines="0" showZeros="0" workbookViewId="0">
      <pane ySplit="1" topLeftCell="A11" activePane="bottomLeft" state="frozen"/>
      <selection/>
      <selection pane="bottomLeft" activeCell="B16" sqref="B16"/>
    </sheetView>
  </sheetViews>
  <sheetFormatPr defaultColWidth="8.575" defaultRowHeight="12.75" customHeight="1"/>
  <cols>
    <col min="1" max="1" width="14.2833333333333" customWidth="1"/>
    <col min="2" max="2" width="31.85" customWidth="1"/>
    <col min="3" max="15" width="14.75" customWidth="1"/>
  </cols>
  <sheetData>
    <row r="1" customHeight="1" spans="1:15">
      <c r="A1" s="1"/>
      <c r="B1" s="1"/>
      <c r="C1" s="1"/>
      <c r="D1" s="1"/>
      <c r="E1" s="1"/>
      <c r="F1" s="1"/>
      <c r="G1" s="1"/>
      <c r="H1" s="1"/>
      <c r="I1" s="1"/>
      <c r="J1" s="1"/>
      <c r="K1" s="1"/>
      <c r="L1" s="1"/>
      <c r="M1" s="1"/>
      <c r="N1" s="1"/>
      <c r="O1" s="1"/>
    </row>
    <row r="2" ht="17.25" customHeight="1" spans="1:1">
      <c r="A2" s="80" t="s">
        <v>72</v>
      </c>
    </row>
    <row r="3" ht="41.25" customHeight="1" spans="1:1">
      <c r="A3" s="75" t="str">
        <f>"2025"&amp;"年部门支出预算表"</f>
        <v>2025年部门支出预算表</v>
      </c>
    </row>
    <row r="4" ht="17.25" customHeight="1" spans="1:15">
      <c r="A4" s="78" t="str">
        <f>"单位名称："&amp;"中国共产党石林彝族自治县纪律检查委员会"</f>
        <v>单位名称：中国共产党石林彝族自治县纪律检查委员会</v>
      </c>
      <c r="O4" s="80" t="s">
        <v>1</v>
      </c>
    </row>
    <row r="5" ht="27" customHeight="1" spans="1:15">
      <c r="A5" s="203" t="s">
        <v>73</v>
      </c>
      <c r="B5" s="203" t="s">
        <v>74</v>
      </c>
      <c r="C5" s="203" t="s">
        <v>55</v>
      </c>
      <c r="D5" s="204" t="s">
        <v>58</v>
      </c>
      <c r="E5" s="211"/>
      <c r="F5" s="212"/>
      <c r="G5" s="213" t="s">
        <v>59</v>
      </c>
      <c r="H5" s="213" t="s">
        <v>60</v>
      </c>
      <c r="I5" s="213" t="s">
        <v>75</v>
      </c>
      <c r="J5" s="204" t="s">
        <v>62</v>
      </c>
      <c r="K5" s="211"/>
      <c r="L5" s="211"/>
      <c r="M5" s="211"/>
      <c r="N5" s="215"/>
      <c r="O5" s="216"/>
    </row>
    <row r="6" ht="42" customHeight="1" spans="1:15">
      <c r="A6" s="205"/>
      <c r="B6" s="205"/>
      <c r="C6" s="206"/>
      <c r="D6" s="207" t="s">
        <v>57</v>
      </c>
      <c r="E6" s="207" t="s">
        <v>76</v>
      </c>
      <c r="F6" s="207" t="s">
        <v>77</v>
      </c>
      <c r="G6" s="206"/>
      <c r="H6" s="206"/>
      <c r="I6" s="214"/>
      <c r="J6" s="207" t="s">
        <v>57</v>
      </c>
      <c r="K6" s="197" t="s">
        <v>78</v>
      </c>
      <c r="L6" s="197" t="s">
        <v>79</v>
      </c>
      <c r="M6" s="197" t="s">
        <v>80</v>
      </c>
      <c r="N6" s="197" t="s">
        <v>81</v>
      </c>
      <c r="O6" s="197" t="s">
        <v>82</v>
      </c>
    </row>
    <row r="7" ht="18" customHeight="1" spans="1:15">
      <c r="A7" s="86" t="s">
        <v>83</v>
      </c>
      <c r="B7" s="86" t="s">
        <v>84</v>
      </c>
      <c r="C7" s="86" t="s">
        <v>85</v>
      </c>
      <c r="D7" s="90" t="s">
        <v>86</v>
      </c>
      <c r="E7" s="90" t="s">
        <v>87</v>
      </c>
      <c r="F7" s="90" t="s">
        <v>88</v>
      </c>
      <c r="G7" s="90" t="s">
        <v>89</v>
      </c>
      <c r="H7" s="90" t="s">
        <v>90</v>
      </c>
      <c r="I7" s="90" t="s">
        <v>91</v>
      </c>
      <c r="J7" s="90" t="s">
        <v>92</v>
      </c>
      <c r="K7" s="90" t="s">
        <v>93</v>
      </c>
      <c r="L7" s="90" t="s">
        <v>94</v>
      </c>
      <c r="M7" s="90" t="s">
        <v>95</v>
      </c>
      <c r="N7" s="86" t="s">
        <v>96</v>
      </c>
      <c r="O7" s="90" t="s">
        <v>97</v>
      </c>
    </row>
    <row r="8" ht="21" customHeight="1" spans="1:15">
      <c r="A8" s="87" t="s">
        <v>98</v>
      </c>
      <c r="B8" s="87" t="s">
        <v>99</v>
      </c>
      <c r="C8" s="112">
        <v>24623685</v>
      </c>
      <c r="D8" s="112">
        <v>24623685</v>
      </c>
      <c r="E8" s="112">
        <v>20163685</v>
      </c>
      <c r="F8" s="112">
        <v>4460000</v>
      </c>
      <c r="G8" s="112"/>
      <c r="H8" s="112"/>
      <c r="I8" s="112"/>
      <c r="J8" s="112"/>
      <c r="K8" s="112"/>
      <c r="L8" s="112"/>
      <c r="M8" s="112"/>
      <c r="N8" s="112"/>
      <c r="O8" s="112"/>
    </row>
    <row r="9" ht="21" customHeight="1" spans="1:15">
      <c r="A9" s="208" t="s">
        <v>100</v>
      </c>
      <c r="B9" s="208" t="s">
        <v>101</v>
      </c>
      <c r="C9" s="112">
        <v>24623685</v>
      </c>
      <c r="D9" s="112">
        <v>24623685</v>
      </c>
      <c r="E9" s="112">
        <v>20163685</v>
      </c>
      <c r="F9" s="112">
        <v>4460000</v>
      </c>
      <c r="G9" s="112"/>
      <c r="H9" s="112"/>
      <c r="I9" s="112"/>
      <c r="J9" s="112"/>
      <c r="K9" s="112"/>
      <c r="L9" s="112"/>
      <c r="M9" s="112"/>
      <c r="N9" s="112"/>
      <c r="O9" s="112"/>
    </row>
    <row r="10" ht="21" customHeight="1" spans="1:15">
      <c r="A10" s="209" t="s">
        <v>102</v>
      </c>
      <c r="B10" s="209" t="s">
        <v>103</v>
      </c>
      <c r="C10" s="112">
        <v>19782489</v>
      </c>
      <c r="D10" s="112">
        <v>19782489</v>
      </c>
      <c r="E10" s="112">
        <v>19782489</v>
      </c>
      <c r="F10" s="112"/>
      <c r="G10" s="112"/>
      <c r="H10" s="112"/>
      <c r="I10" s="112"/>
      <c r="J10" s="112"/>
      <c r="K10" s="112"/>
      <c r="L10" s="112"/>
      <c r="M10" s="112"/>
      <c r="N10" s="112"/>
      <c r="O10" s="112"/>
    </row>
    <row r="11" ht="21" customHeight="1" spans="1:15">
      <c r="A11" s="209" t="s">
        <v>104</v>
      </c>
      <c r="B11" s="209" t="s">
        <v>105</v>
      </c>
      <c r="C11" s="112">
        <v>240000</v>
      </c>
      <c r="D11" s="112">
        <v>240000</v>
      </c>
      <c r="E11" s="112"/>
      <c r="F11" s="112">
        <v>240000</v>
      </c>
      <c r="G11" s="112"/>
      <c r="H11" s="112"/>
      <c r="I11" s="112"/>
      <c r="J11" s="112"/>
      <c r="K11" s="112"/>
      <c r="L11" s="112"/>
      <c r="M11" s="112"/>
      <c r="N11" s="112"/>
      <c r="O11" s="112"/>
    </row>
    <row r="12" ht="21" customHeight="1" spans="1:15">
      <c r="A12" s="209" t="s">
        <v>106</v>
      </c>
      <c r="B12" s="209" t="s">
        <v>107</v>
      </c>
      <c r="C12" s="112">
        <v>381196</v>
      </c>
      <c r="D12" s="112">
        <v>381196</v>
      </c>
      <c r="E12" s="112">
        <v>381196</v>
      </c>
      <c r="F12" s="112"/>
      <c r="G12" s="112"/>
      <c r="H12" s="112"/>
      <c r="I12" s="112"/>
      <c r="J12" s="112"/>
      <c r="K12" s="112"/>
      <c r="L12" s="112"/>
      <c r="M12" s="112"/>
      <c r="N12" s="112"/>
      <c r="O12" s="112"/>
    </row>
    <row r="13" ht="21" customHeight="1" spans="1:15">
      <c r="A13" s="209" t="s">
        <v>108</v>
      </c>
      <c r="B13" s="209" t="s">
        <v>109</v>
      </c>
      <c r="C13" s="112">
        <v>4220000</v>
      </c>
      <c r="D13" s="112">
        <v>4220000</v>
      </c>
      <c r="E13" s="112"/>
      <c r="F13" s="112">
        <v>4220000</v>
      </c>
      <c r="G13" s="112"/>
      <c r="H13" s="112"/>
      <c r="I13" s="112"/>
      <c r="J13" s="112"/>
      <c r="K13" s="112"/>
      <c r="L13" s="112"/>
      <c r="M13" s="112"/>
      <c r="N13" s="112"/>
      <c r="O13" s="112"/>
    </row>
    <row r="14" ht="21" customHeight="1" spans="1:15">
      <c r="A14" s="87" t="s">
        <v>110</v>
      </c>
      <c r="B14" s="87" t="s">
        <v>111</v>
      </c>
      <c r="C14" s="112">
        <v>3108403</v>
      </c>
      <c r="D14" s="112">
        <v>3108403</v>
      </c>
      <c r="E14" s="112">
        <v>3108403</v>
      </c>
      <c r="F14" s="112"/>
      <c r="G14" s="112"/>
      <c r="H14" s="112"/>
      <c r="I14" s="112"/>
      <c r="J14" s="112"/>
      <c r="K14" s="112"/>
      <c r="L14" s="112"/>
      <c r="M14" s="112"/>
      <c r="N14" s="112"/>
      <c r="O14" s="112"/>
    </row>
    <row r="15" ht="21" customHeight="1" spans="1:15">
      <c r="A15" s="208" t="s">
        <v>112</v>
      </c>
      <c r="B15" s="208" t="s">
        <v>113</v>
      </c>
      <c r="C15" s="112">
        <v>3090403</v>
      </c>
      <c r="D15" s="112">
        <v>3090403</v>
      </c>
      <c r="E15" s="112">
        <v>3090403</v>
      </c>
      <c r="F15" s="112"/>
      <c r="G15" s="112"/>
      <c r="H15" s="112"/>
      <c r="I15" s="112"/>
      <c r="J15" s="112"/>
      <c r="K15" s="112"/>
      <c r="L15" s="112"/>
      <c r="M15" s="112"/>
      <c r="N15" s="112"/>
      <c r="O15" s="112"/>
    </row>
    <row r="16" ht="21" customHeight="1" spans="1:15">
      <c r="A16" s="209" t="s">
        <v>114</v>
      </c>
      <c r="B16" s="209" t="s">
        <v>115</v>
      </c>
      <c r="C16" s="112">
        <v>244800</v>
      </c>
      <c r="D16" s="112">
        <v>244800</v>
      </c>
      <c r="E16" s="112">
        <v>244800</v>
      </c>
      <c r="F16" s="112"/>
      <c r="G16" s="112"/>
      <c r="H16" s="112"/>
      <c r="I16" s="112"/>
      <c r="J16" s="112"/>
      <c r="K16" s="112"/>
      <c r="L16" s="112"/>
      <c r="M16" s="112"/>
      <c r="N16" s="112"/>
      <c r="O16" s="112"/>
    </row>
    <row r="17" ht="21" customHeight="1" spans="1:15">
      <c r="A17" s="209" t="s">
        <v>116</v>
      </c>
      <c r="B17" s="209" t="s">
        <v>117</v>
      </c>
      <c r="C17" s="112">
        <v>2352051</v>
      </c>
      <c r="D17" s="112">
        <v>2352051</v>
      </c>
      <c r="E17" s="112">
        <v>2352051</v>
      </c>
      <c r="F17" s="112"/>
      <c r="G17" s="112"/>
      <c r="H17" s="112"/>
      <c r="I17" s="112"/>
      <c r="J17" s="112"/>
      <c r="K17" s="112"/>
      <c r="L17" s="112"/>
      <c r="M17" s="112"/>
      <c r="N17" s="112"/>
      <c r="O17" s="112"/>
    </row>
    <row r="18" ht="21" customHeight="1" spans="1:15">
      <c r="A18" s="209" t="s">
        <v>118</v>
      </c>
      <c r="B18" s="209" t="s">
        <v>119</v>
      </c>
      <c r="C18" s="112">
        <v>493552</v>
      </c>
      <c r="D18" s="112">
        <v>493552</v>
      </c>
      <c r="E18" s="112">
        <v>493552</v>
      </c>
      <c r="F18" s="112"/>
      <c r="G18" s="112"/>
      <c r="H18" s="112"/>
      <c r="I18" s="112"/>
      <c r="J18" s="112"/>
      <c r="K18" s="112"/>
      <c r="L18" s="112"/>
      <c r="M18" s="112"/>
      <c r="N18" s="112"/>
      <c r="O18" s="112"/>
    </row>
    <row r="19" ht="21" customHeight="1" spans="1:15">
      <c r="A19" s="208" t="s">
        <v>120</v>
      </c>
      <c r="B19" s="208" t="s">
        <v>121</v>
      </c>
      <c r="C19" s="112">
        <v>18000</v>
      </c>
      <c r="D19" s="112">
        <v>18000</v>
      </c>
      <c r="E19" s="112">
        <v>18000</v>
      </c>
      <c r="F19" s="112"/>
      <c r="G19" s="112"/>
      <c r="H19" s="112"/>
      <c r="I19" s="112"/>
      <c r="J19" s="112"/>
      <c r="K19" s="112"/>
      <c r="L19" s="112"/>
      <c r="M19" s="112"/>
      <c r="N19" s="112"/>
      <c r="O19" s="112"/>
    </row>
    <row r="20" ht="21" customHeight="1" spans="1:15">
      <c r="A20" s="209" t="s">
        <v>122</v>
      </c>
      <c r="B20" s="209" t="s">
        <v>123</v>
      </c>
      <c r="C20" s="112">
        <v>18000</v>
      </c>
      <c r="D20" s="112">
        <v>18000</v>
      </c>
      <c r="E20" s="112">
        <v>18000</v>
      </c>
      <c r="F20" s="112"/>
      <c r="G20" s="112"/>
      <c r="H20" s="112"/>
      <c r="I20" s="112"/>
      <c r="J20" s="112"/>
      <c r="K20" s="112"/>
      <c r="L20" s="112"/>
      <c r="M20" s="112"/>
      <c r="N20" s="112"/>
      <c r="O20" s="112"/>
    </row>
    <row r="21" ht="21" customHeight="1" spans="1:15">
      <c r="A21" s="87" t="s">
        <v>124</v>
      </c>
      <c r="B21" s="87" t="s">
        <v>125</v>
      </c>
      <c r="C21" s="112">
        <v>1781011</v>
      </c>
      <c r="D21" s="112">
        <v>1781011</v>
      </c>
      <c r="E21" s="112">
        <v>1781011</v>
      </c>
      <c r="F21" s="112"/>
      <c r="G21" s="112"/>
      <c r="H21" s="112"/>
      <c r="I21" s="112"/>
      <c r="J21" s="112"/>
      <c r="K21" s="112"/>
      <c r="L21" s="112"/>
      <c r="M21" s="112"/>
      <c r="N21" s="112"/>
      <c r="O21" s="112"/>
    </row>
    <row r="22" ht="21" customHeight="1" spans="1:15">
      <c r="A22" s="208" t="s">
        <v>126</v>
      </c>
      <c r="B22" s="208" t="s">
        <v>127</v>
      </c>
      <c r="C22" s="112">
        <v>1781011</v>
      </c>
      <c r="D22" s="112">
        <v>1781011</v>
      </c>
      <c r="E22" s="112">
        <v>1781011</v>
      </c>
      <c r="F22" s="112"/>
      <c r="G22" s="112"/>
      <c r="H22" s="112"/>
      <c r="I22" s="112"/>
      <c r="J22" s="112"/>
      <c r="K22" s="112"/>
      <c r="L22" s="112"/>
      <c r="M22" s="112"/>
      <c r="N22" s="112"/>
      <c r="O22" s="112"/>
    </row>
    <row r="23" ht="21" customHeight="1" spans="1:15">
      <c r="A23" s="209" t="s">
        <v>128</v>
      </c>
      <c r="B23" s="209" t="s">
        <v>129</v>
      </c>
      <c r="C23" s="112">
        <v>960906</v>
      </c>
      <c r="D23" s="112">
        <v>960906</v>
      </c>
      <c r="E23" s="112">
        <v>960906</v>
      </c>
      <c r="F23" s="112"/>
      <c r="G23" s="112"/>
      <c r="H23" s="112"/>
      <c r="I23" s="112"/>
      <c r="J23" s="112"/>
      <c r="K23" s="112"/>
      <c r="L23" s="112"/>
      <c r="M23" s="112"/>
      <c r="N23" s="112"/>
      <c r="O23" s="112"/>
    </row>
    <row r="24" ht="21" customHeight="1" spans="1:15">
      <c r="A24" s="209" t="s">
        <v>130</v>
      </c>
      <c r="B24" s="209" t="s">
        <v>131</v>
      </c>
      <c r="C24" s="112">
        <v>25287</v>
      </c>
      <c r="D24" s="112">
        <v>25287</v>
      </c>
      <c r="E24" s="112">
        <v>25287</v>
      </c>
      <c r="F24" s="112"/>
      <c r="G24" s="112"/>
      <c r="H24" s="112"/>
      <c r="I24" s="112"/>
      <c r="J24" s="112"/>
      <c r="K24" s="112"/>
      <c r="L24" s="112"/>
      <c r="M24" s="112"/>
      <c r="N24" s="112"/>
      <c r="O24" s="112"/>
    </row>
    <row r="25" ht="21" customHeight="1" spans="1:15">
      <c r="A25" s="209" t="s">
        <v>132</v>
      </c>
      <c r="B25" s="209" t="s">
        <v>133</v>
      </c>
      <c r="C25" s="112">
        <v>696173</v>
      </c>
      <c r="D25" s="112">
        <v>696173</v>
      </c>
      <c r="E25" s="112">
        <v>696173</v>
      </c>
      <c r="F25" s="112"/>
      <c r="G25" s="112"/>
      <c r="H25" s="112"/>
      <c r="I25" s="112"/>
      <c r="J25" s="112"/>
      <c r="K25" s="112"/>
      <c r="L25" s="112"/>
      <c r="M25" s="112"/>
      <c r="N25" s="112"/>
      <c r="O25" s="112"/>
    </row>
    <row r="26" ht="21" customHeight="1" spans="1:15">
      <c r="A26" s="209" t="s">
        <v>134</v>
      </c>
      <c r="B26" s="209" t="s">
        <v>135</v>
      </c>
      <c r="C26" s="112">
        <v>98645</v>
      </c>
      <c r="D26" s="112">
        <v>98645</v>
      </c>
      <c r="E26" s="112">
        <v>98645</v>
      </c>
      <c r="F26" s="112"/>
      <c r="G26" s="112"/>
      <c r="H26" s="112"/>
      <c r="I26" s="112"/>
      <c r="J26" s="112"/>
      <c r="K26" s="112"/>
      <c r="L26" s="112"/>
      <c r="M26" s="112"/>
      <c r="N26" s="112"/>
      <c r="O26" s="112"/>
    </row>
    <row r="27" ht="21" customHeight="1" spans="1:15">
      <c r="A27" s="87" t="s">
        <v>136</v>
      </c>
      <c r="B27" s="87" t="s">
        <v>137</v>
      </c>
      <c r="C27" s="112">
        <v>1860651</v>
      </c>
      <c r="D27" s="112">
        <v>1860651</v>
      </c>
      <c r="E27" s="112">
        <v>1860651</v>
      </c>
      <c r="F27" s="112"/>
      <c r="G27" s="112"/>
      <c r="H27" s="112"/>
      <c r="I27" s="112"/>
      <c r="J27" s="112"/>
      <c r="K27" s="112"/>
      <c r="L27" s="112"/>
      <c r="M27" s="112"/>
      <c r="N27" s="112"/>
      <c r="O27" s="112"/>
    </row>
    <row r="28" ht="21" customHeight="1" spans="1:15">
      <c r="A28" s="208" t="s">
        <v>138</v>
      </c>
      <c r="B28" s="208" t="s">
        <v>139</v>
      </c>
      <c r="C28" s="112">
        <v>1860651</v>
      </c>
      <c r="D28" s="112">
        <v>1860651</v>
      </c>
      <c r="E28" s="112">
        <v>1860651</v>
      </c>
      <c r="F28" s="112"/>
      <c r="G28" s="112"/>
      <c r="H28" s="112"/>
      <c r="I28" s="112"/>
      <c r="J28" s="112"/>
      <c r="K28" s="112"/>
      <c r="L28" s="112"/>
      <c r="M28" s="112"/>
      <c r="N28" s="112"/>
      <c r="O28" s="112"/>
    </row>
    <row r="29" ht="21" customHeight="1" spans="1:15">
      <c r="A29" s="209" t="s">
        <v>140</v>
      </c>
      <c r="B29" s="209" t="s">
        <v>141</v>
      </c>
      <c r="C29" s="112">
        <v>1860651</v>
      </c>
      <c r="D29" s="112">
        <v>1860651</v>
      </c>
      <c r="E29" s="112">
        <v>1860651</v>
      </c>
      <c r="F29" s="112"/>
      <c r="G29" s="112"/>
      <c r="H29" s="112"/>
      <c r="I29" s="112"/>
      <c r="J29" s="112"/>
      <c r="K29" s="112"/>
      <c r="L29" s="112"/>
      <c r="M29" s="112"/>
      <c r="N29" s="112"/>
      <c r="O29" s="112"/>
    </row>
    <row r="30" ht="21" customHeight="1" spans="1:15">
      <c r="A30" s="210" t="s">
        <v>55</v>
      </c>
      <c r="B30" s="69"/>
      <c r="C30" s="112">
        <v>31373750</v>
      </c>
      <c r="D30" s="112">
        <v>31373750</v>
      </c>
      <c r="E30" s="112">
        <v>26913750</v>
      </c>
      <c r="F30" s="112">
        <v>4460000</v>
      </c>
      <c r="G30" s="112"/>
      <c r="H30" s="112"/>
      <c r="I30" s="112"/>
      <c r="J30" s="112"/>
      <c r="K30" s="112"/>
      <c r="L30" s="112"/>
      <c r="M30" s="112"/>
      <c r="N30" s="112"/>
      <c r="O30" s="112"/>
    </row>
  </sheetData>
  <mergeCells count="12">
    <mergeCell ref="A2:O2"/>
    <mergeCell ref="A3:O3"/>
    <mergeCell ref="A4:B4"/>
    <mergeCell ref="D5:F5"/>
    <mergeCell ref="J5:O5"/>
    <mergeCell ref="A30:B30"/>
    <mergeCell ref="A5:A6"/>
    <mergeCell ref="B5:B6"/>
    <mergeCell ref="C5:C6"/>
    <mergeCell ref="G5:G6"/>
    <mergeCell ref="H5:H6"/>
    <mergeCell ref="I5:I6"/>
  </mergeCells>
  <printOptions horizontalCentered="1"/>
  <pageMargins left="0.275" right="0.196527777777778" top="0.72" bottom="0.72" header="0" footer="0"/>
  <pageSetup paperSize="9" scale="60"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35"/>
  <sheetViews>
    <sheetView showGridLines="0" showZeros="0" workbookViewId="0">
      <pane ySplit="1" topLeftCell="A2" activePane="bottomLeft" state="frozen"/>
      <selection/>
      <selection pane="bottomLeft" activeCell="B16" sqref="B16"/>
    </sheetView>
  </sheetViews>
  <sheetFormatPr defaultColWidth="8.575" defaultRowHeight="12.75" customHeight="1" outlineLevelCol="3"/>
  <cols>
    <col min="1" max="4" width="35.575" customWidth="1"/>
  </cols>
  <sheetData>
    <row r="1" customHeight="1" spans="1:4">
      <c r="A1" s="1"/>
      <c r="B1" s="1"/>
      <c r="C1" s="1"/>
      <c r="D1" s="1"/>
    </row>
    <row r="2" ht="15" customHeight="1" spans="1:4">
      <c r="A2" s="76"/>
      <c r="B2" s="80"/>
      <c r="C2" s="80"/>
      <c r="D2" s="80" t="s">
        <v>142</v>
      </c>
    </row>
    <row r="3" ht="41.25" customHeight="1" spans="1:1">
      <c r="A3" s="75" t="str">
        <f>"2025"&amp;"年部门财政拨款收支预算总表"</f>
        <v>2025年部门财政拨款收支预算总表</v>
      </c>
    </row>
    <row r="4" ht="17.25" customHeight="1" spans="1:4">
      <c r="A4" s="78" t="str">
        <f>"单位名称："&amp;"中国共产党石林彝族自治县纪律检查委员会"</f>
        <v>单位名称：中国共产党石林彝族自治县纪律检查委员会</v>
      </c>
      <c r="B4" s="196"/>
      <c r="D4" s="80" t="s">
        <v>1</v>
      </c>
    </row>
    <row r="5" ht="17.25" customHeight="1" spans="1:4">
      <c r="A5" s="197" t="s">
        <v>2</v>
      </c>
      <c r="B5" s="198"/>
      <c r="C5" s="197" t="s">
        <v>3</v>
      </c>
      <c r="D5" s="198"/>
    </row>
    <row r="6" ht="18.75" customHeight="1" spans="1:4">
      <c r="A6" s="197" t="s">
        <v>4</v>
      </c>
      <c r="B6" s="197" t="s">
        <v>5</v>
      </c>
      <c r="C6" s="197" t="s">
        <v>6</v>
      </c>
      <c r="D6" s="197" t="s">
        <v>5</v>
      </c>
    </row>
    <row r="7" ht="16.5" customHeight="1" spans="1:4">
      <c r="A7" s="199" t="s">
        <v>143</v>
      </c>
      <c r="B7" s="112">
        <v>31373750</v>
      </c>
      <c r="C7" s="199" t="s">
        <v>144</v>
      </c>
      <c r="D7" s="112">
        <v>31373750</v>
      </c>
    </row>
    <row r="8" ht="16.5" customHeight="1" spans="1:4">
      <c r="A8" s="199" t="s">
        <v>145</v>
      </c>
      <c r="B8" s="112">
        <v>31373750</v>
      </c>
      <c r="C8" s="199" t="s">
        <v>146</v>
      </c>
      <c r="D8" s="112">
        <v>24623685</v>
      </c>
    </row>
    <row r="9" ht="16.5" customHeight="1" spans="1:4">
      <c r="A9" s="199" t="s">
        <v>147</v>
      </c>
      <c r="B9" s="112"/>
      <c r="C9" s="199" t="s">
        <v>148</v>
      </c>
      <c r="D9" s="112"/>
    </row>
    <row r="10" ht="16.5" customHeight="1" spans="1:4">
      <c r="A10" s="199" t="s">
        <v>149</v>
      </c>
      <c r="B10" s="112"/>
      <c r="C10" s="199" t="s">
        <v>150</v>
      </c>
      <c r="D10" s="112"/>
    </row>
    <row r="11" ht="16.5" customHeight="1" spans="1:4">
      <c r="A11" s="199" t="s">
        <v>151</v>
      </c>
      <c r="B11" s="112"/>
      <c r="C11" s="199" t="s">
        <v>152</v>
      </c>
      <c r="D11" s="112"/>
    </row>
    <row r="12" ht="16.5" customHeight="1" spans="1:4">
      <c r="A12" s="199" t="s">
        <v>145</v>
      </c>
      <c r="B12" s="112"/>
      <c r="C12" s="199" t="s">
        <v>153</v>
      </c>
      <c r="D12" s="112"/>
    </row>
    <row r="13" ht="16.5" customHeight="1" spans="1:4">
      <c r="A13" s="19" t="s">
        <v>147</v>
      </c>
      <c r="B13" s="112"/>
      <c r="C13" s="96" t="s">
        <v>154</v>
      </c>
      <c r="D13" s="112"/>
    </row>
    <row r="14" ht="16.5" customHeight="1" spans="1:4">
      <c r="A14" s="19" t="s">
        <v>149</v>
      </c>
      <c r="B14" s="112"/>
      <c r="C14" s="96" t="s">
        <v>155</v>
      </c>
      <c r="D14" s="112"/>
    </row>
    <row r="15" ht="16.5" customHeight="1" spans="1:4">
      <c r="A15" s="200"/>
      <c r="B15" s="112"/>
      <c r="C15" s="96" t="s">
        <v>156</v>
      </c>
      <c r="D15" s="112">
        <v>3108403</v>
      </c>
    </row>
    <row r="16" ht="16.5" customHeight="1" spans="1:4">
      <c r="A16" s="200"/>
      <c r="B16" s="112"/>
      <c r="C16" s="96" t="s">
        <v>157</v>
      </c>
      <c r="D16" s="112">
        <v>1781011</v>
      </c>
    </row>
    <row r="17" ht="16.5" customHeight="1" spans="1:4">
      <c r="A17" s="200"/>
      <c r="B17" s="112"/>
      <c r="C17" s="96" t="s">
        <v>158</v>
      </c>
      <c r="D17" s="112"/>
    </row>
    <row r="18" ht="16.5" customHeight="1" spans="1:4">
      <c r="A18" s="200"/>
      <c r="B18" s="112"/>
      <c r="C18" s="96" t="s">
        <v>159</v>
      </c>
      <c r="D18" s="112"/>
    </row>
    <row r="19" ht="16.5" customHeight="1" spans="1:4">
      <c r="A19" s="200"/>
      <c r="B19" s="112"/>
      <c r="C19" s="96" t="s">
        <v>160</v>
      </c>
      <c r="D19" s="112"/>
    </row>
    <row r="20" ht="16.5" customHeight="1" spans="1:4">
      <c r="A20" s="200"/>
      <c r="B20" s="112"/>
      <c r="C20" s="96" t="s">
        <v>161</v>
      </c>
      <c r="D20" s="112"/>
    </row>
    <row r="21" ht="16.5" customHeight="1" spans="1:4">
      <c r="A21" s="200"/>
      <c r="B21" s="112"/>
      <c r="C21" s="96" t="s">
        <v>162</v>
      </c>
      <c r="D21" s="112"/>
    </row>
    <row r="22" ht="16.5" customHeight="1" spans="1:4">
      <c r="A22" s="200"/>
      <c r="B22" s="112"/>
      <c r="C22" s="96" t="s">
        <v>163</v>
      </c>
      <c r="D22" s="112"/>
    </row>
    <row r="23" ht="16.5" customHeight="1" spans="1:4">
      <c r="A23" s="200"/>
      <c r="B23" s="112"/>
      <c r="C23" s="96" t="s">
        <v>164</v>
      </c>
      <c r="D23" s="112"/>
    </row>
    <row r="24" ht="16.5" customHeight="1" spans="1:4">
      <c r="A24" s="200"/>
      <c r="B24" s="112"/>
      <c r="C24" s="96" t="s">
        <v>165</v>
      </c>
      <c r="D24" s="112"/>
    </row>
    <row r="25" ht="16.5" customHeight="1" spans="1:4">
      <c r="A25" s="200"/>
      <c r="B25" s="112"/>
      <c r="C25" s="96" t="s">
        <v>166</v>
      </c>
      <c r="D25" s="112"/>
    </row>
    <row r="26" ht="16.5" customHeight="1" spans="1:4">
      <c r="A26" s="200"/>
      <c r="B26" s="112"/>
      <c r="C26" s="96" t="s">
        <v>167</v>
      </c>
      <c r="D26" s="112">
        <v>1860651</v>
      </c>
    </row>
    <row r="27" ht="16.5" customHeight="1" spans="1:4">
      <c r="A27" s="200"/>
      <c r="B27" s="112"/>
      <c r="C27" s="96" t="s">
        <v>168</v>
      </c>
      <c r="D27" s="112"/>
    </row>
    <row r="28" ht="16.5" customHeight="1" spans="1:4">
      <c r="A28" s="200"/>
      <c r="B28" s="112"/>
      <c r="C28" s="96" t="s">
        <v>169</v>
      </c>
      <c r="D28" s="112"/>
    </row>
    <row r="29" ht="16.5" customHeight="1" spans="1:4">
      <c r="A29" s="200"/>
      <c r="B29" s="112"/>
      <c r="C29" s="96" t="s">
        <v>170</v>
      </c>
      <c r="D29" s="112"/>
    </row>
    <row r="30" ht="16.5" customHeight="1" spans="1:4">
      <c r="A30" s="200"/>
      <c r="B30" s="112"/>
      <c r="C30" s="96" t="s">
        <v>171</v>
      </c>
      <c r="D30" s="112"/>
    </row>
    <row r="31" ht="16.5" customHeight="1" spans="1:4">
      <c r="A31" s="200"/>
      <c r="B31" s="112"/>
      <c r="C31" s="96" t="s">
        <v>172</v>
      </c>
      <c r="D31" s="112"/>
    </row>
    <row r="32" ht="16.5" customHeight="1" spans="1:4">
      <c r="A32" s="200"/>
      <c r="B32" s="112"/>
      <c r="C32" s="19" t="s">
        <v>173</v>
      </c>
      <c r="D32" s="112"/>
    </row>
    <row r="33" ht="16.5" customHeight="1" spans="1:4">
      <c r="A33" s="200"/>
      <c r="B33" s="112"/>
      <c r="C33" s="19" t="s">
        <v>174</v>
      </c>
      <c r="D33" s="112"/>
    </row>
    <row r="34" ht="16.5" customHeight="1" spans="1:4">
      <c r="A34" s="200"/>
      <c r="B34" s="112"/>
      <c r="C34" s="16" t="s">
        <v>175</v>
      </c>
      <c r="D34" s="112"/>
    </row>
    <row r="35" ht="15" customHeight="1" spans="1:4">
      <c r="A35" s="201" t="s">
        <v>50</v>
      </c>
      <c r="B35" s="202">
        <v>31373750</v>
      </c>
      <c r="C35" s="201" t="s">
        <v>51</v>
      </c>
      <c r="D35" s="202">
        <v>31373750</v>
      </c>
    </row>
  </sheetData>
  <mergeCells count="4">
    <mergeCell ref="A3:D3"/>
    <mergeCell ref="A4:B4"/>
    <mergeCell ref="A5:B5"/>
    <mergeCell ref="C5:D5"/>
  </mergeCells>
  <printOptions horizontalCentered="1"/>
  <pageMargins left="0.96" right="0.96" top="0.72" bottom="0.72" header="0" footer="0"/>
  <pageSetup paperSize="9" scale="80"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0"/>
  <sheetViews>
    <sheetView showZeros="0" workbookViewId="0">
      <pane ySplit="1" topLeftCell="A2" activePane="bottomLeft" state="frozen"/>
      <selection/>
      <selection pane="bottomLeft" activeCell="B16" sqref="B1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73"/>
      <c r="F2" s="102"/>
      <c r="G2" s="178" t="s">
        <v>176</v>
      </c>
    </row>
    <row r="3" ht="41.25" customHeight="1" spans="1:7">
      <c r="A3" s="160" t="str">
        <f>"2025"&amp;"年一般公共预算支出预算表（按功能科目分类）"</f>
        <v>2025年一般公共预算支出预算表（按功能科目分类）</v>
      </c>
      <c r="B3" s="160"/>
      <c r="C3" s="160"/>
      <c r="D3" s="160"/>
      <c r="E3" s="160"/>
      <c r="F3" s="160"/>
      <c r="G3" s="160"/>
    </row>
    <row r="4" ht="18" customHeight="1" spans="1:7">
      <c r="A4" s="43" t="str">
        <f>"单位名称："&amp;"中国共产党石林彝族自治县纪律检查委员会"</f>
        <v>单位名称：中国共产党石林彝族自治县纪律检查委员会</v>
      </c>
      <c r="F4" s="157"/>
      <c r="G4" s="178" t="s">
        <v>1</v>
      </c>
    </row>
    <row r="5" ht="20.25" customHeight="1" spans="1:7">
      <c r="A5" s="192" t="s">
        <v>177</v>
      </c>
      <c r="B5" s="193"/>
      <c r="C5" s="161" t="s">
        <v>55</v>
      </c>
      <c r="D5" s="185" t="s">
        <v>76</v>
      </c>
      <c r="E5" s="11"/>
      <c r="F5" s="36"/>
      <c r="G5" s="175" t="s">
        <v>77</v>
      </c>
    </row>
    <row r="6" ht="20.25" customHeight="1" spans="1:7">
      <c r="A6" s="194" t="s">
        <v>73</v>
      </c>
      <c r="B6" s="194" t="s">
        <v>74</v>
      </c>
      <c r="C6" s="61"/>
      <c r="D6" s="12" t="s">
        <v>57</v>
      </c>
      <c r="E6" s="12" t="s">
        <v>178</v>
      </c>
      <c r="F6" s="12" t="s">
        <v>179</v>
      </c>
      <c r="G6" s="177"/>
    </row>
    <row r="7" ht="15" customHeight="1" spans="1:7">
      <c r="A7" s="18" t="s">
        <v>83</v>
      </c>
      <c r="B7" s="18" t="s">
        <v>84</v>
      </c>
      <c r="C7" s="18" t="s">
        <v>85</v>
      </c>
      <c r="D7" s="18" t="s">
        <v>86</v>
      </c>
      <c r="E7" s="18" t="s">
        <v>87</v>
      </c>
      <c r="F7" s="18" t="s">
        <v>88</v>
      </c>
      <c r="G7" s="18" t="s">
        <v>89</v>
      </c>
    </row>
    <row r="8" ht="18" customHeight="1" spans="1:7">
      <c r="A8" s="16" t="s">
        <v>98</v>
      </c>
      <c r="B8" s="16" t="s">
        <v>99</v>
      </c>
      <c r="C8" s="112">
        <v>24623685</v>
      </c>
      <c r="D8" s="112">
        <v>20163685</v>
      </c>
      <c r="E8" s="112">
        <v>14910805</v>
      </c>
      <c r="F8" s="112">
        <v>5252880</v>
      </c>
      <c r="G8" s="112">
        <v>4460000</v>
      </c>
    </row>
    <row r="9" ht="18" customHeight="1" spans="1:7">
      <c r="A9" s="170" t="s">
        <v>100</v>
      </c>
      <c r="B9" s="170" t="s">
        <v>101</v>
      </c>
      <c r="C9" s="112">
        <v>24623685</v>
      </c>
      <c r="D9" s="112">
        <v>20163685</v>
      </c>
      <c r="E9" s="112">
        <v>14910805</v>
      </c>
      <c r="F9" s="112">
        <v>5252880</v>
      </c>
      <c r="G9" s="112">
        <v>4460000</v>
      </c>
    </row>
    <row r="10" ht="18" customHeight="1" spans="1:7">
      <c r="A10" s="171" t="s">
        <v>102</v>
      </c>
      <c r="B10" s="171" t="s">
        <v>103</v>
      </c>
      <c r="C10" s="112">
        <v>19782489</v>
      </c>
      <c r="D10" s="112">
        <v>19782489</v>
      </c>
      <c r="E10" s="112">
        <v>14636709</v>
      </c>
      <c r="F10" s="112">
        <v>5145780</v>
      </c>
      <c r="G10" s="112"/>
    </row>
    <row r="11" ht="18" customHeight="1" spans="1:7">
      <c r="A11" s="171" t="s">
        <v>104</v>
      </c>
      <c r="B11" s="171" t="s">
        <v>105</v>
      </c>
      <c r="C11" s="112">
        <v>240000</v>
      </c>
      <c r="D11" s="112"/>
      <c r="E11" s="112"/>
      <c r="F11" s="112"/>
      <c r="G11" s="112">
        <v>240000</v>
      </c>
    </row>
    <row r="12" ht="18" customHeight="1" spans="1:7">
      <c r="A12" s="171" t="s">
        <v>106</v>
      </c>
      <c r="B12" s="171" t="s">
        <v>107</v>
      </c>
      <c r="C12" s="112">
        <v>381196</v>
      </c>
      <c r="D12" s="112">
        <v>381196</v>
      </c>
      <c r="E12" s="112">
        <v>274096</v>
      </c>
      <c r="F12" s="112">
        <v>107100</v>
      </c>
      <c r="G12" s="112"/>
    </row>
    <row r="13" ht="18" customHeight="1" spans="1:7">
      <c r="A13" s="171" t="s">
        <v>108</v>
      </c>
      <c r="B13" s="171" t="s">
        <v>109</v>
      </c>
      <c r="C13" s="112">
        <v>4220000</v>
      </c>
      <c r="D13" s="112"/>
      <c r="E13" s="112"/>
      <c r="F13" s="112"/>
      <c r="G13" s="112">
        <v>4220000</v>
      </c>
    </row>
    <row r="14" ht="18" customHeight="1" spans="1:7">
      <c r="A14" s="16" t="s">
        <v>110</v>
      </c>
      <c r="B14" s="16" t="s">
        <v>111</v>
      </c>
      <c r="C14" s="112">
        <v>3108403</v>
      </c>
      <c r="D14" s="112">
        <v>3108403</v>
      </c>
      <c r="E14" s="112">
        <v>3108403</v>
      </c>
      <c r="F14" s="112"/>
      <c r="G14" s="112"/>
    </row>
    <row r="15" ht="18" customHeight="1" spans="1:7">
      <c r="A15" s="170" t="s">
        <v>112</v>
      </c>
      <c r="B15" s="170" t="s">
        <v>113</v>
      </c>
      <c r="C15" s="112">
        <v>3090403</v>
      </c>
      <c r="D15" s="112">
        <v>3090403</v>
      </c>
      <c r="E15" s="112">
        <v>3090403</v>
      </c>
      <c r="F15" s="112"/>
      <c r="G15" s="112"/>
    </row>
    <row r="16" ht="18" customHeight="1" spans="1:7">
      <c r="A16" s="171" t="s">
        <v>114</v>
      </c>
      <c r="B16" s="171" t="s">
        <v>115</v>
      </c>
      <c r="C16" s="112">
        <v>244800</v>
      </c>
      <c r="D16" s="112">
        <v>244800</v>
      </c>
      <c r="E16" s="112">
        <v>244800</v>
      </c>
      <c r="F16" s="112"/>
      <c r="G16" s="112"/>
    </row>
    <row r="17" ht="18" customHeight="1" spans="1:7">
      <c r="A17" s="171" t="s">
        <v>116</v>
      </c>
      <c r="B17" s="171" t="s">
        <v>117</v>
      </c>
      <c r="C17" s="112">
        <v>2352051</v>
      </c>
      <c r="D17" s="112">
        <v>2352051</v>
      </c>
      <c r="E17" s="112">
        <v>2352051</v>
      </c>
      <c r="F17" s="112"/>
      <c r="G17" s="112"/>
    </row>
    <row r="18" ht="18" customHeight="1" spans="1:7">
      <c r="A18" s="171" t="s">
        <v>118</v>
      </c>
      <c r="B18" s="171" t="s">
        <v>119</v>
      </c>
      <c r="C18" s="112">
        <v>493552</v>
      </c>
      <c r="D18" s="112">
        <v>493552</v>
      </c>
      <c r="E18" s="112">
        <v>493552</v>
      </c>
      <c r="F18" s="112"/>
      <c r="G18" s="112"/>
    </row>
    <row r="19" ht="18" customHeight="1" spans="1:7">
      <c r="A19" s="170" t="s">
        <v>120</v>
      </c>
      <c r="B19" s="170" t="s">
        <v>121</v>
      </c>
      <c r="C19" s="112">
        <v>18000</v>
      </c>
      <c r="D19" s="112">
        <v>18000</v>
      </c>
      <c r="E19" s="112">
        <v>18000</v>
      </c>
      <c r="F19" s="112"/>
      <c r="G19" s="112"/>
    </row>
    <row r="20" ht="18" customHeight="1" spans="1:7">
      <c r="A20" s="171" t="s">
        <v>122</v>
      </c>
      <c r="B20" s="171" t="s">
        <v>123</v>
      </c>
      <c r="C20" s="112">
        <v>18000</v>
      </c>
      <c r="D20" s="112">
        <v>18000</v>
      </c>
      <c r="E20" s="112">
        <v>18000</v>
      </c>
      <c r="F20" s="112"/>
      <c r="G20" s="112"/>
    </row>
    <row r="21" ht="18" customHeight="1" spans="1:7">
      <c r="A21" s="16" t="s">
        <v>124</v>
      </c>
      <c r="B21" s="16" t="s">
        <v>125</v>
      </c>
      <c r="C21" s="112">
        <v>1781011</v>
      </c>
      <c r="D21" s="112">
        <v>1781011</v>
      </c>
      <c r="E21" s="112">
        <v>1781011</v>
      </c>
      <c r="F21" s="112"/>
      <c r="G21" s="112"/>
    </row>
    <row r="22" ht="18" customHeight="1" spans="1:7">
      <c r="A22" s="170" t="s">
        <v>126</v>
      </c>
      <c r="B22" s="170" t="s">
        <v>127</v>
      </c>
      <c r="C22" s="112">
        <v>1781011</v>
      </c>
      <c r="D22" s="112">
        <v>1781011</v>
      </c>
      <c r="E22" s="112">
        <v>1781011</v>
      </c>
      <c r="F22" s="112"/>
      <c r="G22" s="112"/>
    </row>
    <row r="23" ht="18" customHeight="1" spans="1:7">
      <c r="A23" s="171" t="s">
        <v>128</v>
      </c>
      <c r="B23" s="171" t="s">
        <v>129</v>
      </c>
      <c r="C23" s="112">
        <v>960906</v>
      </c>
      <c r="D23" s="112">
        <v>960906</v>
      </c>
      <c r="E23" s="112">
        <v>960906</v>
      </c>
      <c r="F23" s="112"/>
      <c r="G23" s="112"/>
    </row>
    <row r="24" ht="18" customHeight="1" spans="1:7">
      <c r="A24" s="171" t="s">
        <v>130</v>
      </c>
      <c r="B24" s="171" t="s">
        <v>131</v>
      </c>
      <c r="C24" s="112">
        <v>25287</v>
      </c>
      <c r="D24" s="112">
        <v>25287</v>
      </c>
      <c r="E24" s="112">
        <v>25287</v>
      </c>
      <c r="F24" s="112"/>
      <c r="G24" s="112"/>
    </row>
    <row r="25" ht="18" customHeight="1" spans="1:7">
      <c r="A25" s="171" t="s">
        <v>132</v>
      </c>
      <c r="B25" s="171" t="s">
        <v>133</v>
      </c>
      <c r="C25" s="112">
        <v>696173</v>
      </c>
      <c r="D25" s="112">
        <v>696173</v>
      </c>
      <c r="E25" s="112">
        <v>696173</v>
      </c>
      <c r="F25" s="112"/>
      <c r="G25" s="112"/>
    </row>
    <row r="26" ht="18" customHeight="1" spans="1:7">
      <c r="A26" s="171" t="s">
        <v>134</v>
      </c>
      <c r="B26" s="171" t="s">
        <v>135</v>
      </c>
      <c r="C26" s="112">
        <v>98645</v>
      </c>
      <c r="D26" s="112">
        <v>98645</v>
      </c>
      <c r="E26" s="112">
        <v>98645</v>
      </c>
      <c r="F26" s="112"/>
      <c r="G26" s="112"/>
    </row>
    <row r="27" ht="18" customHeight="1" spans="1:7">
      <c r="A27" s="16" t="s">
        <v>136</v>
      </c>
      <c r="B27" s="16" t="s">
        <v>137</v>
      </c>
      <c r="C27" s="112">
        <v>1860651</v>
      </c>
      <c r="D27" s="112">
        <v>1860651</v>
      </c>
      <c r="E27" s="112">
        <v>1860651</v>
      </c>
      <c r="F27" s="112"/>
      <c r="G27" s="112"/>
    </row>
    <row r="28" ht="18" customHeight="1" spans="1:7">
      <c r="A28" s="170" t="s">
        <v>138</v>
      </c>
      <c r="B28" s="170" t="s">
        <v>139</v>
      </c>
      <c r="C28" s="112">
        <v>1860651</v>
      </c>
      <c r="D28" s="112">
        <v>1860651</v>
      </c>
      <c r="E28" s="112">
        <v>1860651</v>
      </c>
      <c r="F28" s="112"/>
      <c r="G28" s="112"/>
    </row>
    <row r="29" ht="18" customHeight="1" spans="1:7">
      <c r="A29" s="171" t="s">
        <v>140</v>
      </c>
      <c r="B29" s="171" t="s">
        <v>141</v>
      </c>
      <c r="C29" s="112">
        <v>1860651</v>
      </c>
      <c r="D29" s="112">
        <v>1860651</v>
      </c>
      <c r="E29" s="112">
        <v>1860651</v>
      </c>
      <c r="F29" s="112"/>
      <c r="G29" s="112"/>
    </row>
    <row r="30" ht="18" customHeight="1" spans="1:7">
      <c r="A30" s="111" t="s">
        <v>180</v>
      </c>
      <c r="B30" s="195" t="s">
        <v>180</v>
      </c>
      <c r="C30" s="112">
        <v>31373750</v>
      </c>
      <c r="D30" s="112">
        <v>26913750</v>
      </c>
      <c r="E30" s="112">
        <v>21660870</v>
      </c>
      <c r="F30" s="112">
        <v>5252880</v>
      </c>
      <c r="G30" s="112">
        <v>4460000</v>
      </c>
    </row>
  </sheetData>
  <mergeCells count="6">
    <mergeCell ref="A3:G3"/>
    <mergeCell ref="A5:B5"/>
    <mergeCell ref="D5:F5"/>
    <mergeCell ref="A30:B30"/>
    <mergeCell ref="C5:C6"/>
    <mergeCell ref="G5:G6"/>
  </mergeCells>
  <printOptions horizontalCentered="1"/>
  <pageMargins left="0.37" right="0.37" top="0.56" bottom="0.56" header="0.48" footer="0.48"/>
  <pageSetup paperSize="9" scale="73"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8"/>
  <sheetViews>
    <sheetView showZeros="0" workbookViewId="0">
      <pane ySplit="1" topLeftCell="A2" activePane="bottomLeft" state="frozen"/>
      <selection/>
      <selection pane="bottomLeft" activeCell="B16" sqref="B16"/>
    </sheetView>
  </sheetViews>
  <sheetFormatPr defaultColWidth="10.425" defaultRowHeight="14.25" customHeight="1" outlineLevelRow="7" outlineLevelCol="5"/>
  <cols>
    <col min="1" max="1" width="28.1416666666667" customWidth="1"/>
    <col min="2" max="2" width="25.875" customWidth="1"/>
    <col min="3" max="6" width="26.375" customWidth="1"/>
  </cols>
  <sheetData>
    <row r="1" customHeight="1" spans="1:6">
      <c r="A1" s="1"/>
      <c r="B1" s="1"/>
      <c r="C1" s="1"/>
      <c r="D1" s="1"/>
      <c r="E1" s="1"/>
      <c r="F1" s="1"/>
    </row>
    <row r="2" customHeight="1" spans="1:6">
      <c r="A2" s="77"/>
      <c r="B2" s="77"/>
      <c r="C2" s="77"/>
      <c r="D2" s="77"/>
      <c r="E2" s="76"/>
      <c r="F2" s="191" t="s">
        <v>181</v>
      </c>
    </row>
    <row r="3" ht="41.25" customHeight="1" spans="1:6">
      <c r="A3" s="188" t="str">
        <f>"2025"&amp;"年一般公共预算“三公”经费支出预算表"</f>
        <v>2025年一般公共预算“三公”经费支出预算表</v>
      </c>
      <c r="B3" s="77"/>
      <c r="C3" s="77"/>
      <c r="D3" s="77"/>
      <c r="E3" s="76"/>
      <c r="F3" s="77"/>
    </row>
    <row r="4" customHeight="1" spans="1:6">
      <c r="A4" s="141" t="str">
        <f>"单位名称："&amp;"中国共产党石林彝族自治县纪律检查委员会"</f>
        <v>单位名称：中国共产党石林彝族自治县纪律检查委员会</v>
      </c>
      <c r="B4" s="189"/>
      <c r="D4" s="77"/>
      <c r="E4" s="76"/>
      <c r="F4" s="94" t="s">
        <v>1</v>
      </c>
    </row>
    <row r="5" ht="27" customHeight="1" spans="1:6">
      <c r="A5" s="81" t="s">
        <v>182</v>
      </c>
      <c r="B5" s="81" t="s">
        <v>183</v>
      </c>
      <c r="C5" s="83" t="s">
        <v>184</v>
      </c>
      <c r="D5" s="81"/>
      <c r="E5" s="82"/>
      <c r="F5" s="81" t="s">
        <v>185</v>
      </c>
    </row>
    <row r="6" ht="28.5" customHeight="1" spans="1:6">
      <c r="A6" s="190"/>
      <c r="B6" s="85"/>
      <c r="C6" s="82" t="s">
        <v>57</v>
      </c>
      <c r="D6" s="82" t="s">
        <v>186</v>
      </c>
      <c r="E6" s="82" t="s">
        <v>187</v>
      </c>
      <c r="F6" s="84"/>
    </row>
    <row r="7" ht="17.25" customHeight="1" spans="1:6">
      <c r="A7" s="90" t="s">
        <v>83</v>
      </c>
      <c r="B7" s="90" t="s">
        <v>84</v>
      </c>
      <c r="C7" s="90" t="s">
        <v>85</v>
      </c>
      <c r="D7" s="90" t="s">
        <v>86</v>
      </c>
      <c r="E7" s="90" t="s">
        <v>87</v>
      </c>
      <c r="F7" s="90" t="s">
        <v>88</v>
      </c>
    </row>
    <row r="8" ht="17.25" customHeight="1" spans="1:6">
      <c r="A8" s="112">
        <v>250000</v>
      </c>
      <c r="B8" s="112"/>
      <c r="C8" s="112">
        <v>150000</v>
      </c>
      <c r="D8" s="112">
        <v>0</v>
      </c>
      <c r="E8" s="112">
        <v>150000</v>
      </c>
      <c r="F8" s="112">
        <v>100000</v>
      </c>
    </row>
  </sheetData>
  <mergeCells count="6">
    <mergeCell ref="A3:F3"/>
    <mergeCell ref="A4:B4"/>
    <mergeCell ref="C5:E5"/>
    <mergeCell ref="A5:A6"/>
    <mergeCell ref="B5:B6"/>
    <mergeCell ref="F5:F6"/>
  </mergeCells>
  <pageMargins left="0.747916666666667" right="0.67" top="0.72" bottom="0.72" header="0.28" footer="0.28"/>
  <pageSetup paperSize="9" scale="8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outlinePr summaryRight="0"/>
  </sheetPr>
  <dimension ref="A1:X49"/>
  <sheetViews>
    <sheetView showZeros="0" zoomScale="110" zoomScaleNormal="110" topLeftCell="C1" workbookViewId="0">
      <pane ySplit="1" topLeftCell="A8" activePane="bottomLeft" state="frozen"/>
      <selection/>
      <selection pane="bottomLeft" activeCell="H26" sqref="H26"/>
    </sheetView>
  </sheetViews>
  <sheetFormatPr defaultColWidth="9.14166666666667" defaultRowHeight="14.25" customHeight="1"/>
  <cols>
    <col min="1" max="1" width="31.575" customWidth="1"/>
    <col min="2" max="2" width="31.9833333333333" customWidth="1"/>
    <col min="3" max="3" width="17.5" customWidth="1"/>
    <col min="4" max="4" width="17.375" customWidth="1"/>
    <col min="5" max="5" width="8" customWidth="1"/>
    <col min="6" max="6" width="26.8166666666667" customWidth="1"/>
    <col min="7" max="7" width="7.95" customWidth="1"/>
    <col min="8" max="8" width="23" customWidth="1"/>
    <col min="9" max="10" width="12.75" customWidth="1"/>
    <col min="11" max="12" width="9.2" customWidth="1"/>
    <col min="13" max="13" width="12.95" customWidth="1"/>
    <col min="14" max="24" width="1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73"/>
      <c r="C2" s="179"/>
      <c r="E2" s="183"/>
      <c r="F2" s="183"/>
      <c r="G2" s="183"/>
      <c r="H2" s="183"/>
      <c r="I2" s="118"/>
      <c r="J2" s="118"/>
      <c r="K2" s="118"/>
      <c r="L2" s="118"/>
      <c r="M2" s="118"/>
      <c r="N2" s="118"/>
      <c r="R2" s="118"/>
      <c r="V2" s="179"/>
      <c r="X2" s="57" t="s">
        <v>188</v>
      </c>
    </row>
    <row r="3" ht="45.75" customHeight="1" spans="1:24">
      <c r="A3" s="97" t="str">
        <f>"2025"&amp;"年部门基本支出预算表"</f>
        <v>2025年部门基本支出预算表</v>
      </c>
      <c r="B3" s="42"/>
      <c r="C3" s="97"/>
      <c r="D3" s="97"/>
      <c r="E3" s="97"/>
      <c r="F3" s="97"/>
      <c r="G3" s="97"/>
      <c r="H3" s="97"/>
      <c r="I3" s="97"/>
      <c r="J3" s="97"/>
      <c r="K3" s="97"/>
      <c r="L3" s="97"/>
      <c r="M3" s="97"/>
      <c r="N3" s="97"/>
      <c r="O3" s="42"/>
      <c r="P3" s="42"/>
      <c r="Q3" s="42"/>
      <c r="R3" s="97"/>
      <c r="S3" s="97"/>
      <c r="T3" s="97"/>
      <c r="U3" s="97"/>
      <c r="V3" s="97"/>
      <c r="W3" s="97"/>
      <c r="X3" s="97"/>
    </row>
    <row r="4" ht="18.75" customHeight="1" spans="1:24">
      <c r="A4" s="43" t="str">
        <f>"单位名称："&amp;"中国共产党石林彝族自治县纪律检查委员会"</f>
        <v>单位名称：中国共产党石林彝族自治县纪律检查委员会</v>
      </c>
      <c r="B4" s="44"/>
      <c r="C4" s="180"/>
      <c r="D4" s="180"/>
      <c r="E4" s="180"/>
      <c r="F4" s="180"/>
      <c r="G4" s="180"/>
      <c r="H4" s="180"/>
      <c r="I4" s="119"/>
      <c r="J4" s="119"/>
      <c r="K4" s="119"/>
      <c r="L4" s="119"/>
      <c r="M4" s="119"/>
      <c r="N4" s="119"/>
      <c r="O4" s="58"/>
      <c r="P4" s="58"/>
      <c r="Q4" s="58"/>
      <c r="R4" s="119"/>
      <c r="V4" s="179"/>
      <c r="X4" s="57" t="s">
        <v>1</v>
      </c>
    </row>
    <row r="5" ht="18" customHeight="1" spans="1:24">
      <c r="A5" s="45" t="s">
        <v>189</v>
      </c>
      <c r="B5" s="45" t="s">
        <v>190</v>
      </c>
      <c r="C5" s="45" t="s">
        <v>191</v>
      </c>
      <c r="D5" s="45" t="s">
        <v>192</v>
      </c>
      <c r="E5" s="45" t="s">
        <v>193</v>
      </c>
      <c r="F5" s="45" t="s">
        <v>194</v>
      </c>
      <c r="G5" s="45" t="s">
        <v>195</v>
      </c>
      <c r="H5" s="45" t="s">
        <v>196</v>
      </c>
      <c r="I5" s="185" t="s">
        <v>197</v>
      </c>
      <c r="J5" s="150" t="s">
        <v>197</v>
      </c>
      <c r="K5" s="150"/>
      <c r="L5" s="150"/>
      <c r="M5" s="150"/>
      <c r="N5" s="150"/>
      <c r="O5" s="11"/>
      <c r="P5" s="11"/>
      <c r="Q5" s="11"/>
      <c r="R5" s="115" t="s">
        <v>61</v>
      </c>
      <c r="S5" s="150" t="s">
        <v>62</v>
      </c>
      <c r="T5" s="150"/>
      <c r="U5" s="150"/>
      <c r="V5" s="150"/>
      <c r="W5" s="150"/>
      <c r="X5" s="153"/>
    </row>
    <row r="6" ht="18" customHeight="1" spans="1:24">
      <c r="A6" s="47"/>
      <c r="B6" s="67"/>
      <c r="C6" s="163"/>
      <c r="D6" s="47"/>
      <c r="E6" s="47"/>
      <c r="F6" s="47"/>
      <c r="G6" s="47"/>
      <c r="H6" s="47"/>
      <c r="I6" s="161" t="s">
        <v>198</v>
      </c>
      <c r="J6" s="185" t="s">
        <v>58</v>
      </c>
      <c r="K6" s="150"/>
      <c r="L6" s="150"/>
      <c r="M6" s="150"/>
      <c r="N6" s="153"/>
      <c r="O6" s="10" t="s">
        <v>199</v>
      </c>
      <c r="P6" s="11"/>
      <c r="Q6" s="36"/>
      <c r="R6" s="45" t="s">
        <v>61</v>
      </c>
      <c r="S6" s="185" t="s">
        <v>62</v>
      </c>
      <c r="T6" s="115" t="s">
        <v>64</v>
      </c>
      <c r="U6" s="150" t="s">
        <v>62</v>
      </c>
      <c r="V6" s="115" t="s">
        <v>66</v>
      </c>
      <c r="W6" s="115" t="s">
        <v>67</v>
      </c>
      <c r="X6" s="116" t="s">
        <v>68</v>
      </c>
    </row>
    <row r="7" ht="19.5" customHeight="1" spans="1:24">
      <c r="A7" s="67"/>
      <c r="B7" s="67"/>
      <c r="C7" s="67"/>
      <c r="D7" s="67"/>
      <c r="E7" s="67"/>
      <c r="F7" s="67"/>
      <c r="G7" s="67"/>
      <c r="H7" s="67"/>
      <c r="I7" s="67"/>
      <c r="J7" s="186" t="s">
        <v>200</v>
      </c>
      <c r="K7" s="45" t="s">
        <v>201</v>
      </c>
      <c r="L7" s="45" t="s">
        <v>202</v>
      </c>
      <c r="M7" s="45" t="s">
        <v>203</v>
      </c>
      <c r="N7" s="45" t="s">
        <v>204</v>
      </c>
      <c r="O7" s="45" t="s">
        <v>58</v>
      </c>
      <c r="P7" s="45" t="s">
        <v>59</v>
      </c>
      <c r="Q7" s="45" t="s">
        <v>60</v>
      </c>
      <c r="R7" s="67"/>
      <c r="S7" s="45" t="s">
        <v>57</v>
      </c>
      <c r="T7" s="45" t="s">
        <v>64</v>
      </c>
      <c r="U7" s="45" t="s">
        <v>205</v>
      </c>
      <c r="V7" s="45" t="s">
        <v>66</v>
      </c>
      <c r="W7" s="45" t="s">
        <v>67</v>
      </c>
      <c r="X7" s="45" t="s">
        <v>68</v>
      </c>
    </row>
    <row r="8" ht="37.5" customHeight="1" spans="1:24">
      <c r="A8" s="181"/>
      <c r="B8" s="61"/>
      <c r="C8" s="181"/>
      <c r="D8" s="181"/>
      <c r="E8" s="181"/>
      <c r="F8" s="181"/>
      <c r="G8" s="181"/>
      <c r="H8" s="181"/>
      <c r="I8" s="181"/>
      <c r="J8" s="187" t="s">
        <v>57</v>
      </c>
      <c r="K8" s="49" t="s">
        <v>206</v>
      </c>
      <c r="L8" s="49" t="s">
        <v>202</v>
      </c>
      <c r="M8" s="49" t="s">
        <v>203</v>
      </c>
      <c r="N8" s="49" t="s">
        <v>204</v>
      </c>
      <c r="O8" s="49" t="s">
        <v>202</v>
      </c>
      <c r="P8" s="49" t="s">
        <v>203</v>
      </c>
      <c r="Q8" s="49" t="s">
        <v>204</v>
      </c>
      <c r="R8" s="49" t="s">
        <v>61</v>
      </c>
      <c r="S8" s="49" t="s">
        <v>57</v>
      </c>
      <c r="T8" s="49" t="s">
        <v>64</v>
      </c>
      <c r="U8" s="49" t="s">
        <v>205</v>
      </c>
      <c r="V8" s="49" t="s">
        <v>66</v>
      </c>
      <c r="W8" s="49" t="s">
        <v>67</v>
      </c>
      <c r="X8" s="49" t="s">
        <v>68</v>
      </c>
    </row>
    <row r="9" hidden="1" customHeight="1" spans="1:24">
      <c r="A9" s="70">
        <v>1</v>
      </c>
      <c r="B9" s="70">
        <v>2</v>
      </c>
      <c r="C9" s="70">
        <v>3</v>
      </c>
      <c r="D9" s="70">
        <v>4</v>
      </c>
      <c r="E9" s="70">
        <v>5</v>
      </c>
      <c r="F9" s="70">
        <v>6</v>
      </c>
      <c r="G9" s="70">
        <v>7</v>
      </c>
      <c r="H9" s="70">
        <v>8</v>
      </c>
      <c r="I9" s="70">
        <v>9</v>
      </c>
      <c r="J9" s="70">
        <v>10</v>
      </c>
      <c r="K9" s="70">
        <v>11</v>
      </c>
      <c r="L9" s="70">
        <v>12</v>
      </c>
      <c r="M9" s="70">
        <v>13</v>
      </c>
      <c r="N9" s="70">
        <v>14</v>
      </c>
      <c r="O9" s="70">
        <v>15</v>
      </c>
      <c r="P9" s="70">
        <v>16</v>
      </c>
      <c r="Q9" s="70">
        <v>17</v>
      </c>
      <c r="R9" s="70">
        <v>18</v>
      </c>
      <c r="S9" s="70">
        <v>19</v>
      </c>
      <c r="T9" s="70">
        <v>20</v>
      </c>
      <c r="U9" s="70">
        <v>21</v>
      </c>
      <c r="V9" s="70">
        <v>22</v>
      </c>
      <c r="W9" s="70">
        <v>23</v>
      </c>
      <c r="X9" s="70">
        <v>24</v>
      </c>
    </row>
    <row r="10" ht="20.25" customHeight="1" spans="1:24">
      <c r="A10" s="19" t="s">
        <v>70</v>
      </c>
      <c r="B10" s="19" t="s">
        <v>70</v>
      </c>
      <c r="C10" s="19" t="s">
        <v>207</v>
      </c>
      <c r="D10" s="19" t="s">
        <v>208</v>
      </c>
      <c r="E10" s="19" t="s">
        <v>102</v>
      </c>
      <c r="F10" s="19" t="s">
        <v>103</v>
      </c>
      <c r="G10" s="19" t="s">
        <v>209</v>
      </c>
      <c r="H10" s="19" t="s">
        <v>210</v>
      </c>
      <c r="I10" s="112">
        <v>4540524</v>
      </c>
      <c r="J10" s="112">
        <v>4540524</v>
      </c>
      <c r="K10" s="112"/>
      <c r="L10" s="112"/>
      <c r="M10" s="112">
        <v>4540524</v>
      </c>
      <c r="N10" s="112"/>
      <c r="O10" s="112"/>
      <c r="P10" s="112"/>
      <c r="Q10" s="112"/>
      <c r="R10" s="112"/>
      <c r="S10" s="112"/>
      <c r="T10" s="112"/>
      <c r="U10" s="112"/>
      <c r="V10" s="112"/>
      <c r="W10" s="112"/>
      <c r="X10" s="112"/>
    </row>
    <row r="11" ht="20.25" customHeight="1" spans="1:24">
      <c r="A11" s="19" t="s">
        <v>70</v>
      </c>
      <c r="B11" s="19" t="s">
        <v>70</v>
      </c>
      <c r="C11" s="19" t="s">
        <v>207</v>
      </c>
      <c r="D11" s="19" t="s">
        <v>208</v>
      </c>
      <c r="E11" s="19" t="s">
        <v>102</v>
      </c>
      <c r="F11" s="19" t="s">
        <v>103</v>
      </c>
      <c r="G11" s="19" t="s">
        <v>211</v>
      </c>
      <c r="H11" s="19" t="s">
        <v>212</v>
      </c>
      <c r="I11" s="112">
        <v>7788240</v>
      </c>
      <c r="J11" s="112">
        <v>7788240</v>
      </c>
      <c r="K11" s="53"/>
      <c r="L11" s="53"/>
      <c r="M11" s="112">
        <v>7788240</v>
      </c>
      <c r="N11" s="53"/>
      <c r="O11" s="112"/>
      <c r="P11" s="112"/>
      <c r="Q11" s="112"/>
      <c r="R11" s="112"/>
      <c r="S11" s="112"/>
      <c r="T11" s="112"/>
      <c r="U11" s="112"/>
      <c r="V11" s="112"/>
      <c r="W11" s="112"/>
      <c r="X11" s="112"/>
    </row>
    <row r="12" ht="20.25" customHeight="1" spans="1:24">
      <c r="A12" s="19" t="s">
        <v>70</v>
      </c>
      <c r="B12" s="19" t="s">
        <v>70</v>
      </c>
      <c r="C12" s="19" t="s">
        <v>207</v>
      </c>
      <c r="D12" s="19" t="s">
        <v>208</v>
      </c>
      <c r="E12" s="19" t="s">
        <v>102</v>
      </c>
      <c r="F12" s="19" t="s">
        <v>103</v>
      </c>
      <c r="G12" s="19" t="s">
        <v>213</v>
      </c>
      <c r="H12" s="19" t="s">
        <v>214</v>
      </c>
      <c r="I12" s="112">
        <v>52500</v>
      </c>
      <c r="J12" s="112">
        <v>52500</v>
      </c>
      <c r="K12" s="53"/>
      <c r="L12" s="53"/>
      <c r="M12" s="112">
        <v>52500</v>
      </c>
      <c r="N12" s="53"/>
      <c r="O12" s="112"/>
      <c r="P12" s="112"/>
      <c r="Q12" s="112"/>
      <c r="R12" s="112"/>
      <c r="S12" s="112"/>
      <c r="T12" s="112"/>
      <c r="U12" s="112"/>
      <c r="V12" s="112"/>
      <c r="W12" s="112"/>
      <c r="X12" s="112"/>
    </row>
    <row r="13" ht="20.25" customHeight="1" spans="1:24">
      <c r="A13" s="19" t="s">
        <v>70</v>
      </c>
      <c r="B13" s="19" t="s">
        <v>70</v>
      </c>
      <c r="C13" s="19" t="s">
        <v>207</v>
      </c>
      <c r="D13" s="19" t="s">
        <v>208</v>
      </c>
      <c r="E13" s="19" t="s">
        <v>102</v>
      </c>
      <c r="F13" s="19" t="s">
        <v>103</v>
      </c>
      <c r="G13" s="19" t="s">
        <v>213</v>
      </c>
      <c r="H13" s="19" t="s">
        <v>214</v>
      </c>
      <c r="I13" s="112">
        <v>378377</v>
      </c>
      <c r="J13" s="112">
        <v>378377</v>
      </c>
      <c r="K13" s="53"/>
      <c r="L13" s="53"/>
      <c r="M13" s="112">
        <v>378377</v>
      </c>
      <c r="N13" s="53"/>
      <c r="O13" s="112"/>
      <c r="P13" s="112"/>
      <c r="Q13" s="112"/>
      <c r="R13" s="112"/>
      <c r="S13" s="112"/>
      <c r="T13" s="112"/>
      <c r="U13" s="112"/>
      <c r="V13" s="112"/>
      <c r="W13" s="112"/>
      <c r="X13" s="112"/>
    </row>
    <row r="14" ht="20.25" customHeight="1" spans="1:24">
      <c r="A14" s="19" t="s">
        <v>70</v>
      </c>
      <c r="B14" s="19" t="s">
        <v>70</v>
      </c>
      <c r="C14" s="19" t="s">
        <v>215</v>
      </c>
      <c r="D14" s="19" t="s">
        <v>216</v>
      </c>
      <c r="E14" s="19" t="s">
        <v>116</v>
      </c>
      <c r="F14" s="19" t="s">
        <v>117</v>
      </c>
      <c r="G14" s="19" t="s">
        <v>217</v>
      </c>
      <c r="H14" s="19" t="s">
        <v>218</v>
      </c>
      <c r="I14" s="112">
        <v>2291742</v>
      </c>
      <c r="J14" s="112">
        <v>2291742</v>
      </c>
      <c r="K14" s="53"/>
      <c r="L14" s="53"/>
      <c r="M14" s="112">
        <v>2291742</v>
      </c>
      <c r="N14" s="53"/>
      <c r="O14" s="112"/>
      <c r="P14" s="112"/>
      <c r="Q14" s="112"/>
      <c r="R14" s="112"/>
      <c r="S14" s="112"/>
      <c r="T14" s="112"/>
      <c r="U14" s="112"/>
      <c r="V14" s="112"/>
      <c r="W14" s="112"/>
      <c r="X14" s="112"/>
    </row>
    <row r="15" ht="20.25" customHeight="1" spans="1:24">
      <c r="A15" s="19" t="s">
        <v>70</v>
      </c>
      <c r="B15" s="19" t="s">
        <v>70</v>
      </c>
      <c r="C15" s="19" t="s">
        <v>215</v>
      </c>
      <c r="D15" s="19" t="s">
        <v>216</v>
      </c>
      <c r="E15" s="19" t="s">
        <v>116</v>
      </c>
      <c r="F15" s="19" t="s">
        <v>117</v>
      </c>
      <c r="G15" s="19" t="s">
        <v>217</v>
      </c>
      <c r="H15" s="19" t="s">
        <v>218</v>
      </c>
      <c r="I15" s="112">
        <v>60309</v>
      </c>
      <c r="J15" s="112">
        <v>60309</v>
      </c>
      <c r="K15" s="53"/>
      <c r="L15" s="53"/>
      <c r="M15" s="112">
        <v>60309</v>
      </c>
      <c r="N15" s="53"/>
      <c r="O15" s="112"/>
      <c r="P15" s="112"/>
      <c r="Q15" s="112"/>
      <c r="R15" s="112"/>
      <c r="S15" s="112"/>
      <c r="T15" s="112"/>
      <c r="U15" s="112"/>
      <c r="V15" s="112"/>
      <c r="W15" s="112"/>
      <c r="X15" s="112"/>
    </row>
    <row r="16" ht="20.25" customHeight="1" spans="1:24">
      <c r="A16" s="19" t="s">
        <v>70</v>
      </c>
      <c r="B16" s="19" t="s">
        <v>70</v>
      </c>
      <c r="C16" s="19" t="s">
        <v>215</v>
      </c>
      <c r="D16" s="19" t="s">
        <v>216</v>
      </c>
      <c r="E16" s="19" t="s">
        <v>118</v>
      </c>
      <c r="F16" s="19" t="s">
        <v>119</v>
      </c>
      <c r="G16" s="19" t="s">
        <v>219</v>
      </c>
      <c r="H16" s="19" t="s">
        <v>220</v>
      </c>
      <c r="I16" s="112">
        <v>493552</v>
      </c>
      <c r="J16" s="112">
        <v>493552</v>
      </c>
      <c r="K16" s="53"/>
      <c r="L16" s="53"/>
      <c r="M16" s="112">
        <v>493552</v>
      </c>
      <c r="N16" s="53"/>
      <c r="O16" s="112"/>
      <c r="P16" s="112"/>
      <c r="Q16" s="112"/>
      <c r="R16" s="112"/>
      <c r="S16" s="112"/>
      <c r="T16" s="112"/>
      <c r="U16" s="112"/>
      <c r="V16" s="112"/>
      <c r="W16" s="112"/>
      <c r="X16" s="112"/>
    </row>
    <row r="17" ht="20.25" customHeight="1" spans="1:24">
      <c r="A17" s="19" t="s">
        <v>70</v>
      </c>
      <c r="B17" s="19" t="s">
        <v>70</v>
      </c>
      <c r="C17" s="19" t="s">
        <v>215</v>
      </c>
      <c r="D17" s="19" t="s">
        <v>216</v>
      </c>
      <c r="E17" s="19" t="s">
        <v>128</v>
      </c>
      <c r="F17" s="19" t="s">
        <v>129</v>
      </c>
      <c r="G17" s="19" t="s">
        <v>221</v>
      </c>
      <c r="H17" s="19" t="s">
        <v>222</v>
      </c>
      <c r="I17" s="112">
        <v>960906</v>
      </c>
      <c r="J17" s="112">
        <v>960906</v>
      </c>
      <c r="K17" s="53"/>
      <c r="L17" s="53"/>
      <c r="M17" s="112">
        <v>960906</v>
      </c>
      <c r="N17" s="53"/>
      <c r="O17" s="112"/>
      <c r="P17" s="112"/>
      <c r="Q17" s="112"/>
      <c r="R17" s="112"/>
      <c r="S17" s="112"/>
      <c r="T17" s="112"/>
      <c r="U17" s="112"/>
      <c r="V17" s="112"/>
      <c r="W17" s="112"/>
      <c r="X17" s="112"/>
    </row>
    <row r="18" ht="20.25" customHeight="1" spans="1:24">
      <c r="A18" s="19" t="s">
        <v>70</v>
      </c>
      <c r="B18" s="19" t="s">
        <v>70</v>
      </c>
      <c r="C18" s="19" t="s">
        <v>215</v>
      </c>
      <c r="D18" s="19" t="s">
        <v>216</v>
      </c>
      <c r="E18" s="19" t="s">
        <v>130</v>
      </c>
      <c r="F18" s="19" t="s">
        <v>131</v>
      </c>
      <c r="G18" s="19" t="s">
        <v>221</v>
      </c>
      <c r="H18" s="19" t="s">
        <v>222</v>
      </c>
      <c r="I18" s="112">
        <v>25287</v>
      </c>
      <c r="J18" s="112">
        <v>25287</v>
      </c>
      <c r="K18" s="53"/>
      <c r="L18" s="53"/>
      <c r="M18" s="112">
        <v>25287</v>
      </c>
      <c r="N18" s="53"/>
      <c r="O18" s="112"/>
      <c r="P18" s="112"/>
      <c r="Q18" s="112"/>
      <c r="R18" s="112"/>
      <c r="S18" s="112"/>
      <c r="T18" s="112"/>
      <c r="U18" s="112"/>
      <c r="V18" s="112"/>
      <c r="W18" s="112"/>
      <c r="X18" s="112"/>
    </row>
    <row r="19" ht="20.25" customHeight="1" spans="1:24">
      <c r="A19" s="19" t="s">
        <v>70</v>
      </c>
      <c r="B19" s="19" t="s">
        <v>70</v>
      </c>
      <c r="C19" s="19" t="s">
        <v>215</v>
      </c>
      <c r="D19" s="19" t="s">
        <v>216</v>
      </c>
      <c r="E19" s="19" t="s">
        <v>132</v>
      </c>
      <c r="F19" s="19" t="s">
        <v>133</v>
      </c>
      <c r="G19" s="19" t="s">
        <v>223</v>
      </c>
      <c r="H19" s="19" t="s">
        <v>224</v>
      </c>
      <c r="I19" s="112">
        <v>71978</v>
      </c>
      <c r="J19" s="112">
        <v>71978</v>
      </c>
      <c r="K19" s="53"/>
      <c r="L19" s="53"/>
      <c r="M19" s="112">
        <v>71978</v>
      </c>
      <c r="N19" s="53"/>
      <c r="O19" s="112"/>
      <c r="P19" s="112"/>
      <c r="Q19" s="112"/>
      <c r="R19" s="112"/>
      <c r="S19" s="112"/>
      <c r="T19" s="112"/>
      <c r="U19" s="112"/>
      <c r="V19" s="112"/>
      <c r="W19" s="112"/>
      <c r="X19" s="112"/>
    </row>
    <row r="20" ht="20.25" customHeight="1" spans="1:24">
      <c r="A20" s="19" t="s">
        <v>70</v>
      </c>
      <c r="B20" s="19" t="s">
        <v>70</v>
      </c>
      <c r="C20" s="19" t="s">
        <v>215</v>
      </c>
      <c r="D20" s="19" t="s">
        <v>216</v>
      </c>
      <c r="E20" s="19" t="s">
        <v>132</v>
      </c>
      <c r="F20" s="19" t="s">
        <v>133</v>
      </c>
      <c r="G20" s="19" t="s">
        <v>223</v>
      </c>
      <c r="H20" s="19" t="s">
        <v>224</v>
      </c>
      <c r="I20" s="112">
        <v>16005</v>
      </c>
      <c r="J20" s="112">
        <v>16005</v>
      </c>
      <c r="K20" s="53"/>
      <c r="L20" s="53"/>
      <c r="M20" s="112">
        <v>16005</v>
      </c>
      <c r="N20" s="53"/>
      <c r="O20" s="112"/>
      <c r="P20" s="112"/>
      <c r="Q20" s="112"/>
      <c r="R20" s="112"/>
      <c r="S20" s="112"/>
      <c r="T20" s="112"/>
      <c r="U20" s="112"/>
      <c r="V20" s="112"/>
      <c r="W20" s="112"/>
      <c r="X20" s="112"/>
    </row>
    <row r="21" ht="20.25" customHeight="1" spans="1:24">
      <c r="A21" s="19" t="s">
        <v>70</v>
      </c>
      <c r="B21" s="19" t="s">
        <v>70</v>
      </c>
      <c r="C21" s="19" t="s">
        <v>215</v>
      </c>
      <c r="D21" s="19" t="s">
        <v>216</v>
      </c>
      <c r="E21" s="19" t="s">
        <v>132</v>
      </c>
      <c r="F21" s="19" t="s">
        <v>133</v>
      </c>
      <c r="G21" s="19" t="s">
        <v>223</v>
      </c>
      <c r="H21" s="19" t="s">
        <v>224</v>
      </c>
      <c r="I21" s="112">
        <v>608190</v>
      </c>
      <c r="J21" s="112">
        <v>608190</v>
      </c>
      <c r="K21" s="53"/>
      <c r="L21" s="53"/>
      <c r="M21" s="112">
        <v>608190</v>
      </c>
      <c r="N21" s="53"/>
      <c r="O21" s="112"/>
      <c r="P21" s="112"/>
      <c r="Q21" s="112"/>
      <c r="R21" s="112"/>
      <c r="S21" s="112"/>
      <c r="T21" s="112"/>
      <c r="U21" s="112"/>
      <c r="V21" s="112"/>
      <c r="W21" s="112"/>
      <c r="X21" s="112"/>
    </row>
    <row r="22" ht="20.25" customHeight="1" spans="1:24">
      <c r="A22" s="19" t="s">
        <v>70</v>
      </c>
      <c r="B22" s="19" t="s">
        <v>70</v>
      </c>
      <c r="C22" s="19" t="s">
        <v>215</v>
      </c>
      <c r="D22" s="19" t="s">
        <v>216</v>
      </c>
      <c r="E22" s="19" t="s">
        <v>102</v>
      </c>
      <c r="F22" s="19" t="s">
        <v>103</v>
      </c>
      <c r="G22" s="19" t="s">
        <v>225</v>
      </c>
      <c r="H22" s="19" t="s">
        <v>226</v>
      </c>
      <c r="I22" s="112">
        <v>2908</v>
      </c>
      <c r="J22" s="112">
        <v>2908</v>
      </c>
      <c r="K22" s="53"/>
      <c r="L22" s="53"/>
      <c r="M22" s="112">
        <v>2908</v>
      </c>
      <c r="N22" s="53"/>
      <c r="O22" s="112"/>
      <c r="P22" s="112"/>
      <c r="Q22" s="112"/>
      <c r="R22" s="112"/>
      <c r="S22" s="112"/>
      <c r="T22" s="112"/>
      <c r="U22" s="112"/>
      <c r="V22" s="112"/>
      <c r="W22" s="112"/>
      <c r="X22" s="112"/>
    </row>
    <row r="23" ht="20.25" customHeight="1" spans="1:24">
      <c r="A23" s="19" t="s">
        <v>70</v>
      </c>
      <c r="B23" s="19" t="s">
        <v>70</v>
      </c>
      <c r="C23" s="19" t="s">
        <v>215</v>
      </c>
      <c r="D23" s="19" t="s">
        <v>216</v>
      </c>
      <c r="E23" s="19" t="s">
        <v>106</v>
      </c>
      <c r="F23" s="19" t="s">
        <v>107</v>
      </c>
      <c r="G23" s="19" t="s">
        <v>225</v>
      </c>
      <c r="H23" s="19" t="s">
        <v>226</v>
      </c>
      <c r="I23" s="112">
        <v>2181</v>
      </c>
      <c r="J23" s="112">
        <v>2181</v>
      </c>
      <c r="K23" s="53"/>
      <c r="L23" s="53"/>
      <c r="M23" s="112">
        <v>2181</v>
      </c>
      <c r="N23" s="53"/>
      <c r="O23" s="112"/>
      <c r="P23" s="112"/>
      <c r="Q23" s="112"/>
      <c r="R23" s="112"/>
      <c r="S23" s="112"/>
      <c r="T23" s="112"/>
      <c r="U23" s="112"/>
      <c r="V23" s="112"/>
      <c r="W23" s="112"/>
      <c r="X23" s="112"/>
    </row>
    <row r="24" ht="20.25" customHeight="1" spans="1:24">
      <c r="A24" s="19" t="s">
        <v>70</v>
      </c>
      <c r="B24" s="19" t="s">
        <v>70</v>
      </c>
      <c r="C24" s="19" t="s">
        <v>215</v>
      </c>
      <c r="D24" s="19" t="s">
        <v>216</v>
      </c>
      <c r="E24" s="19" t="s">
        <v>134</v>
      </c>
      <c r="F24" s="19" t="s">
        <v>135</v>
      </c>
      <c r="G24" s="19" t="s">
        <v>225</v>
      </c>
      <c r="H24" s="19" t="s">
        <v>226</v>
      </c>
      <c r="I24" s="112">
        <v>753</v>
      </c>
      <c r="J24" s="112">
        <v>753</v>
      </c>
      <c r="K24" s="53"/>
      <c r="L24" s="53"/>
      <c r="M24" s="112">
        <v>753</v>
      </c>
      <c r="N24" s="53"/>
      <c r="O24" s="112"/>
      <c r="P24" s="112"/>
      <c r="Q24" s="112"/>
      <c r="R24" s="112"/>
      <c r="S24" s="112"/>
      <c r="T24" s="112"/>
      <c r="U24" s="112"/>
      <c r="V24" s="112"/>
      <c r="W24" s="112"/>
      <c r="X24" s="112"/>
    </row>
    <row r="25" ht="20.25" customHeight="1" spans="1:24">
      <c r="A25" s="19" t="s">
        <v>70</v>
      </c>
      <c r="B25" s="19" t="s">
        <v>70</v>
      </c>
      <c r="C25" s="19" t="s">
        <v>215</v>
      </c>
      <c r="D25" s="19" t="s">
        <v>216</v>
      </c>
      <c r="E25" s="19" t="s">
        <v>134</v>
      </c>
      <c r="F25" s="19" t="s">
        <v>135</v>
      </c>
      <c r="G25" s="19" t="s">
        <v>225</v>
      </c>
      <c r="H25" s="19" t="s">
        <v>226</v>
      </c>
      <c r="I25" s="112">
        <v>28614</v>
      </c>
      <c r="J25" s="112">
        <v>28614</v>
      </c>
      <c r="K25" s="53"/>
      <c r="L25" s="53"/>
      <c r="M25" s="112">
        <v>28614</v>
      </c>
      <c r="N25" s="53"/>
      <c r="O25" s="112"/>
      <c r="P25" s="112"/>
      <c r="Q25" s="112"/>
      <c r="R25" s="112"/>
      <c r="S25" s="112"/>
      <c r="T25" s="112"/>
      <c r="U25" s="112"/>
      <c r="V25" s="112"/>
      <c r="W25" s="112"/>
      <c r="X25" s="112"/>
    </row>
    <row r="26" ht="20.25" customHeight="1" spans="1:24">
      <c r="A26" s="19" t="s">
        <v>70</v>
      </c>
      <c r="B26" s="19" t="s">
        <v>70</v>
      </c>
      <c r="C26" s="19" t="s">
        <v>215</v>
      </c>
      <c r="D26" s="19" t="s">
        <v>216</v>
      </c>
      <c r="E26" s="19" t="s">
        <v>134</v>
      </c>
      <c r="F26" s="19" t="s">
        <v>135</v>
      </c>
      <c r="G26" s="19" t="s">
        <v>225</v>
      </c>
      <c r="H26" s="19" t="s">
        <v>226</v>
      </c>
      <c r="I26" s="112">
        <v>1551</v>
      </c>
      <c r="J26" s="112">
        <v>1551</v>
      </c>
      <c r="K26" s="53"/>
      <c r="L26" s="53"/>
      <c r="M26" s="112">
        <v>1551</v>
      </c>
      <c r="N26" s="53"/>
      <c r="O26" s="112"/>
      <c r="P26" s="112"/>
      <c r="Q26" s="112"/>
      <c r="R26" s="112"/>
      <c r="S26" s="112"/>
      <c r="T26" s="112"/>
      <c r="U26" s="112"/>
      <c r="V26" s="112"/>
      <c r="W26" s="112"/>
      <c r="X26" s="112"/>
    </row>
    <row r="27" ht="20.25" customHeight="1" spans="1:24">
      <c r="A27" s="19" t="s">
        <v>70</v>
      </c>
      <c r="B27" s="19" t="s">
        <v>70</v>
      </c>
      <c r="C27" s="19" t="s">
        <v>215</v>
      </c>
      <c r="D27" s="19" t="s">
        <v>216</v>
      </c>
      <c r="E27" s="19" t="s">
        <v>134</v>
      </c>
      <c r="F27" s="19" t="s">
        <v>135</v>
      </c>
      <c r="G27" s="19" t="s">
        <v>225</v>
      </c>
      <c r="H27" s="19" t="s">
        <v>226</v>
      </c>
      <c r="I27" s="112">
        <v>8789</v>
      </c>
      <c r="J27" s="112">
        <v>8789</v>
      </c>
      <c r="K27" s="53"/>
      <c r="L27" s="53"/>
      <c r="M27" s="112">
        <v>8789</v>
      </c>
      <c r="N27" s="53"/>
      <c r="O27" s="112"/>
      <c r="P27" s="112"/>
      <c r="Q27" s="112"/>
      <c r="R27" s="112"/>
      <c r="S27" s="112"/>
      <c r="T27" s="112"/>
      <c r="U27" s="112"/>
      <c r="V27" s="112"/>
      <c r="W27" s="112"/>
      <c r="X27" s="112"/>
    </row>
    <row r="28" ht="20.25" customHeight="1" spans="1:24">
      <c r="A28" s="19" t="s">
        <v>70</v>
      </c>
      <c r="B28" s="19" t="s">
        <v>70</v>
      </c>
      <c r="C28" s="19" t="s">
        <v>215</v>
      </c>
      <c r="D28" s="19" t="s">
        <v>216</v>
      </c>
      <c r="E28" s="19" t="s">
        <v>134</v>
      </c>
      <c r="F28" s="19" t="s">
        <v>135</v>
      </c>
      <c r="G28" s="19" t="s">
        <v>225</v>
      </c>
      <c r="H28" s="19" t="s">
        <v>226</v>
      </c>
      <c r="I28" s="112">
        <v>58938</v>
      </c>
      <c r="J28" s="112">
        <v>58938</v>
      </c>
      <c r="K28" s="53"/>
      <c r="L28" s="53"/>
      <c r="M28" s="112">
        <v>58938</v>
      </c>
      <c r="N28" s="53"/>
      <c r="O28" s="112"/>
      <c r="P28" s="112"/>
      <c r="Q28" s="112"/>
      <c r="R28" s="112"/>
      <c r="S28" s="112"/>
      <c r="T28" s="112"/>
      <c r="U28" s="112"/>
      <c r="V28" s="112"/>
      <c r="W28" s="112"/>
      <c r="X28" s="112"/>
    </row>
    <row r="29" ht="20.25" customHeight="1" spans="1:24">
      <c r="A29" s="19" t="s">
        <v>70</v>
      </c>
      <c r="B29" s="19" t="s">
        <v>70</v>
      </c>
      <c r="C29" s="19" t="s">
        <v>227</v>
      </c>
      <c r="D29" s="19" t="s">
        <v>141</v>
      </c>
      <c r="E29" s="19" t="s">
        <v>140</v>
      </c>
      <c r="F29" s="19" t="s">
        <v>141</v>
      </c>
      <c r="G29" s="19" t="s">
        <v>228</v>
      </c>
      <c r="H29" s="19" t="s">
        <v>141</v>
      </c>
      <c r="I29" s="112">
        <v>1812942</v>
      </c>
      <c r="J29" s="112">
        <v>1812942</v>
      </c>
      <c r="K29" s="53"/>
      <c r="L29" s="53"/>
      <c r="M29" s="112">
        <v>1812942</v>
      </c>
      <c r="N29" s="53"/>
      <c r="O29" s="112"/>
      <c r="P29" s="112"/>
      <c r="Q29" s="112"/>
      <c r="R29" s="112"/>
      <c r="S29" s="112"/>
      <c r="T29" s="112"/>
      <c r="U29" s="112"/>
      <c r="V29" s="112"/>
      <c r="W29" s="112"/>
      <c r="X29" s="112"/>
    </row>
    <row r="30" ht="20.25" customHeight="1" spans="1:24">
      <c r="A30" s="19" t="s">
        <v>70</v>
      </c>
      <c r="B30" s="19" t="s">
        <v>70</v>
      </c>
      <c r="C30" s="19" t="s">
        <v>227</v>
      </c>
      <c r="D30" s="19" t="s">
        <v>141</v>
      </c>
      <c r="E30" s="19" t="s">
        <v>140</v>
      </c>
      <c r="F30" s="19" t="s">
        <v>141</v>
      </c>
      <c r="G30" s="19" t="s">
        <v>228</v>
      </c>
      <c r="H30" s="19" t="s">
        <v>141</v>
      </c>
      <c r="I30" s="112">
        <v>47709</v>
      </c>
      <c r="J30" s="112">
        <v>47709</v>
      </c>
      <c r="K30" s="53"/>
      <c r="L30" s="53"/>
      <c r="M30" s="112">
        <v>47709</v>
      </c>
      <c r="N30" s="53"/>
      <c r="O30" s="112"/>
      <c r="P30" s="112"/>
      <c r="Q30" s="112"/>
      <c r="R30" s="112"/>
      <c r="S30" s="112"/>
      <c r="T30" s="112"/>
      <c r="U30" s="112"/>
      <c r="V30" s="112"/>
      <c r="W30" s="112"/>
      <c r="X30" s="112"/>
    </row>
    <row r="31" ht="20.25" hidden="1" customHeight="1" spans="1:24">
      <c r="A31" s="19" t="s">
        <v>70</v>
      </c>
      <c r="B31" s="19" t="s">
        <v>70</v>
      </c>
      <c r="C31" s="19" t="s">
        <v>229</v>
      </c>
      <c r="D31" s="19" t="s">
        <v>230</v>
      </c>
      <c r="E31" s="19" t="s">
        <v>102</v>
      </c>
      <c r="F31" s="19" t="s">
        <v>103</v>
      </c>
      <c r="G31" s="19" t="s">
        <v>231</v>
      </c>
      <c r="H31" s="19" t="s">
        <v>232</v>
      </c>
      <c r="I31" s="112">
        <v>1046400</v>
      </c>
      <c r="J31" s="112">
        <v>1046400</v>
      </c>
      <c r="K31" s="53"/>
      <c r="L31" s="53"/>
      <c r="M31" s="112">
        <v>1046400</v>
      </c>
      <c r="N31" s="53"/>
      <c r="O31" s="112"/>
      <c r="P31" s="112"/>
      <c r="Q31" s="112"/>
      <c r="R31" s="112"/>
      <c r="S31" s="112"/>
      <c r="T31" s="112"/>
      <c r="U31" s="112"/>
      <c r="V31" s="112"/>
      <c r="W31" s="112"/>
      <c r="X31" s="112"/>
    </row>
    <row r="32" ht="20.25" hidden="1" customHeight="1" spans="1:24">
      <c r="A32" s="19" t="s">
        <v>70</v>
      </c>
      <c r="B32" s="19" t="s">
        <v>70</v>
      </c>
      <c r="C32" s="19" t="s">
        <v>233</v>
      </c>
      <c r="D32" s="19" t="s">
        <v>234</v>
      </c>
      <c r="E32" s="19" t="s">
        <v>102</v>
      </c>
      <c r="F32" s="19" t="s">
        <v>103</v>
      </c>
      <c r="G32" s="19" t="s">
        <v>235</v>
      </c>
      <c r="H32" s="19" t="s">
        <v>234</v>
      </c>
      <c r="I32" s="112">
        <v>132240</v>
      </c>
      <c r="J32" s="112">
        <v>132240</v>
      </c>
      <c r="K32" s="53"/>
      <c r="L32" s="53"/>
      <c r="M32" s="112">
        <v>132240</v>
      </c>
      <c r="N32" s="53"/>
      <c r="O32" s="112"/>
      <c r="P32" s="112"/>
      <c r="Q32" s="112"/>
      <c r="R32" s="112"/>
      <c r="S32" s="112"/>
      <c r="T32" s="112"/>
      <c r="U32" s="112"/>
      <c r="V32" s="112"/>
      <c r="W32" s="112"/>
      <c r="X32" s="112"/>
    </row>
    <row r="33" ht="20.25" hidden="1" customHeight="1" spans="1:24">
      <c r="A33" s="19" t="s">
        <v>70</v>
      </c>
      <c r="B33" s="19" t="s">
        <v>70</v>
      </c>
      <c r="C33" s="19" t="s">
        <v>233</v>
      </c>
      <c r="D33" s="19" t="s">
        <v>234</v>
      </c>
      <c r="E33" s="19" t="s">
        <v>106</v>
      </c>
      <c r="F33" s="19" t="s">
        <v>107</v>
      </c>
      <c r="G33" s="19" t="s">
        <v>235</v>
      </c>
      <c r="H33" s="19" t="s">
        <v>234</v>
      </c>
      <c r="I33" s="112">
        <v>3480</v>
      </c>
      <c r="J33" s="112">
        <v>3480</v>
      </c>
      <c r="K33" s="53"/>
      <c r="L33" s="53"/>
      <c r="M33" s="112">
        <v>3480</v>
      </c>
      <c r="N33" s="53"/>
      <c r="O33" s="112"/>
      <c r="P33" s="112"/>
      <c r="Q33" s="112"/>
      <c r="R33" s="112"/>
      <c r="S33" s="112"/>
      <c r="T33" s="112"/>
      <c r="U33" s="112"/>
      <c r="V33" s="112"/>
      <c r="W33" s="112"/>
      <c r="X33" s="112"/>
    </row>
    <row r="34" ht="20.25" hidden="1" customHeight="1" spans="1:24">
      <c r="A34" s="19" t="s">
        <v>70</v>
      </c>
      <c r="B34" s="19" t="s">
        <v>70</v>
      </c>
      <c r="C34" s="19" t="s">
        <v>236</v>
      </c>
      <c r="D34" s="19" t="s">
        <v>237</v>
      </c>
      <c r="E34" s="19" t="s">
        <v>102</v>
      </c>
      <c r="F34" s="19" t="s">
        <v>103</v>
      </c>
      <c r="G34" s="19" t="s">
        <v>238</v>
      </c>
      <c r="H34" s="19" t="s">
        <v>239</v>
      </c>
      <c r="I34" s="112">
        <v>3595560</v>
      </c>
      <c r="J34" s="112">
        <v>3595560</v>
      </c>
      <c r="K34" s="53"/>
      <c r="L34" s="53"/>
      <c r="M34" s="112">
        <v>3595560</v>
      </c>
      <c r="N34" s="53"/>
      <c r="O34" s="112"/>
      <c r="P34" s="112"/>
      <c r="Q34" s="112"/>
      <c r="R34" s="112"/>
      <c r="S34" s="112"/>
      <c r="T34" s="112"/>
      <c r="U34" s="112"/>
      <c r="V34" s="112"/>
      <c r="W34" s="112"/>
      <c r="X34" s="112"/>
    </row>
    <row r="35" ht="20.25" hidden="1" customHeight="1" spans="1:24">
      <c r="A35" s="19" t="s">
        <v>70</v>
      </c>
      <c r="B35" s="19" t="s">
        <v>70</v>
      </c>
      <c r="C35" s="19" t="s">
        <v>236</v>
      </c>
      <c r="D35" s="19" t="s">
        <v>237</v>
      </c>
      <c r="E35" s="19" t="s">
        <v>106</v>
      </c>
      <c r="F35" s="19" t="s">
        <v>107</v>
      </c>
      <c r="G35" s="19" t="s">
        <v>238</v>
      </c>
      <c r="H35" s="19" t="s">
        <v>239</v>
      </c>
      <c r="I35" s="112">
        <v>94620</v>
      </c>
      <c r="J35" s="112">
        <v>94620</v>
      </c>
      <c r="K35" s="53"/>
      <c r="L35" s="53"/>
      <c r="M35" s="112">
        <v>94620</v>
      </c>
      <c r="N35" s="53"/>
      <c r="O35" s="112"/>
      <c r="P35" s="112"/>
      <c r="Q35" s="112"/>
      <c r="R35" s="112"/>
      <c r="S35" s="112"/>
      <c r="T35" s="112"/>
      <c r="U35" s="112"/>
      <c r="V35" s="112"/>
      <c r="W35" s="112"/>
      <c r="X35" s="112"/>
    </row>
    <row r="36" ht="20.25" hidden="1" customHeight="1" spans="1:24">
      <c r="A36" s="19" t="s">
        <v>70</v>
      </c>
      <c r="B36" s="19" t="s">
        <v>70</v>
      </c>
      <c r="C36" s="19" t="s">
        <v>236</v>
      </c>
      <c r="D36" s="19" t="s">
        <v>237</v>
      </c>
      <c r="E36" s="19" t="s">
        <v>102</v>
      </c>
      <c r="F36" s="19" t="s">
        <v>103</v>
      </c>
      <c r="G36" s="19" t="s">
        <v>240</v>
      </c>
      <c r="H36" s="19" t="s">
        <v>241</v>
      </c>
      <c r="I36" s="112">
        <v>342000</v>
      </c>
      <c r="J36" s="112">
        <v>342000</v>
      </c>
      <c r="K36" s="53"/>
      <c r="L36" s="53"/>
      <c r="M36" s="112">
        <v>342000</v>
      </c>
      <c r="N36" s="53"/>
      <c r="O36" s="112"/>
      <c r="P36" s="112"/>
      <c r="Q36" s="112"/>
      <c r="R36" s="112"/>
      <c r="S36" s="112"/>
      <c r="T36" s="112"/>
      <c r="U36" s="112"/>
      <c r="V36" s="112"/>
      <c r="W36" s="112"/>
      <c r="X36" s="112"/>
    </row>
    <row r="37" ht="20.25" hidden="1" customHeight="1" spans="1:24">
      <c r="A37" s="19" t="s">
        <v>70</v>
      </c>
      <c r="B37" s="19" t="s">
        <v>70</v>
      </c>
      <c r="C37" s="19" t="s">
        <v>236</v>
      </c>
      <c r="D37" s="19" t="s">
        <v>237</v>
      </c>
      <c r="E37" s="19" t="s">
        <v>106</v>
      </c>
      <c r="F37" s="19" t="s">
        <v>107</v>
      </c>
      <c r="G37" s="19" t="s">
        <v>240</v>
      </c>
      <c r="H37" s="19" t="s">
        <v>241</v>
      </c>
      <c r="I37" s="112">
        <v>9000</v>
      </c>
      <c r="J37" s="112">
        <v>9000</v>
      </c>
      <c r="K37" s="53"/>
      <c r="L37" s="53"/>
      <c r="M37" s="112">
        <v>9000</v>
      </c>
      <c r="N37" s="53"/>
      <c r="O37" s="112"/>
      <c r="P37" s="112"/>
      <c r="Q37" s="112"/>
      <c r="R37" s="112"/>
      <c r="S37" s="112"/>
      <c r="T37" s="112"/>
      <c r="U37" s="112"/>
      <c r="V37" s="112"/>
      <c r="W37" s="112"/>
      <c r="X37" s="112"/>
    </row>
    <row r="38" ht="20.25" hidden="1" customHeight="1" spans="1:24">
      <c r="A38" s="19" t="s">
        <v>70</v>
      </c>
      <c r="B38" s="19" t="s">
        <v>70</v>
      </c>
      <c r="C38" s="19" t="s">
        <v>236</v>
      </c>
      <c r="D38" s="19" t="s">
        <v>237</v>
      </c>
      <c r="E38" s="19" t="s">
        <v>102</v>
      </c>
      <c r="F38" s="19" t="s">
        <v>103</v>
      </c>
      <c r="G38" s="19" t="s">
        <v>242</v>
      </c>
      <c r="H38" s="19" t="s">
        <v>243</v>
      </c>
      <c r="I38" s="112">
        <v>29580</v>
      </c>
      <c r="J38" s="112">
        <v>29580</v>
      </c>
      <c r="K38" s="53"/>
      <c r="L38" s="53"/>
      <c r="M38" s="112">
        <v>29580</v>
      </c>
      <c r="N38" s="53"/>
      <c r="O38" s="112"/>
      <c r="P38" s="112"/>
      <c r="Q38" s="112"/>
      <c r="R38" s="112"/>
      <c r="S38" s="112"/>
      <c r="T38" s="112"/>
      <c r="U38" s="112"/>
      <c r="V38" s="112"/>
      <c r="W38" s="112"/>
      <c r="X38" s="112"/>
    </row>
    <row r="39" ht="20.25" hidden="1" customHeight="1" spans="1:24">
      <c r="A39" s="19" t="s">
        <v>70</v>
      </c>
      <c r="B39" s="19" t="s">
        <v>70</v>
      </c>
      <c r="C39" s="19" t="s">
        <v>244</v>
      </c>
      <c r="D39" s="19" t="s">
        <v>245</v>
      </c>
      <c r="E39" s="19" t="s">
        <v>114</v>
      </c>
      <c r="F39" s="19" t="s">
        <v>115</v>
      </c>
      <c r="G39" s="19" t="s">
        <v>246</v>
      </c>
      <c r="H39" s="19" t="s">
        <v>247</v>
      </c>
      <c r="I39" s="112">
        <v>244800</v>
      </c>
      <c r="J39" s="112">
        <v>244800</v>
      </c>
      <c r="K39" s="53"/>
      <c r="L39" s="53"/>
      <c r="M39" s="112">
        <v>244800</v>
      </c>
      <c r="N39" s="53"/>
      <c r="O39" s="112"/>
      <c r="P39" s="112"/>
      <c r="Q39" s="112"/>
      <c r="R39" s="112"/>
      <c r="S39" s="112"/>
      <c r="T39" s="112"/>
      <c r="U39" s="112"/>
      <c r="V39" s="112"/>
      <c r="W39" s="112"/>
      <c r="X39" s="112"/>
    </row>
    <row r="40" ht="20.25" hidden="1" customHeight="1" spans="1:24">
      <c r="A40" s="19" t="s">
        <v>70</v>
      </c>
      <c r="B40" s="19" t="s">
        <v>70</v>
      </c>
      <c r="C40" s="19" t="s">
        <v>248</v>
      </c>
      <c r="D40" s="19" t="s">
        <v>249</v>
      </c>
      <c r="E40" s="19" t="s">
        <v>122</v>
      </c>
      <c r="F40" s="19" t="s">
        <v>123</v>
      </c>
      <c r="G40" s="19" t="s">
        <v>246</v>
      </c>
      <c r="H40" s="19" t="s">
        <v>247</v>
      </c>
      <c r="I40" s="112">
        <v>18000</v>
      </c>
      <c r="J40" s="112">
        <v>18000</v>
      </c>
      <c r="K40" s="53"/>
      <c r="L40" s="53"/>
      <c r="M40" s="112">
        <v>18000</v>
      </c>
      <c r="N40" s="53"/>
      <c r="O40" s="112"/>
      <c r="P40" s="112"/>
      <c r="Q40" s="112"/>
      <c r="R40" s="112"/>
      <c r="S40" s="112"/>
      <c r="T40" s="112"/>
      <c r="U40" s="112"/>
      <c r="V40" s="112"/>
      <c r="W40" s="112"/>
      <c r="X40" s="112"/>
    </row>
    <row r="41" ht="20.25" customHeight="1" spans="1:24">
      <c r="A41" s="19" t="s">
        <v>70</v>
      </c>
      <c r="B41" s="19" t="s">
        <v>70</v>
      </c>
      <c r="C41" s="19" t="s">
        <v>250</v>
      </c>
      <c r="D41" s="19" t="s">
        <v>251</v>
      </c>
      <c r="E41" s="19" t="s">
        <v>106</v>
      </c>
      <c r="F41" s="19" t="s">
        <v>107</v>
      </c>
      <c r="G41" s="19" t="s">
        <v>209</v>
      </c>
      <c r="H41" s="19" t="s">
        <v>210</v>
      </c>
      <c r="I41" s="112">
        <v>89940</v>
      </c>
      <c r="J41" s="112">
        <v>89940</v>
      </c>
      <c r="K41" s="53"/>
      <c r="L41" s="53"/>
      <c r="M41" s="112">
        <v>89940</v>
      </c>
      <c r="N41" s="53"/>
      <c r="O41" s="112"/>
      <c r="P41" s="112"/>
      <c r="Q41" s="112"/>
      <c r="R41" s="112"/>
      <c r="S41" s="112"/>
      <c r="T41" s="112"/>
      <c r="U41" s="112"/>
      <c r="V41" s="112"/>
      <c r="W41" s="112"/>
      <c r="X41" s="112"/>
    </row>
    <row r="42" ht="20.25" customHeight="1" spans="1:24">
      <c r="A42" s="19" t="s">
        <v>70</v>
      </c>
      <c r="B42" s="19" t="s">
        <v>70</v>
      </c>
      <c r="C42" s="19" t="s">
        <v>250</v>
      </c>
      <c r="D42" s="19" t="s">
        <v>251</v>
      </c>
      <c r="E42" s="19" t="s">
        <v>106</v>
      </c>
      <c r="F42" s="19" t="s">
        <v>107</v>
      </c>
      <c r="G42" s="19" t="s">
        <v>211</v>
      </c>
      <c r="H42" s="19" t="s">
        <v>212</v>
      </c>
      <c r="I42" s="112">
        <v>67356</v>
      </c>
      <c r="J42" s="112">
        <v>67356</v>
      </c>
      <c r="K42" s="53"/>
      <c r="L42" s="53"/>
      <c r="M42" s="112">
        <v>67356</v>
      </c>
      <c r="N42" s="53"/>
      <c r="O42" s="112"/>
      <c r="P42" s="112"/>
      <c r="Q42" s="112"/>
      <c r="R42" s="112"/>
      <c r="S42" s="112"/>
      <c r="T42" s="112"/>
      <c r="U42" s="112"/>
      <c r="V42" s="112"/>
      <c r="W42" s="112"/>
      <c r="X42" s="112"/>
    </row>
    <row r="43" ht="20.25" customHeight="1" spans="1:24">
      <c r="A43" s="19" t="s">
        <v>70</v>
      </c>
      <c r="B43" s="19" t="s">
        <v>70</v>
      </c>
      <c r="C43" s="19" t="s">
        <v>250</v>
      </c>
      <c r="D43" s="19" t="s">
        <v>251</v>
      </c>
      <c r="E43" s="19" t="s">
        <v>106</v>
      </c>
      <c r="F43" s="19" t="s">
        <v>107</v>
      </c>
      <c r="G43" s="19" t="s">
        <v>213</v>
      </c>
      <c r="H43" s="19" t="s">
        <v>214</v>
      </c>
      <c r="I43" s="112">
        <v>7495</v>
      </c>
      <c r="J43" s="112">
        <v>7495</v>
      </c>
      <c r="K43" s="53"/>
      <c r="L43" s="53"/>
      <c r="M43" s="112">
        <v>7495</v>
      </c>
      <c r="N43" s="53"/>
      <c r="O43" s="112"/>
      <c r="P43" s="112"/>
      <c r="Q43" s="112"/>
      <c r="R43" s="112"/>
      <c r="S43" s="112"/>
      <c r="T43" s="112"/>
      <c r="U43" s="112"/>
      <c r="V43" s="112"/>
      <c r="W43" s="112"/>
      <c r="X43" s="112"/>
    </row>
    <row r="44" ht="20.25" customHeight="1" spans="1:24">
      <c r="A44" s="19" t="s">
        <v>70</v>
      </c>
      <c r="B44" s="19" t="s">
        <v>70</v>
      </c>
      <c r="C44" s="19" t="s">
        <v>250</v>
      </c>
      <c r="D44" s="19" t="s">
        <v>251</v>
      </c>
      <c r="E44" s="19" t="s">
        <v>106</v>
      </c>
      <c r="F44" s="19" t="s">
        <v>107</v>
      </c>
      <c r="G44" s="19" t="s">
        <v>213</v>
      </c>
      <c r="H44" s="19" t="s">
        <v>214</v>
      </c>
      <c r="I44" s="112">
        <v>1500</v>
      </c>
      <c r="J44" s="112">
        <v>1500</v>
      </c>
      <c r="K44" s="53"/>
      <c r="L44" s="53"/>
      <c r="M44" s="112">
        <v>1500</v>
      </c>
      <c r="N44" s="53"/>
      <c r="O44" s="112"/>
      <c r="P44" s="112"/>
      <c r="Q44" s="112"/>
      <c r="R44" s="112"/>
      <c r="S44" s="112"/>
      <c r="T44" s="112"/>
      <c r="U44" s="112"/>
      <c r="V44" s="112"/>
      <c r="W44" s="112"/>
      <c r="X44" s="112"/>
    </row>
    <row r="45" ht="20.25" customHeight="1" spans="1:24">
      <c r="A45" s="19" t="s">
        <v>70</v>
      </c>
      <c r="B45" s="19" t="s">
        <v>70</v>
      </c>
      <c r="C45" s="19" t="s">
        <v>250</v>
      </c>
      <c r="D45" s="19" t="s">
        <v>251</v>
      </c>
      <c r="E45" s="19" t="s">
        <v>106</v>
      </c>
      <c r="F45" s="19" t="s">
        <v>107</v>
      </c>
      <c r="G45" s="19" t="s">
        <v>252</v>
      </c>
      <c r="H45" s="19" t="s">
        <v>253</v>
      </c>
      <c r="I45" s="112">
        <v>25200</v>
      </c>
      <c r="J45" s="112">
        <v>25200</v>
      </c>
      <c r="K45" s="53"/>
      <c r="L45" s="53"/>
      <c r="M45" s="112">
        <v>25200</v>
      </c>
      <c r="N45" s="53"/>
      <c r="O45" s="112"/>
      <c r="P45" s="112"/>
      <c r="Q45" s="112"/>
      <c r="R45" s="112"/>
      <c r="S45" s="112"/>
      <c r="T45" s="112"/>
      <c r="U45" s="112"/>
      <c r="V45" s="112"/>
      <c r="W45" s="112"/>
      <c r="X45" s="112"/>
    </row>
    <row r="46" ht="20.25" customHeight="1" spans="1:24">
      <c r="A46" s="19" t="s">
        <v>70</v>
      </c>
      <c r="B46" s="19" t="s">
        <v>70</v>
      </c>
      <c r="C46" s="19" t="s">
        <v>250</v>
      </c>
      <c r="D46" s="19" t="s">
        <v>251</v>
      </c>
      <c r="E46" s="19" t="s">
        <v>106</v>
      </c>
      <c r="F46" s="19" t="s">
        <v>107</v>
      </c>
      <c r="G46" s="19" t="s">
        <v>252</v>
      </c>
      <c r="H46" s="19" t="s">
        <v>253</v>
      </c>
      <c r="I46" s="112">
        <v>27144</v>
      </c>
      <c r="J46" s="112">
        <v>27144</v>
      </c>
      <c r="K46" s="53"/>
      <c r="L46" s="53"/>
      <c r="M46" s="112">
        <v>27144</v>
      </c>
      <c r="N46" s="53"/>
      <c r="O46" s="112"/>
      <c r="P46" s="112"/>
      <c r="Q46" s="112"/>
      <c r="R46" s="112"/>
      <c r="S46" s="112"/>
      <c r="T46" s="112"/>
      <c r="U46" s="112"/>
      <c r="V46" s="112"/>
      <c r="W46" s="112"/>
      <c r="X46" s="112"/>
    </row>
    <row r="47" ht="20.25" customHeight="1" spans="1:24">
      <c r="A47" s="19" t="s">
        <v>70</v>
      </c>
      <c r="B47" s="19" t="s">
        <v>70</v>
      </c>
      <c r="C47" s="19" t="s">
        <v>250</v>
      </c>
      <c r="D47" s="19" t="s">
        <v>251</v>
      </c>
      <c r="E47" s="19" t="s">
        <v>106</v>
      </c>
      <c r="F47" s="19" t="s">
        <v>107</v>
      </c>
      <c r="G47" s="19" t="s">
        <v>252</v>
      </c>
      <c r="H47" s="19" t="s">
        <v>253</v>
      </c>
      <c r="I47" s="112">
        <v>53280</v>
      </c>
      <c r="J47" s="112">
        <v>53280</v>
      </c>
      <c r="K47" s="53"/>
      <c r="L47" s="53"/>
      <c r="M47" s="112">
        <v>53280</v>
      </c>
      <c r="N47" s="53"/>
      <c r="O47" s="112"/>
      <c r="P47" s="112"/>
      <c r="Q47" s="112"/>
      <c r="R47" s="112"/>
      <c r="S47" s="112"/>
      <c r="T47" s="112"/>
      <c r="U47" s="112"/>
      <c r="V47" s="112"/>
      <c r="W47" s="112"/>
      <c r="X47" s="112"/>
    </row>
    <row r="48" ht="20.25" customHeight="1" spans="1:24">
      <c r="A48" s="19" t="s">
        <v>70</v>
      </c>
      <c r="B48" s="19" t="s">
        <v>70</v>
      </c>
      <c r="C48" s="19" t="s">
        <v>254</v>
      </c>
      <c r="D48" s="19" t="s">
        <v>255</v>
      </c>
      <c r="E48" s="19" t="s">
        <v>102</v>
      </c>
      <c r="F48" s="19" t="s">
        <v>103</v>
      </c>
      <c r="G48" s="19" t="s">
        <v>213</v>
      </c>
      <c r="H48" s="19" t="s">
        <v>214</v>
      </c>
      <c r="I48" s="112">
        <v>1874160</v>
      </c>
      <c r="J48" s="112">
        <v>1874160</v>
      </c>
      <c r="K48" s="53"/>
      <c r="L48" s="53"/>
      <c r="M48" s="112">
        <v>1874160</v>
      </c>
      <c r="N48" s="53"/>
      <c r="O48" s="112"/>
      <c r="P48" s="112"/>
      <c r="Q48" s="112"/>
      <c r="R48" s="112"/>
      <c r="S48" s="112"/>
      <c r="T48" s="112"/>
      <c r="U48" s="112"/>
      <c r="V48" s="112"/>
      <c r="W48" s="112"/>
      <c r="X48" s="112"/>
    </row>
    <row r="49" ht="17.25" hidden="1" customHeight="1" spans="1:24">
      <c r="A49" s="64" t="s">
        <v>180</v>
      </c>
      <c r="B49" s="65"/>
      <c r="C49" s="182"/>
      <c r="D49" s="182"/>
      <c r="E49" s="182"/>
      <c r="F49" s="182"/>
      <c r="G49" s="182"/>
      <c r="H49" s="184"/>
      <c r="I49" s="112">
        <v>26913750</v>
      </c>
      <c r="J49" s="112">
        <v>26913750</v>
      </c>
      <c r="K49" s="112"/>
      <c r="L49" s="112"/>
      <c r="M49" s="112">
        <v>26913750</v>
      </c>
      <c r="N49" s="112"/>
      <c r="O49" s="112"/>
      <c r="P49" s="112"/>
      <c r="Q49" s="112"/>
      <c r="R49" s="112"/>
      <c r="S49" s="112"/>
      <c r="T49" s="112"/>
      <c r="U49" s="112"/>
      <c r="V49" s="112"/>
      <c r="W49" s="112"/>
      <c r="X49" s="112"/>
    </row>
  </sheetData>
  <autoFilter ref="A8:X49">
    <filterColumn colId="7">
      <filters>
        <filter val="奖金"/>
        <filter val="住房公积金"/>
        <filter val="基本工资"/>
        <filter val="津贴补贴"/>
        <filter val="绩效工资"/>
        <filter val="机关事业单位基本养老保险缴费"/>
        <filter val="职工基本医疗保险缴费"/>
        <filter val="职业年金缴费"/>
        <filter val="公务员医疗补助缴费"/>
        <filter val="其他社会保障缴费"/>
      </filters>
    </filterColumn>
    <extLst/>
  </autoFilter>
  <mergeCells count="31">
    <mergeCell ref="A3:X3"/>
    <mergeCell ref="A4:H4"/>
    <mergeCell ref="I5:X5"/>
    <mergeCell ref="J6:N6"/>
    <mergeCell ref="O6:Q6"/>
    <mergeCell ref="S6:X6"/>
    <mergeCell ref="A49:H4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275" top="0.56" bottom="0.56" header="0.48" footer="0.48"/>
  <pageSetup paperSize="9" scale="4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5"/>
  <sheetViews>
    <sheetView showZeros="0" topLeftCell="B1" workbookViewId="0">
      <pane ySplit="1" topLeftCell="A2" activePane="bottomLeft" state="frozen"/>
      <selection/>
      <selection pane="bottomLeft" activeCell="B16" sqref="B16"/>
    </sheetView>
  </sheetViews>
  <sheetFormatPr defaultColWidth="9.14166666666667" defaultRowHeight="14.25" customHeight="1"/>
  <cols>
    <col min="1" max="1" width="9.625" customWidth="1"/>
    <col min="2" max="2" width="13.425" customWidth="1"/>
    <col min="3" max="3" width="29.375" customWidth="1"/>
    <col min="4" max="4" width="23.85" customWidth="1"/>
    <col min="5" max="5" width="8.75" customWidth="1"/>
    <col min="6" max="6" width="17.7083333333333" customWidth="1"/>
    <col min="7" max="7" width="7.625" customWidth="1"/>
    <col min="8" max="8" width="8.25" customWidth="1"/>
    <col min="9" max="11" width="11.25" customWidth="1"/>
    <col min="12" max="23" width="10.3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73"/>
      <c r="E2" s="41"/>
      <c r="F2" s="41"/>
      <c r="G2" s="41"/>
      <c r="H2" s="41"/>
      <c r="U2" s="173"/>
      <c r="W2" s="178" t="s">
        <v>256</v>
      </c>
    </row>
    <row r="3" ht="46.5" customHeight="1" spans="1:23">
      <c r="A3" s="42" t="str">
        <f>"2025"&amp;"年部门项目支出预算表"</f>
        <v>2025年部门项目支出预算表</v>
      </c>
      <c r="B3" s="42"/>
      <c r="C3" s="42"/>
      <c r="D3" s="42"/>
      <c r="E3" s="42"/>
      <c r="F3" s="42"/>
      <c r="G3" s="42"/>
      <c r="H3" s="42"/>
      <c r="I3" s="42"/>
      <c r="J3" s="42"/>
      <c r="K3" s="42"/>
      <c r="L3" s="42"/>
      <c r="M3" s="42"/>
      <c r="N3" s="42"/>
      <c r="O3" s="42"/>
      <c r="P3" s="42"/>
      <c r="Q3" s="42"/>
      <c r="R3" s="42"/>
      <c r="S3" s="42"/>
      <c r="T3" s="42"/>
      <c r="U3" s="42"/>
      <c r="V3" s="42"/>
      <c r="W3" s="42"/>
    </row>
    <row r="4" ht="13.5" customHeight="1" spans="1:23">
      <c r="A4" s="43" t="str">
        <f>"单位名称："&amp;"中国共产党石林彝族自治县纪律检查委员会"</f>
        <v>单位名称：中国共产党石林彝族自治县纪律检查委员会</v>
      </c>
      <c r="B4" s="44"/>
      <c r="C4" s="44"/>
      <c r="D4" s="44"/>
      <c r="E4" s="44"/>
      <c r="F4" s="44"/>
      <c r="G4" s="44"/>
      <c r="H4" s="44"/>
      <c r="I4" s="58"/>
      <c r="J4" s="58"/>
      <c r="K4" s="58"/>
      <c r="L4" s="58"/>
      <c r="M4" s="58"/>
      <c r="N4" s="58"/>
      <c r="O4" s="58"/>
      <c r="P4" s="58"/>
      <c r="Q4" s="58"/>
      <c r="U4" s="173"/>
      <c r="W4" s="152" t="s">
        <v>1</v>
      </c>
    </row>
    <row r="5" ht="21.75" customHeight="1" spans="1:23">
      <c r="A5" s="45" t="s">
        <v>257</v>
      </c>
      <c r="B5" s="46" t="s">
        <v>191</v>
      </c>
      <c r="C5" s="45" t="s">
        <v>192</v>
      </c>
      <c r="D5" s="45" t="s">
        <v>258</v>
      </c>
      <c r="E5" s="46" t="s">
        <v>193</v>
      </c>
      <c r="F5" s="46" t="s">
        <v>194</v>
      </c>
      <c r="G5" s="46" t="s">
        <v>259</v>
      </c>
      <c r="H5" s="46" t="s">
        <v>260</v>
      </c>
      <c r="I5" s="66" t="s">
        <v>55</v>
      </c>
      <c r="J5" s="10" t="s">
        <v>261</v>
      </c>
      <c r="K5" s="11"/>
      <c r="L5" s="11"/>
      <c r="M5" s="36"/>
      <c r="N5" s="10" t="s">
        <v>199</v>
      </c>
      <c r="O5" s="11"/>
      <c r="P5" s="36"/>
      <c r="Q5" s="46" t="s">
        <v>61</v>
      </c>
      <c r="R5" s="10" t="s">
        <v>62</v>
      </c>
      <c r="S5" s="11"/>
      <c r="T5" s="11"/>
      <c r="U5" s="11"/>
      <c r="V5" s="11"/>
      <c r="W5" s="36"/>
    </row>
    <row r="6" ht="21.75" customHeight="1" spans="1:23">
      <c r="A6" s="47"/>
      <c r="B6" s="67"/>
      <c r="C6" s="47"/>
      <c r="D6" s="47"/>
      <c r="E6" s="48"/>
      <c r="F6" s="48"/>
      <c r="G6" s="48"/>
      <c r="H6" s="48"/>
      <c r="I6" s="67"/>
      <c r="J6" s="174" t="s">
        <v>58</v>
      </c>
      <c r="K6" s="175"/>
      <c r="L6" s="46" t="s">
        <v>59</v>
      </c>
      <c r="M6" s="46" t="s">
        <v>60</v>
      </c>
      <c r="N6" s="46" t="s">
        <v>58</v>
      </c>
      <c r="O6" s="46" t="s">
        <v>59</v>
      </c>
      <c r="P6" s="46" t="s">
        <v>60</v>
      </c>
      <c r="Q6" s="48"/>
      <c r="R6" s="46" t="s">
        <v>57</v>
      </c>
      <c r="S6" s="46" t="s">
        <v>64</v>
      </c>
      <c r="T6" s="46" t="s">
        <v>205</v>
      </c>
      <c r="U6" s="46" t="s">
        <v>66</v>
      </c>
      <c r="V6" s="46" t="s">
        <v>67</v>
      </c>
      <c r="W6" s="46" t="s">
        <v>68</v>
      </c>
    </row>
    <row r="7" ht="21" customHeight="1" spans="1:23">
      <c r="A7" s="67"/>
      <c r="B7" s="67"/>
      <c r="C7" s="67"/>
      <c r="D7" s="67"/>
      <c r="E7" s="67"/>
      <c r="F7" s="67"/>
      <c r="G7" s="67"/>
      <c r="H7" s="67"/>
      <c r="I7" s="67"/>
      <c r="J7" s="176" t="s">
        <v>57</v>
      </c>
      <c r="K7" s="177"/>
      <c r="L7" s="67"/>
      <c r="M7" s="67"/>
      <c r="N7" s="67"/>
      <c r="O7" s="67"/>
      <c r="P7" s="67"/>
      <c r="Q7" s="67"/>
      <c r="R7" s="67"/>
      <c r="S7" s="67"/>
      <c r="T7" s="67"/>
      <c r="U7" s="67"/>
      <c r="V7" s="67"/>
      <c r="W7" s="67"/>
    </row>
    <row r="8" ht="39.75" customHeight="1" spans="1:23">
      <c r="A8" s="49"/>
      <c r="B8" s="61"/>
      <c r="C8" s="49"/>
      <c r="D8" s="49"/>
      <c r="E8" s="50"/>
      <c r="F8" s="50"/>
      <c r="G8" s="50"/>
      <c r="H8" s="50"/>
      <c r="I8" s="61"/>
      <c r="J8" s="15" t="s">
        <v>57</v>
      </c>
      <c r="K8" s="15" t="s">
        <v>262</v>
      </c>
      <c r="L8" s="50"/>
      <c r="M8" s="50"/>
      <c r="N8" s="50"/>
      <c r="O8" s="50"/>
      <c r="P8" s="50"/>
      <c r="Q8" s="50"/>
      <c r="R8" s="50"/>
      <c r="S8" s="50"/>
      <c r="T8" s="50"/>
      <c r="U8" s="61"/>
      <c r="V8" s="50"/>
      <c r="W8" s="50"/>
    </row>
    <row r="9" ht="15" customHeight="1" spans="1:23">
      <c r="A9" s="51">
        <v>1</v>
      </c>
      <c r="B9" s="51">
        <v>2</v>
      </c>
      <c r="C9" s="51">
        <v>3</v>
      </c>
      <c r="D9" s="51">
        <v>4</v>
      </c>
      <c r="E9" s="51">
        <v>5</v>
      </c>
      <c r="F9" s="51">
        <v>6</v>
      </c>
      <c r="G9" s="51">
        <v>7</v>
      </c>
      <c r="H9" s="51">
        <v>8</v>
      </c>
      <c r="I9" s="51">
        <v>9</v>
      </c>
      <c r="J9" s="51">
        <v>10</v>
      </c>
      <c r="K9" s="51">
        <v>11</v>
      </c>
      <c r="L9" s="70">
        <v>12</v>
      </c>
      <c r="M9" s="70">
        <v>13</v>
      </c>
      <c r="N9" s="70">
        <v>14</v>
      </c>
      <c r="O9" s="70">
        <v>15</v>
      </c>
      <c r="P9" s="70">
        <v>16</v>
      </c>
      <c r="Q9" s="70">
        <v>17</v>
      </c>
      <c r="R9" s="70">
        <v>18</v>
      </c>
      <c r="S9" s="70">
        <v>19</v>
      </c>
      <c r="T9" s="70">
        <v>20</v>
      </c>
      <c r="U9" s="51">
        <v>21</v>
      </c>
      <c r="V9" s="70">
        <v>22</v>
      </c>
      <c r="W9" s="51">
        <v>23</v>
      </c>
    </row>
    <row r="10" ht="27" customHeight="1" spans="1:23">
      <c r="A10" s="96" t="s">
        <v>263</v>
      </c>
      <c r="B10" s="96" t="s">
        <v>264</v>
      </c>
      <c r="C10" s="96" t="s">
        <v>265</v>
      </c>
      <c r="D10" s="96" t="s">
        <v>70</v>
      </c>
      <c r="E10" s="96" t="s">
        <v>108</v>
      </c>
      <c r="F10" s="96" t="s">
        <v>109</v>
      </c>
      <c r="G10" s="96" t="s">
        <v>238</v>
      </c>
      <c r="H10" s="96" t="s">
        <v>239</v>
      </c>
      <c r="I10" s="112">
        <v>20000</v>
      </c>
      <c r="J10" s="112">
        <v>20000</v>
      </c>
      <c r="K10" s="112">
        <v>20000</v>
      </c>
      <c r="L10" s="112"/>
      <c r="M10" s="112"/>
      <c r="N10" s="112"/>
      <c r="O10" s="112"/>
      <c r="P10" s="112"/>
      <c r="Q10" s="112"/>
      <c r="R10" s="112"/>
      <c r="S10" s="112"/>
      <c r="T10" s="112"/>
      <c r="U10" s="112"/>
      <c r="V10" s="112"/>
      <c r="W10" s="112"/>
    </row>
    <row r="11" ht="27" customHeight="1" spans="1:23">
      <c r="A11" s="96" t="s">
        <v>263</v>
      </c>
      <c r="B11" s="96" t="s">
        <v>266</v>
      </c>
      <c r="C11" s="96" t="s">
        <v>267</v>
      </c>
      <c r="D11" s="96" t="s">
        <v>70</v>
      </c>
      <c r="E11" s="96" t="s">
        <v>108</v>
      </c>
      <c r="F11" s="96" t="s">
        <v>109</v>
      </c>
      <c r="G11" s="96" t="s">
        <v>238</v>
      </c>
      <c r="H11" s="96" t="s">
        <v>239</v>
      </c>
      <c r="I11" s="112">
        <v>50000</v>
      </c>
      <c r="J11" s="112">
        <v>50000</v>
      </c>
      <c r="K11" s="112">
        <v>50000</v>
      </c>
      <c r="L11" s="112"/>
      <c r="M11" s="112"/>
      <c r="N11" s="112"/>
      <c r="O11" s="112"/>
      <c r="P11" s="112"/>
      <c r="Q11" s="112"/>
      <c r="R11" s="112"/>
      <c r="S11" s="112"/>
      <c r="T11" s="112"/>
      <c r="U11" s="112"/>
      <c r="V11" s="112"/>
      <c r="W11" s="112"/>
    </row>
    <row r="12" ht="27" customHeight="1" spans="1:23">
      <c r="A12" s="96" t="s">
        <v>263</v>
      </c>
      <c r="B12" s="96" t="s">
        <v>268</v>
      </c>
      <c r="C12" s="96" t="s">
        <v>269</v>
      </c>
      <c r="D12" s="96" t="s">
        <v>70</v>
      </c>
      <c r="E12" s="96" t="s">
        <v>108</v>
      </c>
      <c r="F12" s="96" t="s">
        <v>109</v>
      </c>
      <c r="G12" s="96" t="s">
        <v>238</v>
      </c>
      <c r="H12" s="96" t="s">
        <v>239</v>
      </c>
      <c r="I12" s="112">
        <v>20000</v>
      </c>
      <c r="J12" s="112">
        <v>20000</v>
      </c>
      <c r="K12" s="112">
        <v>20000</v>
      </c>
      <c r="L12" s="112"/>
      <c r="M12" s="112"/>
      <c r="N12" s="112"/>
      <c r="O12" s="112"/>
      <c r="P12" s="112"/>
      <c r="Q12" s="112"/>
      <c r="R12" s="112"/>
      <c r="S12" s="112"/>
      <c r="T12" s="112"/>
      <c r="U12" s="112"/>
      <c r="V12" s="112"/>
      <c r="W12" s="112"/>
    </row>
    <row r="13" ht="27" customHeight="1" spans="1:23">
      <c r="A13" s="96" t="s">
        <v>263</v>
      </c>
      <c r="B13" s="96" t="s">
        <v>270</v>
      </c>
      <c r="C13" s="96" t="s">
        <v>271</v>
      </c>
      <c r="D13" s="96" t="s">
        <v>70</v>
      </c>
      <c r="E13" s="96" t="s">
        <v>104</v>
      </c>
      <c r="F13" s="96" t="s">
        <v>105</v>
      </c>
      <c r="G13" s="96" t="s">
        <v>238</v>
      </c>
      <c r="H13" s="96" t="s">
        <v>239</v>
      </c>
      <c r="I13" s="112">
        <v>240000</v>
      </c>
      <c r="J13" s="112">
        <v>240000</v>
      </c>
      <c r="K13" s="112">
        <v>240000</v>
      </c>
      <c r="L13" s="112"/>
      <c r="M13" s="112"/>
      <c r="N13" s="112"/>
      <c r="O13" s="112"/>
      <c r="P13" s="112"/>
      <c r="Q13" s="112"/>
      <c r="R13" s="112"/>
      <c r="S13" s="112"/>
      <c r="T13" s="112"/>
      <c r="U13" s="112"/>
      <c r="V13" s="112"/>
      <c r="W13" s="112"/>
    </row>
    <row r="14" ht="27" customHeight="1" spans="1:23">
      <c r="A14" s="96" t="s">
        <v>263</v>
      </c>
      <c r="B14" s="96" t="s">
        <v>272</v>
      </c>
      <c r="C14" s="96" t="s">
        <v>273</v>
      </c>
      <c r="D14" s="96" t="s">
        <v>70</v>
      </c>
      <c r="E14" s="96" t="s">
        <v>108</v>
      </c>
      <c r="F14" s="96" t="s">
        <v>109</v>
      </c>
      <c r="G14" s="96" t="s">
        <v>238</v>
      </c>
      <c r="H14" s="96" t="s">
        <v>239</v>
      </c>
      <c r="I14" s="112">
        <v>4130000</v>
      </c>
      <c r="J14" s="112">
        <v>4130000</v>
      </c>
      <c r="K14" s="112">
        <v>4130000</v>
      </c>
      <c r="L14" s="112"/>
      <c r="M14" s="112"/>
      <c r="N14" s="112"/>
      <c r="O14" s="112"/>
      <c r="P14" s="112"/>
      <c r="Q14" s="112"/>
      <c r="R14" s="112"/>
      <c r="S14" s="112"/>
      <c r="T14" s="112"/>
      <c r="U14" s="112"/>
      <c r="V14" s="112"/>
      <c r="W14" s="112"/>
    </row>
    <row r="15" ht="18.75" customHeight="1" spans="1:23">
      <c r="A15" s="64" t="s">
        <v>180</v>
      </c>
      <c r="B15" s="65"/>
      <c r="C15" s="65"/>
      <c r="D15" s="65"/>
      <c r="E15" s="65"/>
      <c r="F15" s="65"/>
      <c r="G15" s="65"/>
      <c r="H15" s="69"/>
      <c r="I15" s="112">
        <v>4460000</v>
      </c>
      <c r="J15" s="112">
        <v>4460000</v>
      </c>
      <c r="K15" s="112">
        <v>4460000</v>
      </c>
      <c r="L15" s="112"/>
      <c r="M15" s="112"/>
      <c r="N15" s="112"/>
      <c r="O15" s="112"/>
      <c r="P15" s="112"/>
      <c r="Q15" s="112"/>
      <c r="R15" s="112"/>
      <c r="S15" s="112"/>
      <c r="T15" s="112"/>
      <c r="U15" s="112"/>
      <c r="V15" s="112"/>
      <c r="W15" s="112"/>
    </row>
  </sheetData>
  <mergeCells count="28">
    <mergeCell ref="A3:W3"/>
    <mergeCell ref="A4:H4"/>
    <mergeCell ref="J5:M5"/>
    <mergeCell ref="N5:P5"/>
    <mergeCell ref="R5:W5"/>
    <mergeCell ref="A15:H15"/>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9"/>
  <sheetViews>
    <sheetView showZeros="0" topLeftCell="B1" workbookViewId="0">
      <pane ySplit="1" topLeftCell="A2" activePane="bottomLeft" state="frozen"/>
      <selection/>
      <selection pane="bottomLeft" activeCell="E10" sqref="$A1:$XFD104857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57" t="s">
        <v>274</v>
      </c>
    </row>
    <row r="3" ht="39.75" customHeight="1" spans="1:10">
      <c r="A3" s="95" t="str">
        <f>"2025"&amp;"年部门项目支出绩效目标表"</f>
        <v>2025年部门项目支出绩效目标表</v>
      </c>
      <c r="B3" s="42"/>
      <c r="C3" s="42"/>
      <c r="D3" s="42"/>
      <c r="E3" s="42"/>
      <c r="F3" s="97"/>
      <c r="G3" s="42"/>
      <c r="H3" s="97"/>
      <c r="I3" s="97"/>
      <c r="J3" s="42"/>
    </row>
    <row r="4" ht="17.25" customHeight="1" spans="1:1">
      <c r="A4" s="43" t="str">
        <f>"单位名称："&amp;"中国共产党石林彝族自治县纪律检查委员会"</f>
        <v>单位名称：中国共产党石林彝族自治县纪律检查委员会</v>
      </c>
    </row>
    <row r="5" ht="44.25" customHeight="1" spans="1:10">
      <c r="A5" s="15" t="s">
        <v>192</v>
      </c>
      <c r="B5" s="15" t="s">
        <v>275</v>
      </c>
      <c r="C5" s="15" t="s">
        <v>276</v>
      </c>
      <c r="D5" s="15" t="s">
        <v>277</v>
      </c>
      <c r="E5" s="15" t="s">
        <v>278</v>
      </c>
      <c r="F5" s="98" t="s">
        <v>279</v>
      </c>
      <c r="G5" s="15" t="s">
        <v>280</v>
      </c>
      <c r="H5" s="98" t="s">
        <v>281</v>
      </c>
      <c r="I5" s="98" t="s">
        <v>282</v>
      </c>
      <c r="J5" s="15" t="s">
        <v>283</v>
      </c>
    </row>
    <row r="6" ht="18.75" customHeight="1" spans="1:10">
      <c r="A6" s="169">
        <v>1</v>
      </c>
      <c r="B6" s="169">
        <v>2</v>
      </c>
      <c r="C6" s="169">
        <v>3</v>
      </c>
      <c r="D6" s="169">
        <v>4</v>
      </c>
      <c r="E6" s="169">
        <v>5</v>
      </c>
      <c r="F6" s="70">
        <v>6</v>
      </c>
      <c r="G6" s="169">
        <v>7</v>
      </c>
      <c r="H6" s="70">
        <v>8</v>
      </c>
      <c r="I6" s="70">
        <v>9</v>
      </c>
      <c r="J6" s="169">
        <v>10</v>
      </c>
    </row>
    <row r="7" ht="42" customHeight="1" spans="1:10">
      <c r="A7" s="16" t="s">
        <v>70</v>
      </c>
      <c r="B7" s="96"/>
      <c r="C7" s="96"/>
      <c r="D7" s="96"/>
      <c r="E7" s="34"/>
      <c r="F7" s="99"/>
      <c r="G7" s="34"/>
      <c r="H7" s="99"/>
      <c r="I7" s="99"/>
      <c r="J7" s="34"/>
    </row>
    <row r="8" ht="42" customHeight="1" spans="1:10">
      <c r="A8" s="170" t="s">
        <v>70</v>
      </c>
      <c r="B8" s="25"/>
      <c r="C8" s="25"/>
      <c r="D8" s="25"/>
      <c r="E8" s="16"/>
      <c r="F8" s="25"/>
      <c r="G8" s="16"/>
      <c r="H8" s="25"/>
      <c r="I8" s="25"/>
      <c r="J8" s="16"/>
    </row>
    <row r="9" ht="42" customHeight="1" spans="1:10">
      <c r="A9" s="171" t="s">
        <v>267</v>
      </c>
      <c r="B9" s="25" t="s">
        <v>284</v>
      </c>
      <c r="C9" s="25" t="s">
        <v>285</v>
      </c>
      <c r="D9" s="25" t="s">
        <v>286</v>
      </c>
      <c r="E9" s="16" t="s">
        <v>287</v>
      </c>
      <c r="F9" s="25" t="s">
        <v>288</v>
      </c>
      <c r="G9" s="16" t="s">
        <v>289</v>
      </c>
      <c r="H9" s="25" t="s">
        <v>290</v>
      </c>
      <c r="I9" s="25" t="s">
        <v>291</v>
      </c>
      <c r="J9" s="16" t="s">
        <v>292</v>
      </c>
    </row>
    <row r="10" ht="42" customHeight="1" spans="1:10">
      <c r="A10" s="171" t="s">
        <v>267</v>
      </c>
      <c r="B10" s="25" t="s">
        <v>284</v>
      </c>
      <c r="C10" s="25" t="s">
        <v>285</v>
      </c>
      <c r="D10" s="25" t="s">
        <v>293</v>
      </c>
      <c r="E10" s="172">
        <v>46022</v>
      </c>
      <c r="F10" s="25" t="s">
        <v>288</v>
      </c>
      <c r="G10" s="16" t="s">
        <v>289</v>
      </c>
      <c r="H10" s="25" t="s">
        <v>290</v>
      </c>
      <c r="I10" s="25" t="s">
        <v>291</v>
      </c>
      <c r="J10" s="16" t="s">
        <v>294</v>
      </c>
    </row>
    <row r="11" ht="42" customHeight="1" spans="1:10">
      <c r="A11" s="171" t="s">
        <v>267</v>
      </c>
      <c r="B11" s="25" t="s">
        <v>284</v>
      </c>
      <c r="C11" s="25" t="s">
        <v>295</v>
      </c>
      <c r="D11" s="25" t="s">
        <v>296</v>
      </c>
      <c r="E11" s="16" t="s">
        <v>297</v>
      </c>
      <c r="F11" s="25" t="s">
        <v>288</v>
      </c>
      <c r="G11" s="16" t="s">
        <v>289</v>
      </c>
      <c r="H11" s="25" t="s">
        <v>290</v>
      </c>
      <c r="I11" s="25" t="s">
        <v>298</v>
      </c>
      <c r="J11" s="16" t="s">
        <v>299</v>
      </c>
    </row>
    <row r="12" ht="42" customHeight="1" spans="1:10">
      <c r="A12" s="171" t="s">
        <v>267</v>
      </c>
      <c r="B12" s="25" t="s">
        <v>284</v>
      </c>
      <c r="C12" s="25" t="s">
        <v>300</v>
      </c>
      <c r="D12" s="25" t="s">
        <v>301</v>
      </c>
      <c r="E12" s="16" t="s">
        <v>302</v>
      </c>
      <c r="F12" s="25" t="s">
        <v>303</v>
      </c>
      <c r="G12" s="16" t="s">
        <v>304</v>
      </c>
      <c r="H12" s="25" t="s">
        <v>290</v>
      </c>
      <c r="I12" s="25" t="s">
        <v>291</v>
      </c>
      <c r="J12" s="16" t="s">
        <v>301</v>
      </c>
    </row>
    <row r="13" ht="42" customHeight="1" spans="1:10">
      <c r="A13" s="171" t="s">
        <v>273</v>
      </c>
      <c r="B13" s="25" t="s">
        <v>305</v>
      </c>
      <c r="C13" s="25" t="s">
        <v>285</v>
      </c>
      <c r="D13" s="25" t="s">
        <v>286</v>
      </c>
      <c r="E13" s="16" t="s">
        <v>306</v>
      </c>
      <c r="F13" s="25" t="s">
        <v>307</v>
      </c>
      <c r="G13" s="16" t="s">
        <v>308</v>
      </c>
      <c r="H13" s="25" t="s">
        <v>309</v>
      </c>
      <c r="I13" s="25" t="s">
        <v>291</v>
      </c>
      <c r="J13" s="16" t="s">
        <v>310</v>
      </c>
    </row>
    <row r="14" ht="42" customHeight="1" spans="1:10">
      <c r="A14" s="171" t="s">
        <v>273</v>
      </c>
      <c r="B14" s="25" t="s">
        <v>305</v>
      </c>
      <c r="C14" s="25" t="s">
        <v>285</v>
      </c>
      <c r="D14" s="25" t="s">
        <v>311</v>
      </c>
      <c r="E14" s="16" t="s">
        <v>312</v>
      </c>
      <c r="F14" s="25" t="s">
        <v>303</v>
      </c>
      <c r="G14" s="16" t="s">
        <v>313</v>
      </c>
      <c r="H14" s="25" t="s">
        <v>290</v>
      </c>
      <c r="I14" s="25" t="s">
        <v>291</v>
      </c>
      <c r="J14" s="16" t="s">
        <v>314</v>
      </c>
    </row>
    <row r="15" ht="42" customHeight="1" spans="1:10">
      <c r="A15" s="171" t="s">
        <v>273</v>
      </c>
      <c r="B15" s="25" t="s">
        <v>305</v>
      </c>
      <c r="C15" s="25" t="s">
        <v>285</v>
      </c>
      <c r="D15" s="25" t="s">
        <v>293</v>
      </c>
      <c r="E15" s="16" t="s">
        <v>315</v>
      </c>
      <c r="F15" s="25" t="s">
        <v>288</v>
      </c>
      <c r="G15" s="16" t="s">
        <v>316</v>
      </c>
      <c r="H15" s="25" t="s">
        <v>290</v>
      </c>
      <c r="I15" s="25" t="s">
        <v>298</v>
      </c>
      <c r="J15" s="16" t="s">
        <v>317</v>
      </c>
    </row>
    <row r="16" ht="42" customHeight="1" spans="1:10">
      <c r="A16" s="171" t="s">
        <v>273</v>
      </c>
      <c r="B16" s="25" t="s">
        <v>305</v>
      </c>
      <c r="C16" s="25" t="s">
        <v>295</v>
      </c>
      <c r="D16" s="25" t="s">
        <v>296</v>
      </c>
      <c r="E16" s="16" t="s">
        <v>318</v>
      </c>
      <c r="F16" s="25" t="s">
        <v>288</v>
      </c>
      <c r="G16" s="16" t="s">
        <v>316</v>
      </c>
      <c r="H16" s="25" t="s">
        <v>290</v>
      </c>
      <c r="I16" s="25" t="s">
        <v>298</v>
      </c>
      <c r="J16" s="16" t="s">
        <v>319</v>
      </c>
    </row>
    <row r="17" ht="42" customHeight="1" spans="1:10">
      <c r="A17" s="171" t="s">
        <v>273</v>
      </c>
      <c r="B17" s="25" t="s">
        <v>305</v>
      </c>
      <c r="C17" s="25" t="s">
        <v>300</v>
      </c>
      <c r="D17" s="25" t="s">
        <v>301</v>
      </c>
      <c r="E17" s="16" t="s">
        <v>320</v>
      </c>
      <c r="F17" s="25" t="s">
        <v>303</v>
      </c>
      <c r="G17" s="16" t="s">
        <v>304</v>
      </c>
      <c r="H17" s="25" t="s">
        <v>290</v>
      </c>
      <c r="I17" s="25" t="s">
        <v>291</v>
      </c>
      <c r="J17" s="16" t="s">
        <v>321</v>
      </c>
    </row>
    <row r="18" ht="42" customHeight="1" spans="1:10">
      <c r="A18" s="171" t="s">
        <v>265</v>
      </c>
      <c r="B18" s="25" t="s">
        <v>322</v>
      </c>
      <c r="C18" s="25" t="s">
        <v>285</v>
      </c>
      <c r="D18" s="25" t="s">
        <v>286</v>
      </c>
      <c r="E18" s="16" t="s">
        <v>323</v>
      </c>
      <c r="F18" s="25" t="s">
        <v>288</v>
      </c>
      <c r="G18" s="16" t="s">
        <v>324</v>
      </c>
      <c r="H18" s="25" t="s">
        <v>325</v>
      </c>
      <c r="I18" s="25" t="s">
        <v>291</v>
      </c>
      <c r="J18" s="16" t="s">
        <v>326</v>
      </c>
    </row>
    <row r="19" ht="42" customHeight="1" spans="1:10">
      <c r="A19" s="171" t="s">
        <v>265</v>
      </c>
      <c r="B19" s="25" t="s">
        <v>322</v>
      </c>
      <c r="C19" s="25" t="s">
        <v>285</v>
      </c>
      <c r="D19" s="25" t="s">
        <v>293</v>
      </c>
      <c r="E19" s="16" t="s">
        <v>327</v>
      </c>
      <c r="F19" s="25" t="s">
        <v>288</v>
      </c>
      <c r="G19" s="16" t="s">
        <v>316</v>
      </c>
      <c r="H19" s="25" t="s">
        <v>290</v>
      </c>
      <c r="I19" s="25" t="s">
        <v>298</v>
      </c>
      <c r="J19" s="16" t="s">
        <v>328</v>
      </c>
    </row>
    <row r="20" ht="42" customHeight="1" spans="1:10">
      <c r="A20" s="171" t="s">
        <v>265</v>
      </c>
      <c r="B20" s="25" t="s">
        <v>322</v>
      </c>
      <c r="C20" s="25" t="s">
        <v>295</v>
      </c>
      <c r="D20" s="25" t="s">
        <v>296</v>
      </c>
      <c r="E20" s="16" t="s">
        <v>329</v>
      </c>
      <c r="F20" s="25" t="s">
        <v>288</v>
      </c>
      <c r="G20" s="16" t="s">
        <v>316</v>
      </c>
      <c r="H20" s="25" t="s">
        <v>290</v>
      </c>
      <c r="I20" s="25" t="s">
        <v>298</v>
      </c>
      <c r="J20" s="16" t="s">
        <v>330</v>
      </c>
    </row>
    <row r="21" ht="42" customHeight="1" spans="1:10">
      <c r="A21" s="171" t="s">
        <v>265</v>
      </c>
      <c r="B21" s="25" t="s">
        <v>322</v>
      </c>
      <c r="C21" s="25" t="s">
        <v>300</v>
      </c>
      <c r="D21" s="25" t="s">
        <v>301</v>
      </c>
      <c r="E21" s="16" t="s">
        <v>331</v>
      </c>
      <c r="F21" s="25" t="s">
        <v>303</v>
      </c>
      <c r="G21" s="16" t="s">
        <v>332</v>
      </c>
      <c r="H21" s="25" t="s">
        <v>290</v>
      </c>
      <c r="I21" s="25" t="s">
        <v>291</v>
      </c>
      <c r="J21" s="16" t="s">
        <v>333</v>
      </c>
    </row>
    <row r="22" ht="42" customHeight="1" spans="1:10">
      <c r="A22" s="171" t="s">
        <v>271</v>
      </c>
      <c r="B22" s="25" t="s">
        <v>334</v>
      </c>
      <c r="C22" s="25" t="s">
        <v>285</v>
      </c>
      <c r="D22" s="25" t="s">
        <v>286</v>
      </c>
      <c r="E22" s="16" t="s">
        <v>335</v>
      </c>
      <c r="F22" s="25" t="s">
        <v>303</v>
      </c>
      <c r="G22" s="16" t="s">
        <v>85</v>
      </c>
      <c r="H22" s="25" t="s">
        <v>336</v>
      </c>
      <c r="I22" s="25" t="s">
        <v>291</v>
      </c>
      <c r="J22" s="16" t="s">
        <v>337</v>
      </c>
    </row>
    <row r="23" ht="42" customHeight="1" spans="1:10">
      <c r="A23" s="171" t="s">
        <v>271</v>
      </c>
      <c r="B23" s="25" t="s">
        <v>334</v>
      </c>
      <c r="C23" s="25" t="s">
        <v>285</v>
      </c>
      <c r="D23" s="25" t="s">
        <v>293</v>
      </c>
      <c r="E23" s="16" t="s">
        <v>338</v>
      </c>
      <c r="F23" s="25" t="s">
        <v>288</v>
      </c>
      <c r="G23" s="16" t="s">
        <v>289</v>
      </c>
      <c r="H23" s="25" t="s">
        <v>290</v>
      </c>
      <c r="I23" s="25" t="s">
        <v>298</v>
      </c>
      <c r="J23" s="16" t="s">
        <v>339</v>
      </c>
    </row>
    <row r="24" ht="42" customHeight="1" spans="1:10">
      <c r="A24" s="171" t="s">
        <v>271</v>
      </c>
      <c r="B24" s="25" t="s">
        <v>334</v>
      </c>
      <c r="C24" s="25" t="s">
        <v>295</v>
      </c>
      <c r="D24" s="25" t="s">
        <v>296</v>
      </c>
      <c r="E24" s="16" t="s">
        <v>340</v>
      </c>
      <c r="F24" s="25" t="s">
        <v>288</v>
      </c>
      <c r="G24" s="16" t="s">
        <v>289</v>
      </c>
      <c r="H24" s="25" t="s">
        <v>290</v>
      </c>
      <c r="I24" s="25" t="s">
        <v>298</v>
      </c>
      <c r="J24" s="16" t="s">
        <v>341</v>
      </c>
    </row>
    <row r="25" ht="42" customHeight="1" spans="1:10">
      <c r="A25" s="171" t="s">
        <v>271</v>
      </c>
      <c r="B25" s="25" t="s">
        <v>334</v>
      </c>
      <c r="C25" s="25" t="s">
        <v>300</v>
      </c>
      <c r="D25" s="25" t="s">
        <v>301</v>
      </c>
      <c r="E25" s="16" t="s">
        <v>320</v>
      </c>
      <c r="F25" s="25" t="s">
        <v>303</v>
      </c>
      <c r="G25" s="16" t="s">
        <v>304</v>
      </c>
      <c r="H25" s="25" t="s">
        <v>290</v>
      </c>
      <c r="I25" s="25" t="s">
        <v>291</v>
      </c>
      <c r="J25" s="16" t="s">
        <v>301</v>
      </c>
    </row>
    <row r="26" ht="42" customHeight="1" spans="1:10">
      <c r="A26" s="171" t="s">
        <v>269</v>
      </c>
      <c r="B26" s="25" t="s">
        <v>342</v>
      </c>
      <c r="C26" s="25" t="s">
        <v>285</v>
      </c>
      <c r="D26" s="25" t="s">
        <v>286</v>
      </c>
      <c r="E26" s="16" t="s">
        <v>287</v>
      </c>
      <c r="F26" s="25" t="s">
        <v>288</v>
      </c>
      <c r="G26" s="16" t="s">
        <v>289</v>
      </c>
      <c r="H26" s="25" t="s">
        <v>290</v>
      </c>
      <c r="I26" s="25" t="s">
        <v>291</v>
      </c>
      <c r="J26" s="16" t="s">
        <v>343</v>
      </c>
    </row>
    <row r="27" ht="42" customHeight="1" spans="1:10">
      <c r="A27" s="171" t="s">
        <v>269</v>
      </c>
      <c r="B27" s="25" t="s">
        <v>342</v>
      </c>
      <c r="C27" s="25" t="s">
        <v>285</v>
      </c>
      <c r="D27" s="25" t="s">
        <v>293</v>
      </c>
      <c r="E27" s="16" t="s">
        <v>344</v>
      </c>
      <c r="F27" s="25" t="s">
        <v>288</v>
      </c>
      <c r="G27" s="16" t="s">
        <v>289</v>
      </c>
      <c r="H27" s="25" t="s">
        <v>290</v>
      </c>
      <c r="I27" s="25" t="s">
        <v>291</v>
      </c>
      <c r="J27" s="16" t="s">
        <v>345</v>
      </c>
    </row>
    <row r="28" ht="42" customHeight="1" spans="1:10">
      <c r="A28" s="171" t="s">
        <v>269</v>
      </c>
      <c r="B28" s="25" t="s">
        <v>342</v>
      </c>
      <c r="C28" s="25" t="s">
        <v>295</v>
      </c>
      <c r="D28" s="25" t="s">
        <v>296</v>
      </c>
      <c r="E28" s="16" t="s">
        <v>346</v>
      </c>
      <c r="F28" s="25" t="s">
        <v>288</v>
      </c>
      <c r="G28" s="16" t="s">
        <v>289</v>
      </c>
      <c r="H28" s="25" t="s">
        <v>290</v>
      </c>
      <c r="I28" s="25" t="s">
        <v>298</v>
      </c>
      <c r="J28" s="16" t="s">
        <v>347</v>
      </c>
    </row>
    <row r="29" ht="42" customHeight="1" spans="1:10">
      <c r="A29" s="171" t="s">
        <v>269</v>
      </c>
      <c r="B29" s="25" t="s">
        <v>342</v>
      </c>
      <c r="C29" s="25" t="s">
        <v>300</v>
      </c>
      <c r="D29" s="25" t="s">
        <v>301</v>
      </c>
      <c r="E29" s="16" t="s">
        <v>320</v>
      </c>
      <c r="F29" s="25" t="s">
        <v>303</v>
      </c>
      <c r="G29" s="16" t="s">
        <v>304</v>
      </c>
      <c r="H29" s="25" t="s">
        <v>290</v>
      </c>
      <c r="I29" s="25" t="s">
        <v>291</v>
      </c>
      <c r="J29" s="16" t="s">
        <v>348</v>
      </c>
    </row>
  </sheetData>
  <mergeCells count="12">
    <mergeCell ref="A3:J3"/>
    <mergeCell ref="A4:H4"/>
    <mergeCell ref="A9:A12"/>
    <mergeCell ref="A13:A17"/>
    <mergeCell ref="A18:A21"/>
    <mergeCell ref="A22:A25"/>
    <mergeCell ref="A26:A29"/>
    <mergeCell ref="B9:B12"/>
    <mergeCell ref="B13:B17"/>
    <mergeCell ref="B18:B21"/>
    <mergeCell ref="B22:B25"/>
    <mergeCell ref="B26:B29"/>
  </mergeCells>
  <printOptions horizontalCentered="1"/>
  <pageMargins left="0.96" right="0.96" top="0.72" bottom="0.72" header="0" footer="0"/>
  <pageSetup paperSize="9" scale="4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2025-03-12T10:50:00Z</dcterms:created>
  <dcterms:modified xsi:type="dcterms:W3CDTF">2025-03-14T16:00:46Z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DB22AF10575F52992EE2D36732F748B9_42</vt:lpwstr>
  </property>
</Properties>
</file>