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25" windowWidth="26655" windowHeight="13500" tabRatio="968" firstSheet="10"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_FilterDatabase" localSheetId="6" hidden="1">部门基本支出预算表04!$A$7:$X$176</definedName>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4">部门新增资产配置表10!$A:$A,部门新增资产配置表10!$1:$1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4525"/>
</workbook>
</file>

<file path=xl/calcChain.xml><?xml version="1.0" encoding="utf-8"?>
<calcChain xmlns="http://schemas.openxmlformats.org/spreadsheetml/2006/main">
  <c r="B8" i="18" l="1"/>
  <c r="B7" i="18"/>
  <c r="A3" i="18"/>
  <c r="A2" i="18"/>
  <c r="G5" i="17"/>
  <c r="F5" i="17"/>
  <c r="E5" i="17"/>
  <c r="A3" i="17"/>
  <c r="A2" i="17"/>
  <c r="A3" i="16"/>
  <c r="A2" i="16"/>
  <c r="A3" i="15"/>
  <c r="A2" i="15"/>
  <c r="A3" i="14"/>
  <c r="A2" i="14"/>
  <c r="A3" i="13"/>
  <c r="A2" i="13"/>
  <c r="A3" i="12"/>
  <c r="A2" i="12"/>
  <c r="A3" i="11"/>
  <c r="A2" i="11"/>
  <c r="A3" i="10"/>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<sst xmlns="http://schemas.openxmlformats.org/spreadsheetml/2006/main" count="2501" uniqueCount="538">
  <si>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</si>
  <si>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</si>
  <si>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</si>
  <si>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</si>
  <si>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</si>
  <si>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</si>
  <si>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</si>
  <si>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</si>
  <si>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</si>
  <si>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</si>
  <si>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</si>
  <si>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</si>
  <si>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</si>
  <si>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</si>
  <si>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</si>
  <si>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</si>
  <si>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</si>
  <si>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</si>
  <si>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</si>
  <si>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</si>
  <si>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</si>
  <si>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</si>
  <si>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</si>
  <si>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</si>
  <si>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</si>
  <si>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</si>
  <si>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</si>
  <si>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</si>
  <si>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</si>
  <si>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</si>
  <si>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</si>
  <si>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</si>
  <si>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</si>
  <si>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</si>
  <si>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</si>
  <si>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</si>
  <si>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</si>
  <si>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</si>
  <si>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</si>
  <si>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</si>
  <si>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</si>
  <si>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</si>
  <si>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</si>
  <si>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</si>
  <si>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</si>
  <si>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</si>
  <si>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</si>
  <si>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</si>
  <si>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</si>
  <si>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</si>
  <si>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</si>
  <si>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</si>
  <si>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</si>
  <si>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</si>
  <si>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</si>
  <si>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</si>
  <si>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</si>
  <si>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</si>
  <si>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</si>
  <si>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</si>
  <si>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</si>
  <si>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</si>
  <si>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</si>
  <si>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</si>
  <si>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</si>
  <si>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</si>
  <si>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</si>
  <si>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</si>
  <si>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</si>
  <si>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</si>
  <si>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石林彝族自治县文化和旅游局</t>
  </si>
  <si>
    <t>129001</t>
  </si>
  <si>
    <t>129004</t>
  </si>
  <si>
    <t>石林彝族自治县民族图书馆</t>
  </si>
  <si>
    <t>129006</t>
  </si>
  <si>
    <t>石林彝族自治县文物管理所</t>
  </si>
  <si>
    <t>129008</t>
  </si>
  <si>
    <t>石林彝族自治县文化馆</t>
  </si>
  <si>
    <t>129009</t>
  </si>
  <si>
    <t>石林彝族自治县阿诗玛文化传承与保护中心</t>
  </si>
  <si>
    <t>129010</t>
  </si>
  <si>
    <t>石林彝族自治县阿诗玛歌舞团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</si>
  <si>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</si>
  <si>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</si>
  <si>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</si>
  <si>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</si>
  <si>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</si>
  <si>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</si>
  <si>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</si>
  <si>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</si>
  <si>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</si>
  <si>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</si>
  <si>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</si>
  <si>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</si>
  <si>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</si>
  <si>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</si>
  <si>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</si>
  <si>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</si>
  <si>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</si>
  <si>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</si>
  <si>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</si>
  <si>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</si>
  <si>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</si>
  <si>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</si>
  <si>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</si>
  <si>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</si>
  <si>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</si>
  <si>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</si>
  <si>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</si>
  <si>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</si>
  <si>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</si>
  <si>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</si>
  <si>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</si>
  <si>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</si>
  <si>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2070104</t>
  </si>
  <si>
    <t>图书馆</t>
  </si>
  <si>
    <t>2070107</t>
  </si>
  <si>
    <t>艺术表演团体</t>
  </si>
  <si>
    <t>2070109</t>
  </si>
  <si>
    <t>群众文化</t>
  </si>
  <si>
    <t>2070111</t>
  </si>
  <si>
    <t>文化创作与保护</t>
  </si>
  <si>
    <t>2070199</t>
  </si>
  <si>
    <t>其他文化和旅游支出</t>
  </si>
  <si>
    <t>20702</t>
  </si>
  <si>
    <t>文物</t>
  </si>
  <si>
    <t>2070204</t>
  </si>
  <si>
    <t>文物保护</t>
  </si>
  <si>
    <t>2070299</t>
  </si>
  <si>
    <t>其他文物支出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</si>
  <si>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</si>
  <si>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</si>
  <si>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</si>
  <si>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</si>
  <si>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</si>
  <si>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</si>
  <si>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</si>
  <si>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</si>
  <si>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</si>
  <si>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</si>
  <si>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</si>
  <si>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</si>
  <si>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</si>
  <si>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</si>
  <si>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</si>
  <si>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</si>
  <si>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</si>
  <si>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</si>
  <si>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</si>
  <si>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</si>
  <si>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</si>
  <si>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</si>
  <si>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</si>
  <si>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</si>
  <si>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</si>
  <si>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</si>
  <si>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</si>
  <si>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</si>
  <si>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</si>
  <si>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</si>
  <si>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</si>
  <si>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</si>
  <si>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</si>
  <si>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</si>
  <si>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</si>
  <si>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</si>
  <si>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</si>
  <si>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</si>
  <si>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</si>
  <si>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</si>
  <si>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</si>
  <si>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</si>
  <si>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</si>
  <si>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</si>
  <si>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</si>
  <si>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</si>
  <si>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</si>
  <si>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</si>
  <si>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</si>
  <si>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</si>
  <si>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</si>
  <si>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</si>
  <si>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</si>
  <si>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</si>
  <si>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</si>
  <si>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</si>
  <si>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</si>
  <si>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</si>
  <si>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</si>
  <si>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</si>
  <si>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</si>
  <si>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</si>
  <si>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</si>
  <si>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</si>
  <si>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</si>
  <si>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</si>
  <si>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</si>
  <si>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</si>
  <si>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</si>
  <si>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</si>
  <si>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</si>
  <si>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</si>
  <si>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</si>
  <si>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</si>
  <si>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</si>
  <si>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</si>
  <si>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</si>
  <si>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</si>
  <si>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</si>
  <si>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</si>
  <si>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</si>
  <si>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</si>
  <si>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</si>
  <si>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</si>
  <si>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</si>
  <si>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</si>
  <si>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</si>
  <si>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</si>
  <si>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</si>
  <si>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</si>
  <si>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</si>
  <si>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</si>
  <si>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</si>
  <si>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</si>
  <si>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</si>
  <si>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</si>
  <si>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</si>
  <si>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</si>
  <si>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</si>
  <si>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530126210000000001727</t>
  </si>
  <si>
    <t>行政人员支出工资</t>
  </si>
  <si>
    <t>30101</t>
  </si>
  <si>
    <t>基本工资</t>
  </si>
  <si>
    <t>30102</t>
  </si>
  <si>
    <t>津贴补贴</t>
  </si>
  <si>
    <t>30103</t>
  </si>
  <si>
    <t>奖金</t>
  </si>
  <si>
    <t>530126210000000001728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</si>
  <si>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</si>
  <si>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</si>
  <si>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</si>
  <si>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</si>
  <si>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</si>
  <si>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</si>
  <si>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</si>
  <si>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</si>
  <si>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</si>
  <si>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</si>
  <si>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</si>
  <si>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530126210000000001729</t>
  </si>
  <si>
    <t>30113</t>
  </si>
  <si>
    <t>530126210000000001731</t>
  </si>
  <si>
    <t>公车购置及运维费</t>
  </si>
  <si>
    <t>30231</t>
  </si>
  <si>
    <t>公务用车运行维护费</t>
  </si>
  <si>
    <t>530126210000000001732</t>
  </si>
  <si>
    <t>30217</t>
  </si>
  <si>
    <t>530126210000000001733</t>
  </si>
  <si>
    <t>行政人员公务交通补贴</t>
  </si>
  <si>
    <t>30239</t>
  </si>
  <si>
    <t>其他交通费用</t>
  </si>
  <si>
    <t>530126210000000001734</t>
  </si>
  <si>
    <t>工会经费</t>
  </si>
  <si>
    <t>30228</t>
  </si>
  <si>
    <t>530126210000000001735</t>
  </si>
  <si>
    <t>一般公用经费</t>
  </si>
  <si>
    <t>30201</t>
  </si>
  <si>
    <t>办公费</t>
  </si>
  <si>
    <t>30205</t>
  </si>
  <si>
    <t>水费</t>
  </si>
  <si>
    <t>30206</t>
  </si>
  <si>
    <t>电费</t>
  </si>
  <si>
    <t>30207</t>
  </si>
  <si>
    <t>邮电费</t>
  </si>
  <si>
    <t>30211</t>
  </si>
  <si>
    <t>差旅费</t>
  </si>
  <si>
    <t>30229</t>
  </si>
  <si>
    <t>福利费</t>
  </si>
  <si>
    <t>30299</t>
  </si>
  <si>
    <t>其他商品和服务支出</t>
  </si>
  <si>
    <t>530126231100001580419</t>
  </si>
  <si>
    <t>行政人员绩效奖励</t>
  </si>
  <si>
    <t>530126231100001580420</t>
  </si>
  <si>
    <t>遗属生活补助</t>
  </si>
  <si>
    <t>30305</t>
  </si>
  <si>
    <t>生活补助</t>
  </si>
  <si>
    <t>530126231100001580434</t>
  </si>
  <si>
    <t>离退休人员支出</t>
  </si>
  <si>
    <t>530126231100001580435</t>
  </si>
  <si>
    <t>辅助用工及劳务派遣经费</t>
  </si>
  <si>
    <t>30226</t>
  </si>
  <si>
    <t>劳务费</t>
  </si>
  <si>
    <t>530126241100002540545</t>
  </si>
  <si>
    <t>编外人员工资支出</t>
  </si>
  <si>
    <t>30199</t>
  </si>
  <si>
    <t>其他工资福利支出</t>
  </si>
  <si>
    <t>530126210000000001695</t>
  </si>
  <si>
    <t>事业人员支出工资</t>
  </si>
  <si>
    <t>30107</t>
  </si>
  <si>
    <t>绩效工资</t>
  </si>
  <si>
    <t>530126210000000001696</t>
  </si>
  <si>
    <t>530126210000000001697</t>
  </si>
  <si>
    <t>530126210000000001699</t>
  </si>
  <si>
    <t>530126210000000001700</t>
  </si>
  <si>
    <t>530126210000000001701</t>
  </si>
  <si>
    <t>530126231100001132375</t>
  </si>
  <si>
    <t>530126231100001132376</t>
  </si>
  <si>
    <t>530126210000000002283</t>
  </si>
  <si>
    <t>530126210000000002284</t>
  </si>
  <si>
    <t>530126210000000002285</t>
  </si>
  <si>
    <t>530126210000000002287</t>
  </si>
  <si>
    <t>530126210000000002288</t>
  </si>
  <si>
    <t>530126210000000002289</t>
  </si>
  <si>
    <t>530126231100001284158</t>
  </si>
  <si>
    <t>530126210000000001720</t>
  </si>
  <si>
    <t>530126210000000001721</t>
  </si>
  <si>
    <t>530126210000000001722</t>
  </si>
  <si>
    <t>530126210000000001724</t>
  </si>
  <si>
    <t>530126210000000001725</t>
  </si>
  <si>
    <t>530126210000000001726</t>
  </si>
  <si>
    <t>530126231100001378758</t>
  </si>
  <si>
    <t>530126231100001438818</t>
  </si>
  <si>
    <t>530126231100001530339</t>
  </si>
  <si>
    <t>530126231100001530340</t>
  </si>
  <si>
    <t>530126231100001530343</t>
  </si>
  <si>
    <t>530126231100001530344</t>
  </si>
  <si>
    <t>530126231100001530353</t>
  </si>
  <si>
    <t>530126231100001530355</t>
  </si>
  <si>
    <t>530126241100002540857</t>
  </si>
  <si>
    <t>530126251100003611835</t>
  </si>
  <si>
    <t>530126251100003611836</t>
  </si>
  <si>
    <t>530126251100003611838</t>
  </si>
  <si>
    <t>530126251100003611839</t>
  </si>
  <si>
    <t>530126251100003611852</t>
  </si>
  <si>
    <t>530126251100003611853</t>
  </si>
  <si>
    <t>530126251100003615914</t>
  </si>
  <si>
    <t>预算05-1表</t>
  </si>
  <si>
    <t>项目分类</t>
  </si>
  <si>
    <t>项目单位</t>
  </si>
  <si>
    <t>经济科目编码</t>
  </si>
  <si>
    <t>经济科目名称</t>
  </si>
  <si>
    <t>本年拨款</t>
  </si>
  <si>
    <t>其中：本次下达</t>
  </si>
  <si>
    <t>专项业务类</t>
  </si>
  <si>
    <t>530126251100003874715</t>
  </si>
  <si>
    <t>2025年各乡镇文化站县级配套免费开放资金</t>
  </si>
  <si>
    <t>530126251100003874784</t>
  </si>
  <si>
    <t>2025年图书馆、文化馆县级配套免费开放资金</t>
  </si>
  <si>
    <t>530126251100003874801</t>
  </si>
  <si>
    <t>文旅品牌创建、宣传营销工作经费</t>
  </si>
  <si>
    <t>530126251100003874848</t>
  </si>
  <si>
    <t>“158旅游线路”打造专项规划工作经费</t>
  </si>
  <si>
    <t>530126251100003874864</t>
  </si>
  <si>
    <t>第四次全国文物普查工作经费</t>
  </si>
  <si>
    <t>530126251100003888709</t>
  </si>
  <si>
    <t>F执法办案等工作经费</t>
  </si>
  <si>
    <t>530126251100003888734</t>
  </si>
  <si>
    <t>2025年四项协调机制工作经费</t>
  </si>
  <si>
    <t>民生类</t>
  </si>
  <si>
    <t>530126251100003874691</t>
  </si>
  <si>
    <t>基层公共文化服务专项资金</t>
  </si>
  <si>
    <t>530126251100003888735</t>
  </si>
  <si>
    <t>县级文物保护专项资金</t>
  </si>
  <si>
    <t>预算05-2表</t>
  </si>
  <si>
    <t>项目年度绩效目标</t>
  </si>
  <si>
    <t>一级指标</t>
  </si>
  <si>
    <t>二级指标</t>
  </si>
  <si>
    <t>三级指标</t>
  </si>
  <si>
    <t>指标性质</t>
  </si>
  <si>
    <t>指标值</t>
  </si>
  <si>
    <t>度量单位</t>
  </si>
  <si>
    <t>指标属性</t>
  </si>
  <si>
    <t>指标内容</t>
  </si>
  <si>
    <t>产出指标</t>
  </si>
  <si>
    <t>时效指标</t>
  </si>
  <si>
    <t>及时拨付</t>
  </si>
  <si>
    <t>&lt;=</t>
  </si>
  <si>
    <t>2025年12月</t>
  </si>
  <si>
    <t>时限</t>
  </si>
  <si>
    <t>定量指标</t>
  </si>
  <si>
    <t>成本指标</t>
  </si>
  <si>
    <t>社会成本指标</t>
  </si>
  <si>
    <t>=</t>
  </si>
  <si>
    <t>32</t>
  </si>
  <si>
    <t>万元</t>
  </si>
  <si>
    <t>定性指标</t>
  </si>
  <si>
    <t>效益指标</t>
  </si>
  <si>
    <t>社会效益</t>
  </si>
  <si>
    <t>政策知晓率</t>
  </si>
  <si>
    <t>&gt;=</t>
  </si>
  <si>
    <t>80</t>
  </si>
  <si>
    <t>%</t>
  </si>
  <si>
    <t>满意度指标</t>
  </si>
  <si>
    <t>服务对象满意度</t>
  </si>
  <si>
    <t>受益对象满意度</t>
  </si>
  <si>
    <t>90</t>
  </si>
  <si>
    <t>25600</t>
  </si>
  <si>
    <t>元</t>
  </si>
  <si>
    <t>85</t>
  </si>
  <si>
    <t>及时拨付，专款专用</t>
  </si>
  <si>
    <t>1926400</t>
  </si>
  <si>
    <t>22400</t>
  </si>
  <si>
    <t>1.00</t>
  </si>
  <si>
    <t>50</t>
  </si>
  <si>
    <t>质量指标</t>
  </si>
  <si>
    <t>经济成本指标</t>
  </si>
  <si>
    <t>百分比</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</si>
  <si>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</si>
  <si>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</si>
  <si>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</si>
  <si>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</si>
  <si>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</si>
  <si>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</si>
  <si>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</si>
  <si>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</si>
  <si>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</si>
  <si>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</si>
  <si>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</si>
  <si>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</si>
  <si>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</si>
  <si>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</si>
  <si>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</si>
  <si>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</si>
  <si>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</si>
  <si>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公车维修与保养</t>
  </si>
  <si>
    <t>车辆维修和保养服务</t>
  </si>
  <si>
    <t>公车保险</t>
  </si>
  <si>
    <t>机动车保险服务</t>
  </si>
  <si>
    <t>行政单位编制外人员保险</t>
  </si>
  <si>
    <t>物业管理服务</t>
  </si>
  <si>
    <t>行政单位编制外人员工资</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</si>
  <si>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</si>
  <si>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</si>
  <si>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</si>
  <si>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</si>
  <si>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</si>
  <si>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</si>
  <si>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</si>
  <si>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</si>
  <si>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</si>
  <si>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</si>
  <si>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</si>
  <si>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</si>
  <si>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</si>
  <si>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</si>
  <si>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</si>
  <si>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</si>
  <si>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</si>
  <si>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</si>
  <si>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</si>
  <si>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</si>
  <si>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</si>
  <si>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</si>
  <si>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</si>
  <si>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</si>
  <si>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</si>
  <si>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</si>
  <si>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</si>
  <si>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</si>
  <si>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</si>
  <si>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</si>
  <si>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</si>
  <si>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</si>
  <si>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</si>
  <si>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</si>
  <si>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</si>
  <si>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</si>
  <si>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</si>
  <si>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</si>
  <si>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</si>
  <si>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</si>
  <si>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</si>
  <si>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</si>
  <si>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</si>
  <si>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</si>
  <si>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</si>
  <si>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</si>
  <si>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</si>
  <si>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</si>
  <si>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</si>
  <si>
    <t/>
  </si>
  <si>
    <t>预算13表</t>
  </si>
  <si>
    <t>部门编码</t>
  </si>
  <si>
    <t>部门名称</t>
  </si>
  <si>
    <t>内容</t>
  </si>
  <si>
    <t>说明</t>
  </si>
  <si>
    <t>部门总体目标</t>
  </si>
  <si>
    <t>部门职责</t>
  </si>
  <si>
    <t>石林彝族自治县文化和旅游局是县人民政府职能部门，具体负责全县文化和旅游事业发展及管理。负责拟订全县文化、旅游政策，编制全县文化、旅游事业发展规划。推进全县公共文化服务,规划、指导公共文化产品生产,指导文化、旅游基础设施建设。指导、管理图书馆、文化馆（站）、文物所事业和基层文化建设。石林彝族自治县文化市场综合执法大队受石林县文化和旅游局的委托，对涉及文化市场方面的违法行为实施行政处罚。石林彝族自治县文化和旅游局负责监督石林彝族自治县文化市场综合执法大队组织实施行政处罚的行为，并对该行为的后果承担法律责任。
（一）贯彻落实党的文化工作方针政策，研究拟订全县文化和旅游工作政策措施，起草文化和旅游规范性文件。（二）统筹规划文化事业、文化产业和旅游业发展，拟订发展规划并组织实施，推进文化和旅游融合发展，推进文化和旅游体制机制改革。
（三）管理全县重大文化艺术活动，指导全县重点文化旅游设施建设，推进对外文化交流和旅游产业对外合作，推动文化和旅游融合发展，促进全域旅游。（四）指导、管理文艺事业，指导艺术创作生产，扶持体现社会主义核心价值观、具有导向性代表性示范性的文艺作品，推动各门类艺术、各艺术品种发展。（五）负责公共文化事业发展，推进全县公共文化服务体系建设和旅游公共服务建设，深入实施文化惠民工程，统筹推进基本公共文化服务标准化、均等化。（六）指导、推进文化和旅游科技创新发展，推进文化和旅游行业信息化、标准化建设。负责全县智慧旅游建设。（七）负责非物质文化遗产保护，推动非物质文化遗产的保护、传承、普及、弘扬和振兴。（八）拟订文物、博物馆事业发展规划并组织实施，管理、指导文物、博物馆事业工作。（九）统筹规划文化产业和旅游产业，组织实施文化和旅游资源普查、挖掘、保护和利用工作，促进文体产业和旅游产业融合发展。（十）指导文化和旅游市场发展，对文化和旅游市场经营进行行业监管，推进文化和旅游行业信用体系建设，依法规范文化和旅游市场。（十一）指导全县文化和旅游综合执法，组织查处文化、文物、出版、广播电视、电影、旅游等市场的违法行为，督查督办大案要案，维护市场秩序。（十二）负责制定全县旅游市场开发计划并组织实施，举办旅游重的后果承担法律责任。</t>
  </si>
  <si>
    <t>根据三定方案归纳</t>
  </si>
  <si>
    <t>（一）部门主要职责：石林彝族自治县文化和旅游局是县人民政府职能部门，具体负责全县文化和旅游事业发展及管理。负责拟订全县文化、旅游政策，编制全县文化、旅游事业发展规划。推进全县公共文化服务,规划、指导公共文化产品生产,指导文化、旅游基础设施建设。指导、管理图书馆、文化馆（站）事业和基层文化建设。石林彝族自治县文化市场综合执法大队受石林彝族自治县文化和旅游局的委托，对涉及文化市场方面的违法行为实施行政处罚。石林彝族自治县文化和旅游局负责监督石林彝族自治县文化市场综合执法大队组织实施行政处罚的行为，并对该行为的后果承担法律责任。（二）重点工作概述及长期规划：深入学习宣传贯彻党的十九大精神，特别是关于坚定文化自信，推动社会主义文化繁荣兴盛的要求，全面贯彻《中华人民共和国公共文化服务保障法》，围绕“一个中心”，办好“两项活动”，建设“三个中心”，带好“四支队伍”，抓好“五项工程”，统筹推进全县文体事业持续健康发展。
1.围绕“一个中心”。即：紧紧围绕深入学习宣传贯彻党的十九大关于文化工作的精神这一中心，做好构建现代公共文化服务体系建设相关工作。2.办好“两项活动”。即：文化活动和旅游活动。文化活动主要是提升火把节、情歌节、阿诗玛文化节等活动的内涵的品质，增强实效性和文旅融合度；旅游活动主要是把旅游厕所补助资金落实到位等。同时进一步强化群众公共文化、旅游宣传工作，丰富群众精神文化生活。3.建设“三个中心”。即：以承办市六运会场馆建设为契机，建设全民健身中心；推进阿诗玛大剧院项目的落实，整合文化馆、图书馆等功能，打造阿诗玛文化艺术中心；与旧城改造和文物古建筑修缮利用相结合，实施撒尼刺绣、阿诗玛文化等非遗传承馆建设，打造非物质文化遗产传承展示中心。4.带好“四支队伍”。即：整合文化人才队伍，将文化馆、民族文化工作队进行全面整合，明确人员职责，落实绩效考核；管理好非遗传承人队伍，充分发挥其文化保护传承的作用；加强旅游人才队伍的管理使用，充分发挥其特长，为各类旅游事业发展打好基础；加强机关队伍建设，理顺机关工作机制，强化项目工作和经济工作。5.抓好“五项工程”即：深入实施文化惠民工程，不断完善公共文化服务体系；实施文化人才战略工程，培养一批专业人才队伍；实施文艺精品工程，打造一批高水平文化品牌和项目，创作一批特色文艺作品；实施文物保护利用和文化遗产保护传承工程，保持民族文化传承。</t>
  </si>
  <si>
    <t>根据部门职责，中长期规划，各级党委，各级政府要求归纳</t>
  </si>
  <si>
    <t>部门年度目标</t>
  </si>
  <si>
    <t>1.城乡文化建设协调发展。贯彻落实党中央、国务院关于加快构建现代公共文化服务体系的决策部署，与云南省建设“民族团结进步示范区、生态文明建设排头兵、面向南亚东南亚开放的辐射中心”相结合。以实现文化引领发展为长远目标，到“十四五”末期，初步实现城乡文化协调发展，人民群众基本文化权益得到充分保障，石林县文化发展与社会、经济、教育发展同步，人口状况和服务水平相适应，将石林县建成名副其实的“文化先进县”。
2.改革开放，营造良好的工作环境。按照中央、省、市、县关于文化体制改革精神，深化全县文化体制改革，形成科学有效的宏观管理体制和富有成效的微观运行机制。改除不合理的规章制度，改除阻碍石林文化发展的一切障碍。建立有利于石林文化事业发展的相关机制，建立出人才、出绩效的工作机制，为石林县的文化事业大发展营造一种良好的社会环境。
3.文化创新能力不断提升。调动集体和个人的积极性，提高原创与创新能力。通过创新，提升石林的文化管理水平；通过创新，提升石林公共文化服务水平；通过创新，提升石林文化创作活力；通过创新，繁荣石林的文化市场；通过创新，推进石林的文化工作理论与实践的全面发展；通过创新，提升石林县文化品牌及社会影响力。
4.民众的文化遗产保护意识将普遍提高。石林是非物质文化遗产大县，大量的民间文化遗产留存于民间。民间的文化遗产保护工作任务繁重，通过相应的保护机制与平台，让广大人民群众参与民间文化遗产保护工作。通过保护实践，提升石林民众的文化遗产保护意识与保护水平。
5.依法管理文化市场。依法管理文化市场，加强文化市场执法，提高依法行政水平。加强演艺娱乐、网吧游戏以及各类文化消费市场管理，加强版权保护，加大打击侵犯知识产权、制售假冒伪劣文化产品和非法接收境外各种违法经营活动。
6.积极打造石林民族文化活动品牌。坚持政府引导、企业主体、市场运作、社会参与的社会文化模式，强化形象塑造和市场推广，培养一批文化品位高、体验性强、市场知名度高的系列文化旅游活动品牌。一是以优秀传统文化为载体的相关品牌打造，开发与打造国家级非物质文化遗产有关的《阿诗玛》、《大三弦》、《刺绣》、《摔跤》、《火把节》等文化，形成代表性的知名品牌。二是进一步打造近几年开发的“国际阿诗玛文化节”、“板桥血桃节”、“西街口人参果节”等，并形成自己的文化品牌。
7.在文旅融合与文化产业开发方面获得实质性突破。加快推进文化与旅游</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</si>
  <si>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</si>
  <si>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</si>
  <si>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</si>
  <si>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</si>
  <si>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</si>
  <si>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</si>
  <si>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</si>
  <si>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</si>
  <si>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</si>
  <si>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 xml:space="preserve">	
第四次全国文物普查工作经费</t>
  </si>
  <si>
    <t xml:space="preserve">	
“158旅游线路”打造专项规划工作经费</t>
  </si>
  <si>
    <t xml:space="preserve">	
文旅品牌创建、宣传营销工作经费</t>
  </si>
  <si>
    <t xml:space="preserve">	
F执法办案等工作经费</t>
  </si>
  <si>
    <t xml:space="preserve">	
F执法办案等工作经费</t>
  </si>
  <si>
    <t xml:space="preserve">	
2025年四项协调机制工作经费</t>
  </si>
  <si>
    <t>三、部门整体支出绩效指标</t>
  </si>
  <si>
    <t>绩效指标</t>
  </si>
  <si>
    <t>评（扣）分标准</t>
  </si>
  <si>
    <t>绩效指标设定依据及指标值数据来源</t>
  </si>
  <si>
    <t xml:space="preserve">二级指标 </t>
  </si>
  <si>
    <t>数量指标</t>
  </si>
  <si>
    <t>全年免费开放天数</t>
  </si>
  <si>
    <t>&gt;</t>
  </si>
  <si>
    <t>250</t>
  </si>
  <si>
    <t>天</t>
  </si>
  <si>
    <t>按照免费开放通知要求，全年免费开放天数不低于250天</t>
  </si>
  <si>
    <t>免开资金管理办法，历年年报统计数据，免开实施方案，当年免费开放天数统计</t>
  </si>
  <si>
    <t>公共文化设施覆盖人群率</t>
  </si>
  <si>
    <t>公共文化设施包含：博物馆、纪念馆、图书馆、文化馆（站）、美术馆和各艺术表演场所等。</t>
  </si>
  <si>
    <t>免开资金管理办法，历年年报统计数据，免开实施方案，公共文化设施参观人次除以全省总人数的比例。</t>
  </si>
  <si>
    <t>免费开放观众满意度</t>
  </si>
  <si>
    <t>人民群众对服务的评价调查表</t>
  </si>
  <si>
    <t>历年年报统计数据，免开实施方案，免费开放满意观众除以总观众人数的比例</t>
  </si>
  <si>
    <t>图书馆</t>
    <phoneticPr fontId="20" type="noConversion"/>
  </si>
  <si>
    <t>艺术表演团体</t>
    <phoneticPr fontId="20" type="noConversion"/>
  </si>
  <si>
    <t>群众文化</t>
    <phoneticPr fontId="20" type="noConversion"/>
  </si>
  <si>
    <t>文物保护</t>
    <phoneticPr fontId="20" type="noConversion"/>
  </si>
  <si>
    <t>其他文物支出</t>
    <phoneticPr fontId="20" type="noConversion"/>
  </si>
  <si>
    <t>绩效工资</t>
    <phoneticPr fontId="20" type="noConversion"/>
  </si>
  <si>
    <t>备注：2025年本单位无部门政府性基金支出。</t>
    <phoneticPr fontId="20" type="noConversion"/>
  </si>
  <si>
    <t>备注：2025年本单位无对下转移支付预算。</t>
    <phoneticPr fontId="20" type="noConversion"/>
  </si>
  <si>
    <t>备注：2025年本单位无对下转移支付绩效。</t>
    <phoneticPr fontId="20" type="noConversion"/>
  </si>
  <si>
    <t>备注：2025年本单位无新增资产配置预算。</t>
    <phoneticPr fontId="20" type="noConversion"/>
  </si>
  <si>
    <t>备注：2025年本单位无上级转移支付补助项目支出。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</si>
</sst>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0.00;;@"/>
    <numFmt numFmtId="177" formatCode="#,##0;\-#,##0;;@"/>
    <numFmt numFmtId="178" formatCode="hh:mm:ss"/>
    <numFmt numFmtId="179" formatCode="yyyy\-mm\-dd"/>
    <numFmt numFmtId="180" formatCode="yyyy\-mm\-dd\ hh:mm:ss"/>
    <numFmt numFmtId="181" formatCode="#,##0.000000000_ "/>
  </numFmts>
  <fonts count="24">
    <font>
      <sz val="11"/>
      <color theme="1"/>
      <name val="宋体"/>
      <scheme val="minor"/>
    </font>
    <font>
      <sz val="9"/>
      <name val="宋体"/>
      <charset val="134"/>
    </font>
    <font>
      <sz val="10"/>
      <color rgb="FF000000"/>
      <name val="宋体"/>
      <charset val="134"/>
    </font>
    <font>
      <sz val="9"/>
      <color rgb="FF000000"/>
      <name val="宋体"/>
      <charset val="134"/>
    </font>
    <font>
      <b/>
      <sz val="23.95"/>
      <color rgb="FF000000"/>
      <name val="宋体"/>
      <charset val="134"/>
    </font>
    <font>
      <sz val="10"/>
      <color rgb="FF000000"/>
      <name val="Arial"/>
    </font>
    <font>
      <sz val="9.75"/>
      <color rgb="FF000000"/>
      <name val="SimSun"/>
      <charset val="134"/>
    </font>
    <font>
      <sz val="9"/>
      <color theme="1"/>
      <name val="宋体"/>
      <charset val="134"/>
    </font>
    <font>
      <b/>
      <sz val="9"/>
      <color rgb="FF000000"/>
      <name val="宋体"/>
      <charset val="134"/>
    </font>
    <font>
      <b/>
      <sz val="9"/>
      <color theme="1"/>
      <name val="宋体"/>
      <charset val="134"/>
    </font>
    <font>
      <b/>
      <sz val="21"/>
      <color rgb="FF000000"/>
      <name val="宋体"/>
      <charset val="134"/>
    </font>
    <font>
      <sz val="11"/>
      <color rgb="FF000000"/>
      <name val="宋体"/>
      <charset val="134"/>
    </font>
    <font>
      <b/>
      <sz val="18"/>
      <color rgb="FF000000"/>
      <name val="宋体"/>
      <charset val="134"/>
    </font>
    <font>
      <b/>
      <sz val="23"/>
      <color rgb="FF000000"/>
      <name val="宋体"/>
      <charset val="134"/>
    </font>
    <font>
      <b/>
      <sz val="22"/>
      <color rgb="FF000000"/>
      <name val="宋体"/>
      <charset val="134"/>
    </font>
    <font>
      <sz val="10"/>
      <color rgb="FFFFFFFF"/>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9"/>
      <name val="宋体"/>
      <family val="3"/>
      <charset val="134"/>
      <scheme val="minor"/>
    </font>
    <font>
      <sz val="9"/>
      <name val="宋体"/>
      <family val="3"/>
      <charset val="134"/>
    </font>
    <font>
      <sz val="11"/>
      <color theme="1"/>
      <name val="宋体"/>
      <family val="3"/>
      <charset val="134"/>
      <scheme val="minor"/>
    </font>
    <font>
      <sz val="10"/>
      <name val="宋体"/>
      <family val="3"/>
      <charset val="134"/>
    </font>
  </fonts>
  <fills count="4">
    <fill>
      <patternFill patternType="none"/>
    </fill>
    <fill>
      <patternFill patternType="gray125"/>
    </fill>
    <fill>
      <patternFill patternType="solid">
        <fgColor rgb="FFFFFFFF"/>
      </patternFill>
    </fill>
    <fill>
      <patternFill patternType="solid">
        <fgColor rgb="FFDBEEF4"/>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s>
  <cellStyleXfs count="9">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xf numFmtId="0" fontId="21" fillId="0" borderId="15">
      <alignment vertical="top"/>
      <protection locked="0"/>
    </xf>
  </cellStyleXfs>
  <cellXfs count="295">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inden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3" fillId="0" borderId="1" xfId="0" applyFont="1" applyBorder="1" applyAlignment="1" applyProtection="1">
      <alignment horizontal="left" vertical="center"/>
      <protection locked="0"/>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2" fillId="0" borderId="12" xfId="0" applyFont="1" applyBorder="1" applyAlignment="1">
      <alignment horizontal="center" vertical="center"/>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49" fontId="7" fillId="0" borderId="2" xfId="2" applyNumberFormat="1" applyFont="1" applyBorder="1">
      <alignment horizontal="left" vertical="center" wrapText="1"/>
    </xf>
    <xf numFmtId="49" fontId="2" fillId="0" borderId="1" xfId="0" applyNumberFormat="1" applyFont="1" applyBorder="1"/>
    <xf numFmtId="0" fontId="3" fillId="0" borderId="1" xfId="0" applyFont="1" applyBorder="1" applyAlignment="1">
      <alignment horizontal="right"/>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11" fillId="0" borderId="13" xfId="0" applyFont="1" applyBorder="1" applyAlignment="1">
      <alignment horizontal="center" vertical="center" wrapText="1"/>
    </xf>
    <xf numFmtId="0" fontId="2" fillId="0" borderId="11"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protection locked="0"/>
    </xf>
    <xf numFmtId="0" fontId="16" fillId="2" borderId="1" xfId="0" applyFont="1" applyFill="1" applyBorder="1" applyAlignment="1">
      <alignment horizontal="center" vertical="center"/>
    </xf>
    <xf numFmtId="0" fontId="3" fillId="2" borderId="1" xfId="0" applyFont="1" applyFill="1" applyBorder="1" applyAlignment="1">
      <alignment horizontal="right" vertical="center" wrapText="1"/>
    </xf>
    <xf numFmtId="0" fontId="16" fillId="2" borderId="1" xfId="0" applyFont="1" applyFill="1" applyBorder="1" applyAlignment="1">
      <alignment horizontal="left" vertical="center"/>
    </xf>
    <xf numFmtId="0" fontId="3" fillId="2" borderId="1" xfId="0" quotePrefix="1" applyFont="1" applyFill="1" applyBorder="1" applyAlignment="1">
      <alignment horizontal="right" vertical="center" wrapText="1"/>
    </xf>
    <xf numFmtId="0" fontId="2" fillId="2" borderId="2" xfId="0" applyFont="1" applyFill="1" applyBorder="1" applyAlignment="1">
      <alignment horizontal="center" vertical="center"/>
    </xf>
    <xf numFmtId="0" fontId="11" fillId="2" borderId="2" xfId="0" applyFont="1" applyFill="1" applyBorder="1" applyAlignment="1">
      <alignment horizontal="center" vertical="center"/>
    </xf>
    <xf numFmtId="49" fontId="11" fillId="0" borderId="2" xfId="0" applyNumberFormat="1" applyFont="1" applyBorder="1" applyAlignment="1">
      <alignment horizontal="center" vertical="center" wrapText="1"/>
    </xf>
    <xf numFmtId="49" fontId="11" fillId="0" borderId="2" xfId="0" applyNumberFormat="1" applyFont="1" applyBorder="1" applyAlignment="1">
      <alignment vertical="center" wrapText="1"/>
    </xf>
    <xf numFmtId="0" fontId="11" fillId="0" borderId="2" xfId="0" applyFont="1" applyBorder="1" applyAlignment="1">
      <alignment vertical="center" wrapText="1"/>
    </xf>
    <xf numFmtId="4"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lignment horizontal="right" vertical="center"/>
    </xf>
    <xf numFmtId="49" fontId="19" fillId="0" borderId="2" xfId="0" applyNumberFormat="1" applyFont="1" applyBorder="1" applyAlignment="1" applyProtection="1">
      <alignment horizontal="center" vertical="center"/>
      <protection locked="0"/>
    </xf>
    <xf numFmtId="49" fontId="19" fillId="0" borderId="2" xfId="0" applyNumberFormat="1" applyFont="1" applyBorder="1" applyAlignment="1" applyProtection="1">
      <alignment horizontal="center" vertical="center" wrapText="1"/>
      <protection locked="0"/>
    </xf>
    <xf numFmtId="181" fontId="0" fillId="0" borderId="1" xfId="0" applyNumberFormat="1" applyFont="1" applyBorder="1"/>
    <xf numFmtId="0" fontId="3" fillId="0" borderId="2" xfId="0" applyFont="1" applyFill="1" applyBorder="1" applyAlignment="1">
      <alignment horizontal="left" vertical="center"/>
    </xf>
    <xf numFmtId="176" fontId="7" fillId="0" borderId="2" xfId="0" applyNumberFormat="1" applyFont="1" applyFill="1" applyBorder="1" applyAlignment="1">
      <alignment horizontal="right" vertical="center"/>
    </xf>
    <xf numFmtId="49" fontId="7" fillId="0" borderId="2" xfId="2" applyNumberFormat="1" applyFont="1" applyFill="1" applyBorder="1">
      <alignment horizontal="left" vertical="center" wrapText="1"/>
    </xf>
    <xf numFmtId="0" fontId="0" fillId="0" borderId="1" xfId="0" applyFont="1" applyFill="1" applyBorder="1"/>
    <xf numFmtId="0" fontId="2" fillId="0" borderId="1" xfId="0" applyFont="1" applyFill="1" applyBorder="1" applyAlignment="1">
      <alignment vertical="top"/>
    </xf>
    <xf numFmtId="0" fontId="2" fillId="0" borderId="1" xfId="0" applyFont="1" applyFill="1" applyBorder="1" applyAlignment="1" applyProtection="1">
      <alignment vertical="top"/>
      <protection locked="0"/>
    </xf>
    <xf numFmtId="49" fontId="2" fillId="0" borderId="1" xfId="0" applyNumberFormat="1" applyFont="1" applyFill="1" applyBorder="1" applyProtection="1">
      <protection locked="0"/>
    </xf>
    <xf numFmtId="0" fontId="2" fillId="0" borderId="1" xfId="0" applyFont="1" applyFill="1" applyBorder="1" applyProtection="1">
      <protection locked="0"/>
    </xf>
    <xf numFmtId="0" fontId="3" fillId="0" borderId="1" xfId="0" applyFont="1" applyFill="1" applyBorder="1" applyAlignment="1" applyProtection="1">
      <alignment horizontal="right" vertical="center"/>
      <protection locked="0"/>
    </xf>
    <xf numFmtId="0" fontId="11" fillId="0" borderId="1" xfId="0" applyFont="1" applyFill="1" applyBorder="1" applyProtection="1">
      <protection locked="0"/>
    </xf>
    <xf numFmtId="0" fontId="11" fillId="0" borderId="1" xfId="0" applyFont="1" applyFill="1" applyBorder="1"/>
    <xf numFmtId="0" fontId="2" fillId="0" borderId="2" xfId="0" applyFont="1" applyFill="1" applyBorder="1" applyAlignment="1" applyProtection="1">
      <alignment horizontal="center" vertical="center"/>
      <protection locked="0"/>
    </xf>
    <xf numFmtId="0" fontId="22" fillId="0" borderId="15" xfId="0" applyFont="1" applyBorder="1"/>
    <xf numFmtId="49" fontId="23" fillId="0" borderId="15" xfId="8" applyNumberFormat="1" applyFont="1" applyFill="1" applyBorder="1" applyAlignment="1" applyProtection="1"/>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3" fillId="0" borderId="1" xfId="0" applyFont="1" applyBorder="1" applyAlignment="1">
      <alignment horizontal="left" vertical="center"/>
    </xf>
    <xf numFmtId="0" fontId="2" fillId="2" borderId="1"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2" fillId="0" borderId="12"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3" fillId="0" borderId="5"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11" fillId="0" borderId="12"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1" fillId="0" borderId="5" xfId="0" applyFont="1" applyFill="1" applyBorder="1" applyAlignment="1">
      <alignment horizontal="center" vertical="center"/>
    </xf>
    <xf numFmtId="0" fontId="11" fillId="0" borderId="5"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7" xfId="0" applyFont="1" applyFill="1" applyBorder="1" applyAlignment="1">
      <alignment horizontal="center" vertical="center"/>
    </xf>
    <xf numFmtId="0" fontId="11" fillId="0" borderId="11"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1" xfId="0" applyFont="1" applyFill="1" applyBorder="1" applyAlignment="1">
      <alignment horizontal="center" vertical="center"/>
    </xf>
    <xf numFmtId="0" fontId="3" fillId="0" borderId="1" xfId="0" applyFont="1" applyFill="1" applyBorder="1" applyAlignment="1" applyProtection="1">
      <alignment horizontal="left" vertical="center"/>
      <protection locked="0"/>
    </xf>
    <xf numFmtId="0" fontId="11" fillId="0" borderId="1" xfId="0" applyFont="1" applyFill="1" applyBorder="1" applyAlignment="1">
      <alignment horizontal="left" vertical="center"/>
    </xf>
    <xf numFmtId="0" fontId="11" fillId="0" borderId="1" xfId="0" applyFont="1" applyFill="1" applyBorder="1" applyAlignment="1" applyProtection="1">
      <alignment horizontal="left" vertical="center"/>
      <protection locked="0"/>
    </xf>
    <xf numFmtId="0" fontId="11" fillId="0" borderId="7"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11" fillId="0" borderId="3" xfId="0" applyFont="1" applyBorder="1" applyAlignment="1">
      <alignment horizontal="center" vertical="center" wrapText="1"/>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protection locked="0"/>
    </xf>
    <xf numFmtId="0" fontId="11" fillId="0" borderId="1" xfId="0" applyFont="1" applyBorder="1" applyAlignment="1">
      <alignment horizontal="left" vertical="center"/>
    </xf>
    <xf numFmtId="0" fontId="11" fillId="2" borderId="3" xfId="0" applyFont="1" applyFill="1" applyBorder="1" applyAlignment="1">
      <alignment horizontal="center" vertical="center"/>
    </xf>
    <xf numFmtId="0" fontId="11" fillId="0" borderId="12" xfId="0" applyFont="1" applyBorder="1" applyAlignment="1">
      <alignment horizontal="center" vertical="center"/>
    </xf>
    <xf numFmtId="0" fontId="14" fillId="0" borderId="1" xfId="0" quotePrefix="1" applyFont="1" applyBorder="1" applyAlignment="1">
      <alignment horizontal="center" vertical="center"/>
    </xf>
    <xf numFmtId="0" fontId="13" fillId="0" borderId="1" xfId="0" applyFont="1" applyBorder="1" applyAlignment="1" applyProtection="1">
      <alignment horizontal="center" vertical="center"/>
      <protection locked="0"/>
    </xf>
    <xf numFmtId="0" fontId="3" fillId="0" borderId="2" xfId="0" applyFont="1" applyBorder="1" applyAlignment="1">
      <alignment horizontal="left" vertical="center" wrapText="1" indent="2"/>
    </xf>
    <xf numFmtId="0" fontId="3" fillId="2" borderId="2" xfId="0" applyFont="1" applyFill="1" applyBorder="1" applyAlignment="1" applyProtection="1">
      <alignment horizontal="left" vertical="center" wrapText="1"/>
      <protection locked="0"/>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5" fillId="0" borderId="1" xfId="0" applyFont="1" applyBorder="1" applyAlignment="1" applyProtection="1">
      <alignment horizontal="right"/>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3"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2" borderId="15" xfId="0" applyFont="1" applyFill="1" applyBorder="1" applyAlignment="1">
      <alignment horizontal="left" vertical="center"/>
    </xf>
    <xf numFmtId="176" fontId="7" fillId="0" borderId="15" xfId="0" applyNumberFormat="1" applyFont="1" applyBorder="1" applyAlignment="1">
      <alignment horizontal="left" vertical="center"/>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1" xfId="0" applyFont="1" applyBorder="1" applyProtection="1">
      <protection locked="0"/>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0" borderId="14"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Alignment="1">
      <alignment wrapText="1"/>
    </xf>
    <xf numFmtId="0" fontId="2" fillId="0" borderId="1" xfId="0" applyFont="1" applyBorder="1" applyAlignment="1">
      <alignment horizontal="right" wrapText="1"/>
    </xf>
    <xf numFmtId="0" fontId="2" fillId="0" borderId="1" xfId="0" applyFont="1" applyBorder="1" applyAlignment="1">
      <alignment wrapText="1"/>
    </xf>
    <xf numFmtId="0" fontId="14"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2" fillId="2" borderId="1" xfId="0" applyFont="1" applyFill="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3" fillId="0" borderId="1" xfId="0" quotePrefix="1" applyFont="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1" fillId="0" borderId="3" xfId="0" applyFont="1" applyBorder="1" applyAlignment="1">
      <alignment horizontal="center" vertical="center"/>
    </xf>
    <xf numFmtId="0" fontId="16" fillId="2" borderId="1" xfId="0" applyFont="1" applyFill="1" applyBorder="1" applyAlignment="1">
      <alignment horizontal="center" vertical="center"/>
    </xf>
    <xf numFmtId="0" fontId="16" fillId="3" borderId="1" xfId="0" applyFont="1" applyFill="1" applyBorder="1" applyAlignment="1">
      <alignment horizontal="center" vertical="center"/>
    </xf>
    <xf numFmtId="0" fontId="18" fillId="0" borderId="2" xfId="0" applyFont="1" applyBorder="1" applyAlignment="1">
      <alignment horizontal="left" vertical="center"/>
    </xf>
    <xf numFmtId="0" fontId="11" fillId="0" borderId="2" xfId="0" applyFont="1" applyBorder="1" applyAlignment="1">
      <alignment horizontal="center" vertical="center"/>
    </xf>
    <xf numFmtId="49"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 fillId="2" borderId="12" xfId="0" applyFont="1" applyFill="1" applyBorder="1" applyAlignment="1">
      <alignment horizontal="left"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5" xfId="0" applyFont="1" applyFill="1" applyBorder="1" applyAlignment="1">
      <alignment horizontal="left" vertical="center" wrapText="1"/>
    </xf>
    <xf numFmtId="0" fontId="18" fillId="0" borderId="2" xfId="0" applyFont="1" applyBorder="1" applyAlignment="1">
      <alignment horizontal="center" vertical="center"/>
    </xf>
    <xf numFmtId="49" fontId="11" fillId="0" borderId="2"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0" fontId="19" fillId="0" borderId="2" xfId="0" applyFont="1" applyBorder="1" applyAlignment="1">
      <alignment horizontal="center" vertical="center"/>
    </xf>
    <xf numFmtId="49" fontId="19" fillId="0" borderId="2" xfId="0" applyNumberFormat="1"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0" fontId="11" fillId="0" borderId="2" xfId="0" applyFont="1" applyBorder="1"/>
    <xf numFmtId="49" fontId="7" fillId="0" borderId="2" xfId="2" applyNumberFormat="1" applyFont="1" applyBorder="1">
      <alignment horizontal="left" vertical="center" wrapText="1"/>
    </xf>
  </cellXfs>
  <cellStyles count="10">
    <cellStyle name="DateStyle" xfId="4"/>
    <cellStyle name="DateTimeStyle" xfId="5"/>
    <cellStyle name="IntegralNumberStyle" xfId="7"/>
    <cellStyle name="MoneyStyle" xfId="1"/>
    <cellStyle name="Normal" xfId="8"/>
    <cellStyle name="NumberStyle" xfId="1"/>
    <cellStyle name="PercentStyle" xfId="6"/>
    <cellStyle name="TextStyle" xfId="2"/>
    <cellStyle name="TimeStyle" xfId="3"/>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6"/>
  <sheetViews>
    <sheetView showGridLines="0" showZeros="0" workbookViewId="0">
      <selection activeCell="B21" sqref="B21"/>
    </sheetView>
  </sheetViews>
  <sheetFormatPr defaultColWidth="8.625" defaultRowHeight="12.75" customHeight="1"/>
  <cols>
    <col min="1" max="4" width="41" customWidth="1"/>
  </cols>
  <sheetData>
    <row r="1" spans="1:4" ht="15" customHeight="1">
      <c r="A1" s="1"/>
      <c r="B1" s="1"/>
      <c r="C1" s="1"/>
      <c r="D1" s="2" t="s">
        <v>0</v>
      </c>
    </row>
    <row r="2" spans="1:4" ht="41.25" customHeight="1">
      <c r="A2" s="112" t="str">
        <f>"2025"&amp;"年部门财务收支预算总表"</f>
        <v>2025年部门财务收支预算总表</v>
      </c>
      <c r="B2" s="113"/>
      <c r="C2" s="113"/>
      <c r="D2" s="113"/>
    </row>
    <row r="3" spans="1:4" ht="17.25" customHeight="1">
      <c r="A3" s="114" t="str">
        <f>"单位名称："&amp;"全部"</f>
        <v>单位名称：全部</v>
      </c>
      <c r="B3" s="115"/>
      <c r="D3" s="3" t="s">
        <v>1</v>
      </c>
    </row>
    <row r="4" spans="1:4" ht="23.25" customHeight="1">
      <c r="A4" s="116" t="s">
        <v>2</v>
      </c>
      <c r="B4" s="117"/>
      <c r="C4" s="116" t="s">
        <v>3</v>
      </c>
      <c r="D4" s="117"/>
    </row>
    <row r="5" spans="1:4" ht="24" customHeight="1">
      <c r="A5" s="4" t="s">
        <v>4</v>
      </c>
      <c r="B5" s="4" t="s">
        <v>5</v>
      </c>
      <c r="C5" s="4" t="s">
        <v>6</v>
      </c>
      <c r="D5" s="4" t="s">
        <v>5</v>
      </c>
    </row>
    <row r="6" spans="1:4" ht="17.25" customHeight="1">
      <c r="A6" s="5" t="s">
        <v>7</v>
      </c>
      <c r="B6" s="6">
        <v>19170784</v>
      </c>
      <c r="C6" s="5" t="s">
        <v>8</v>
      </c>
      <c r="D6" s="6"/>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c r="C10" s="7" t="s">
        <v>16</v>
      </c>
      <c r="D10" s="6"/>
    </row>
    <row r="11" spans="1:4" ht="17.25" customHeight="1">
      <c r="A11" s="5" t="s">
        <v>17</v>
      </c>
      <c r="B11" s="6"/>
      <c r="C11" s="7" t="s">
        <v>18</v>
      </c>
      <c r="D11" s="6"/>
    </row>
    <row r="12" spans="1:4" ht="17.25" customHeight="1">
      <c r="A12" s="5" t="s">
        <v>19</v>
      </c>
      <c r="B12" s="6"/>
      <c r="C12" s="8" t="s">
        <v>20</v>
      </c>
      <c r="D12" s="6">
        <v>13959359</v>
      </c>
    </row>
    <row r="13" spans="1:4" ht="17.25" customHeight="1">
      <c r="A13" s="5" t="s">
        <v>21</v>
      </c>
      <c r="B13" s="6"/>
      <c r="C13" s="8" t="s">
        <v>22</v>
      </c>
      <c r="D13" s="6">
        <v>2691250</v>
      </c>
    </row>
    <row r="14" spans="1:4" ht="17.25" customHeight="1">
      <c r="A14" s="5" t="s">
        <v>23</v>
      </c>
      <c r="B14" s="6"/>
      <c r="C14" s="8" t="s">
        <v>24</v>
      </c>
      <c r="D14" s="6">
        <v>1327450</v>
      </c>
    </row>
    <row r="15" spans="1:4" ht="17.25" customHeight="1">
      <c r="A15" s="5" t="s">
        <v>25</v>
      </c>
      <c r="B15" s="6"/>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v>1192725</v>
      </c>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19170784</v>
      </c>
      <c r="C32" s="10" t="s">
        <v>44</v>
      </c>
      <c r="D32" s="6">
        <v>19170784</v>
      </c>
    </row>
    <row r="33" spans="1:4" ht="16.5" customHeight="1">
      <c r="A33" s="9" t="s">
        <v>45</v>
      </c>
      <c r="B33" s="6"/>
      <c r="C33" s="9" t="s">
        <v>46</v>
      </c>
      <c r="D33" s="6"/>
    </row>
    <row r="34" spans="1:4" ht="16.5" customHeight="1">
      <c r="A34" s="8" t="s">
        <v>47</v>
      </c>
      <c r="B34" s="6"/>
      <c r="C34" s="8" t="s">
        <v>47</v>
      </c>
      <c r="D34" s="6"/>
    </row>
    <row r="35" spans="1:4" ht="16.5" customHeight="1">
      <c r="A35" s="8" t="s">
        <v>48</v>
      </c>
      <c r="B35" s="6"/>
      <c r="C35" s="8" t="s">
        <v>49</v>
      </c>
      <c r="D35" s="6"/>
    </row>
    <row r="36" spans="1:4" ht="16.5" customHeight="1">
      <c r="A36" s="11" t="s">
        <v>50</v>
      </c>
      <c r="B36" s="6">
        <v>19170784</v>
      </c>
      <c r="C36" s="11" t="s">
        <v>51</v>
      </c>
      <c r="D36" s="6">
        <v>19170784</v>
      </c>
    </row>
  </sheetData>
  <mergeCells count="4">
    <mergeCell ref="A2:D2"/>
    <mergeCell ref="A3:B3"/>
    <mergeCell ref="A4:B4"/>
    <mergeCell ref="C4:D4"/>
  </mergeCells>
  <phoneticPr fontId="20" type="noConversion"/>
  <printOptions horizontalCentered="1"/>
  <pageMargins left="0.96" right="0.96" top="0.72" bottom="0.72" header="0" footer="0"/>
  <pageSetup paperSize="9" orientation="landscape" r:id="rId1"/>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0"/>
  <sheetViews>
    <sheetView showZeros="0" workbookViewId="0">
      <selection activeCell="C28" sqref="C28"/>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6">
        <v>1</v>
      </c>
      <c r="B1" s="57">
        <v>0</v>
      </c>
      <c r="C1" s="56">
        <v>1</v>
      </c>
      <c r="D1" s="30"/>
      <c r="E1" s="30"/>
      <c r="F1" s="49" t="s">
        <v>407</v>
      </c>
    </row>
    <row r="2" spans="1:6" ht="42" customHeight="1">
      <c r="A2" s="218" t="str">
        <f>"2025"&amp;"年部门政府性基金预算支出预算表"</f>
        <v>2025年部门政府性基金预算支出预算表</v>
      </c>
      <c r="B2" s="219" t="s">
        <v>408</v>
      </c>
      <c r="C2" s="220"/>
      <c r="D2" s="149"/>
      <c r="E2" s="149"/>
      <c r="F2" s="149"/>
    </row>
    <row r="3" spans="1:6" ht="13.5" customHeight="1">
      <c r="A3" s="210" t="str">
        <f>"单位名称："&amp;"全部"</f>
        <v>单位名称：全部</v>
      </c>
      <c r="B3" s="210" t="s">
        <v>409</v>
      </c>
      <c r="C3" s="225"/>
      <c r="D3" s="30"/>
      <c r="E3" s="30"/>
      <c r="F3" s="49" t="s">
        <v>1</v>
      </c>
    </row>
    <row r="4" spans="1:6" ht="19.5" customHeight="1">
      <c r="A4" s="159" t="s">
        <v>212</v>
      </c>
      <c r="B4" s="222" t="s">
        <v>83</v>
      </c>
      <c r="C4" s="159" t="s">
        <v>84</v>
      </c>
      <c r="D4" s="213" t="s">
        <v>410</v>
      </c>
      <c r="E4" s="157"/>
      <c r="F4" s="158"/>
    </row>
    <row r="5" spans="1:6" ht="18.75" customHeight="1">
      <c r="A5" s="224"/>
      <c r="B5" s="223"/>
      <c r="C5" s="224"/>
      <c r="D5" s="58" t="s">
        <v>55</v>
      </c>
      <c r="E5" s="45" t="s">
        <v>86</v>
      </c>
      <c r="F5" s="58" t="s">
        <v>87</v>
      </c>
    </row>
    <row r="6" spans="1:6" ht="18.75" customHeight="1">
      <c r="A6" s="53">
        <v>1</v>
      </c>
      <c r="B6" s="59" t="s">
        <v>94</v>
      </c>
      <c r="C6" s="53">
        <v>3</v>
      </c>
      <c r="D6" s="33">
        <v>4</v>
      </c>
      <c r="E6" s="33">
        <v>5</v>
      </c>
      <c r="F6" s="33">
        <v>6</v>
      </c>
    </row>
    <row r="7" spans="1:6" ht="21" customHeight="1">
      <c r="A7" s="15"/>
      <c r="B7" s="15"/>
      <c r="C7" s="15"/>
      <c r="D7" s="6"/>
      <c r="E7" s="6"/>
      <c r="F7" s="6"/>
    </row>
    <row r="8" spans="1:6" ht="21" customHeight="1">
      <c r="A8" s="15"/>
      <c r="B8" s="15"/>
      <c r="C8" s="15"/>
      <c r="D8" s="6"/>
      <c r="E8" s="6"/>
      <c r="F8" s="6"/>
    </row>
    <row r="9" spans="1:6" ht="18.75" customHeight="1">
      <c r="A9" s="125" t="s">
        <v>202</v>
      </c>
      <c r="B9" s="125" t="s">
        <v>202</v>
      </c>
      <c r="C9" s="221" t="s">
        <v>202</v>
      </c>
      <c r="D9" s="6"/>
      <c r="E9" s="6"/>
      <c r="F9" s="6"/>
    </row>
    <row r="10" spans="1:6" ht="14.25" customHeight="1">
      <c r="A10" s="110" t="s">
        <v>533</v>
      </c>
    </row>
  </sheetData>
  <mergeCells count="7">
    <mergeCell ref="A2:F2"/>
    <mergeCell ref="A9:C9"/>
    <mergeCell ref="D4:F4"/>
    <mergeCell ref="B4:B5"/>
    <mergeCell ref="C4:C5"/>
    <mergeCell ref="A4:A5"/>
    <mergeCell ref="A3:C3"/>
  </mergeCells>
  <phoneticPr fontId="20"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4"/>
  <sheetViews>
    <sheetView showZeros="0" workbookViewId="0">
      <selection activeCell="D31" sqref="D31"/>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41"/>
      <c r="C1" s="41"/>
      <c r="R1" s="42"/>
      <c r="S1" s="42" t="s">
        <v>411</v>
      </c>
    </row>
    <row r="2" spans="1:19" ht="41.25" customHeight="1">
      <c r="A2" s="234" t="str">
        <f>"2025"&amp;"年部门政府采购预算表"</f>
        <v>2025年部门政府采购预算表</v>
      </c>
      <c r="B2" s="215"/>
      <c r="C2" s="215"/>
      <c r="D2" s="204"/>
      <c r="E2" s="204"/>
      <c r="F2" s="204"/>
      <c r="G2" s="204"/>
      <c r="H2" s="204"/>
      <c r="I2" s="204"/>
      <c r="J2" s="204"/>
      <c r="K2" s="204"/>
      <c r="L2" s="204"/>
      <c r="M2" s="215"/>
      <c r="N2" s="204"/>
      <c r="O2" s="204"/>
      <c r="P2" s="215"/>
      <c r="Q2" s="204"/>
      <c r="R2" s="215"/>
      <c r="S2" s="215"/>
    </row>
    <row r="3" spans="1:19" ht="18.75" customHeight="1">
      <c r="A3" s="164" t="str">
        <f>"单位名称："&amp;"全部"</f>
        <v>单位名称：全部</v>
      </c>
      <c r="B3" s="242"/>
      <c r="C3" s="242"/>
      <c r="D3" s="243"/>
      <c r="E3" s="243"/>
      <c r="F3" s="243"/>
      <c r="G3" s="243"/>
      <c r="H3" s="243"/>
      <c r="I3" s="43"/>
      <c r="J3" s="43"/>
      <c r="K3" s="43"/>
      <c r="L3" s="43"/>
      <c r="R3" s="60"/>
      <c r="S3" s="49" t="s">
        <v>1</v>
      </c>
    </row>
    <row r="4" spans="1:19" ht="15.75" customHeight="1">
      <c r="A4" s="200" t="s">
        <v>211</v>
      </c>
      <c r="B4" s="249" t="s">
        <v>212</v>
      </c>
      <c r="C4" s="249" t="s">
        <v>412</v>
      </c>
      <c r="D4" s="235" t="s">
        <v>413</v>
      </c>
      <c r="E4" s="235" t="s">
        <v>414</v>
      </c>
      <c r="F4" s="235" t="s">
        <v>415</v>
      </c>
      <c r="G4" s="235" t="s">
        <v>416</v>
      </c>
      <c r="H4" s="235" t="s">
        <v>417</v>
      </c>
      <c r="I4" s="238" t="s">
        <v>219</v>
      </c>
      <c r="J4" s="238"/>
      <c r="K4" s="238"/>
      <c r="L4" s="238"/>
      <c r="M4" s="239"/>
      <c r="N4" s="238"/>
      <c r="O4" s="238"/>
      <c r="P4" s="240"/>
      <c r="Q4" s="238"/>
      <c r="R4" s="239"/>
      <c r="S4" s="241"/>
    </row>
    <row r="5" spans="1:19" ht="17.25" customHeight="1">
      <c r="A5" s="205"/>
      <c r="B5" s="250"/>
      <c r="C5" s="250"/>
      <c r="D5" s="236"/>
      <c r="E5" s="236"/>
      <c r="F5" s="236"/>
      <c r="G5" s="236"/>
      <c r="H5" s="236"/>
      <c r="I5" s="236" t="s">
        <v>55</v>
      </c>
      <c r="J5" s="236" t="s">
        <v>58</v>
      </c>
      <c r="K5" s="236" t="s">
        <v>418</v>
      </c>
      <c r="L5" s="236" t="s">
        <v>419</v>
      </c>
      <c r="M5" s="244" t="s">
        <v>420</v>
      </c>
      <c r="N5" s="226" t="s">
        <v>421</v>
      </c>
      <c r="O5" s="226"/>
      <c r="P5" s="227"/>
      <c r="Q5" s="226"/>
      <c r="R5" s="228"/>
      <c r="S5" s="229"/>
    </row>
    <row r="6" spans="1:19" ht="54" customHeight="1">
      <c r="A6" s="206"/>
      <c r="B6" s="229"/>
      <c r="C6" s="229"/>
      <c r="D6" s="237"/>
      <c r="E6" s="237"/>
      <c r="F6" s="237"/>
      <c r="G6" s="237"/>
      <c r="H6" s="237"/>
      <c r="I6" s="237"/>
      <c r="J6" s="237" t="s">
        <v>57</v>
      </c>
      <c r="K6" s="237"/>
      <c r="L6" s="237"/>
      <c r="M6" s="245"/>
      <c r="N6" s="62" t="s">
        <v>57</v>
      </c>
      <c r="O6" s="62" t="s">
        <v>64</v>
      </c>
      <c r="P6" s="61" t="s">
        <v>65</v>
      </c>
      <c r="Q6" s="62" t="s">
        <v>66</v>
      </c>
      <c r="R6" s="63" t="s">
        <v>67</v>
      </c>
      <c r="S6" s="61" t="s">
        <v>68</v>
      </c>
    </row>
    <row r="7" spans="1:19" ht="18" customHeight="1">
      <c r="A7" s="64">
        <v>1</v>
      </c>
      <c r="B7" s="64" t="s">
        <v>94</v>
      </c>
      <c r="C7" s="65">
        <v>3</v>
      </c>
      <c r="D7" s="65">
        <v>4</v>
      </c>
      <c r="E7" s="64">
        <v>5</v>
      </c>
      <c r="F7" s="64">
        <v>6</v>
      </c>
      <c r="G7" s="64">
        <v>7</v>
      </c>
      <c r="H7" s="64">
        <v>8</v>
      </c>
      <c r="I7" s="64">
        <v>9</v>
      </c>
      <c r="J7" s="64">
        <v>10</v>
      </c>
      <c r="K7" s="64">
        <v>11</v>
      </c>
      <c r="L7" s="64">
        <v>12</v>
      </c>
      <c r="M7" s="64">
        <v>13</v>
      </c>
      <c r="N7" s="64">
        <v>14</v>
      </c>
      <c r="O7" s="64">
        <v>15</v>
      </c>
      <c r="P7" s="64">
        <v>16</v>
      </c>
      <c r="Q7" s="64">
        <v>17</v>
      </c>
      <c r="R7" s="64">
        <v>18</v>
      </c>
      <c r="S7" s="64">
        <v>19</v>
      </c>
    </row>
    <row r="8" spans="1:19" ht="21" customHeight="1">
      <c r="A8" s="66" t="s">
        <v>70</v>
      </c>
      <c r="B8" s="67" t="s">
        <v>70</v>
      </c>
      <c r="C8" s="67" t="s">
        <v>252</v>
      </c>
      <c r="D8" s="68" t="s">
        <v>422</v>
      </c>
      <c r="E8" s="68" t="s">
        <v>423</v>
      </c>
      <c r="F8" s="68" t="s">
        <v>397</v>
      </c>
      <c r="G8" s="69">
        <v>1</v>
      </c>
      <c r="H8" s="6">
        <v>7000</v>
      </c>
      <c r="I8" s="6">
        <v>7000</v>
      </c>
      <c r="J8" s="6">
        <v>7000</v>
      </c>
      <c r="K8" s="6"/>
      <c r="L8" s="6"/>
      <c r="M8" s="6"/>
      <c r="N8" s="6"/>
      <c r="O8" s="6"/>
      <c r="P8" s="6"/>
      <c r="Q8" s="6"/>
      <c r="R8" s="6"/>
      <c r="S8" s="6"/>
    </row>
    <row r="9" spans="1:19" ht="21" customHeight="1">
      <c r="A9" s="66" t="s">
        <v>70</v>
      </c>
      <c r="B9" s="67" t="s">
        <v>70</v>
      </c>
      <c r="C9" s="67" t="s">
        <v>252</v>
      </c>
      <c r="D9" s="68" t="s">
        <v>424</v>
      </c>
      <c r="E9" s="68" t="s">
        <v>425</v>
      </c>
      <c r="F9" s="68" t="s">
        <v>397</v>
      </c>
      <c r="G9" s="69">
        <v>1</v>
      </c>
      <c r="H9" s="6">
        <v>25700</v>
      </c>
      <c r="I9" s="6">
        <v>25700</v>
      </c>
      <c r="J9" s="6">
        <v>25700</v>
      </c>
      <c r="K9" s="6"/>
      <c r="L9" s="6"/>
      <c r="M9" s="6"/>
      <c r="N9" s="6"/>
      <c r="O9" s="6"/>
      <c r="P9" s="6"/>
      <c r="Q9" s="6"/>
      <c r="R9" s="6"/>
      <c r="S9" s="6"/>
    </row>
    <row r="10" spans="1:19" ht="21" customHeight="1">
      <c r="A10" s="66" t="s">
        <v>70</v>
      </c>
      <c r="B10" s="67" t="s">
        <v>70</v>
      </c>
      <c r="C10" s="67" t="s">
        <v>252</v>
      </c>
      <c r="D10" s="68" t="s">
        <v>426</v>
      </c>
      <c r="E10" s="68" t="s">
        <v>427</v>
      </c>
      <c r="F10" s="68" t="s">
        <v>397</v>
      </c>
      <c r="G10" s="69">
        <v>1</v>
      </c>
      <c r="H10" s="6">
        <v>2300</v>
      </c>
      <c r="I10" s="6">
        <v>2300</v>
      </c>
      <c r="J10" s="6">
        <v>2300</v>
      </c>
      <c r="K10" s="6"/>
      <c r="L10" s="6"/>
      <c r="M10" s="6"/>
      <c r="N10" s="6"/>
      <c r="O10" s="6"/>
      <c r="P10" s="6"/>
      <c r="Q10" s="6"/>
      <c r="R10" s="6"/>
      <c r="S10" s="6"/>
    </row>
    <row r="11" spans="1:19" ht="21" customHeight="1">
      <c r="A11" s="66" t="s">
        <v>70</v>
      </c>
      <c r="B11" s="67" t="s">
        <v>70</v>
      </c>
      <c r="C11" s="67" t="s">
        <v>293</v>
      </c>
      <c r="D11" s="68" t="s">
        <v>428</v>
      </c>
      <c r="E11" s="68" t="s">
        <v>429</v>
      </c>
      <c r="F11" s="68" t="s">
        <v>397</v>
      </c>
      <c r="G11" s="69">
        <v>1</v>
      </c>
      <c r="H11" s="6">
        <v>21120</v>
      </c>
      <c r="I11" s="6">
        <v>21120</v>
      </c>
      <c r="J11" s="6">
        <v>21120</v>
      </c>
      <c r="K11" s="6"/>
      <c r="L11" s="6"/>
      <c r="M11" s="6"/>
      <c r="N11" s="6"/>
      <c r="O11" s="6"/>
      <c r="P11" s="6"/>
      <c r="Q11" s="6"/>
      <c r="R11" s="6"/>
      <c r="S11" s="6"/>
    </row>
    <row r="12" spans="1:19" ht="21" customHeight="1">
      <c r="A12" s="66" t="s">
        <v>70</v>
      </c>
      <c r="B12" s="67" t="s">
        <v>70</v>
      </c>
      <c r="C12" s="67" t="s">
        <v>293</v>
      </c>
      <c r="D12" s="68" t="s">
        <v>430</v>
      </c>
      <c r="E12" s="68" t="s">
        <v>429</v>
      </c>
      <c r="F12" s="68" t="s">
        <v>397</v>
      </c>
      <c r="G12" s="69">
        <v>1</v>
      </c>
      <c r="H12" s="6">
        <v>46080</v>
      </c>
      <c r="I12" s="6">
        <v>46080</v>
      </c>
      <c r="J12" s="6">
        <v>46080</v>
      </c>
      <c r="K12" s="6"/>
      <c r="L12" s="6"/>
      <c r="M12" s="6"/>
      <c r="N12" s="6"/>
      <c r="O12" s="6"/>
      <c r="P12" s="6"/>
      <c r="Q12" s="6"/>
      <c r="R12" s="6"/>
      <c r="S12" s="6"/>
    </row>
    <row r="13" spans="1:19" ht="21" customHeight="1">
      <c r="A13" s="246" t="s">
        <v>202</v>
      </c>
      <c r="B13" s="247"/>
      <c r="C13" s="247"/>
      <c r="D13" s="248"/>
      <c r="E13" s="248"/>
      <c r="F13" s="248"/>
      <c r="G13" s="132"/>
      <c r="H13" s="6">
        <v>102200</v>
      </c>
      <c r="I13" s="6">
        <v>102200</v>
      </c>
      <c r="J13" s="6">
        <v>102200</v>
      </c>
      <c r="K13" s="6"/>
      <c r="L13" s="6"/>
      <c r="M13" s="6"/>
      <c r="N13" s="6"/>
      <c r="O13" s="6"/>
      <c r="P13" s="6"/>
      <c r="Q13" s="6"/>
      <c r="R13" s="6"/>
      <c r="S13" s="6"/>
    </row>
    <row r="14" spans="1:19" ht="21" customHeight="1">
      <c r="A14" s="230" t="s">
        <v>431</v>
      </c>
      <c r="B14" s="231"/>
      <c r="C14" s="231"/>
      <c r="D14" s="230"/>
      <c r="E14" s="230"/>
      <c r="F14" s="230"/>
      <c r="G14" s="232"/>
      <c r="H14" s="233"/>
      <c r="I14" s="233"/>
      <c r="J14" s="233"/>
      <c r="K14" s="233"/>
      <c r="L14" s="233"/>
      <c r="M14" s="233"/>
      <c r="N14" s="233"/>
      <c r="O14" s="233"/>
      <c r="P14" s="233"/>
      <c r="Q14" s="233"/>
      <c r="R14" s="233"/>
      <c r="S14" s="233"/>
    </row>
  </sheetData>
  <mergeCells count="19">
    <mergeCell ref="J5:J6"/>
    <mergeCell ref="C4:C6"/>
    <mergeCell ref="B4:B6"/>
    <mergeCell ref="N5:S5"/>
    <mergeCell ref="A14:S14"/>
    <mergeCell ref="A2:S2"/>
    <mergeCell ref="A4:A6"/>
    <mergeCell ref="D4:D6"/>
    <mergeCell ref="E4:E6"/>
    <mergeCell ref="F4:F6"/>
    <mergeCell ref="G4:G6"/>
    <mergeCell ref="H4:H6"/>
    <mergeCell ref="I4:S4"/>
    <mergeCell ref="K5:K6"/>
    <mergeCell ref="L5:L6"/>
    <mergeCell ref="A3:H3"/>
    <mergeCell ref="M5:M6"/>
    <mergeCell ref="I5:I6"/>
    <mergeCell ref="A13:G13"/>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T9"/>
  <sheetViews>
    <sheetView showZeros="0" workbookViewId="0">
      <selection activeCell="D23" sqref="D23"/>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70"/>
      <c r="B1" s="41"/>
      <c r="C1" s="41"/>
      <c r="D1" s="41"/>
      <c r="E1" s="41"/>
      <c r="F1" s="41"/>
      <c r="G1" s="41"/>
      <c r="H1" s="70"/>
      <c r="I1" s="70"/>
      <c r="J1" s="70"/>
      <c r="K1" s="70"/>
      <c r="L1" s="70"/>
      <c r="M1" s="70"/>
      <c r="N1" s="71"/>
      <c r="O1" s="70"/>
      <c r="P1" s="70"/>
      <c r="Q1" s="41"/>
      <c r="R1" s="70"/>
      <c r="S1" s="72"/>
      <c r="T1" s="72" t="s">
        <v>432</v>
      </c>
    </row>
    <row r="2" spans="1:20" ht="41.25" customHeight="1">
      <c r="A2" s="251" t="str">
        <f>"2025"&amp;"年部门政府购买服务预算表"</f>
        <v>2025年部门政府购买服务预算表</v>
      </c>
      <c r="B2" s="215"/>
      <c r="C2" s="215"/>
      <c r="D2" s="215"/>
      <c r="E2" s="215"/>
      <c r="F2" s="215"/>
      <c r="G2" s="215"/>
      <c r="H2" s="252"/>
      <c r="I2" s="252"/>
      <c r="J2" s="252"/>
      <c r="K2" s="252"/>
      <c r="L2" s="252"/>
      <c r="M2" s="252"/>
      <c r="N2" s="253"/>
      <c r="O2" s="252"/>
      <c r="P2" s="252"/>
      <c r="Q2" s="215"/>
      <c r="R2" s="252"/>
      <c r="S2" s="253"/>
      <c r="T2" s="215"/>
    </row>
    <row r="3" spans="1:20" ht="22.5" customHeight="1">
      <c r="A3" s="254" t="str">
        <f>"单位名称："&amp;"全部"</f>
        <v>单位名称：全部</v>
      </c>
      <c r="B3" s="242"/>
      <c r="C3" s="242"/>
      <c r="D3" s="242"/>
      <c r="E3" s="242"/>
      <c r="F3" s="242"/>
      <c r="G3" s="242"/>
      <c r="H3" s="255"/>
      <c r="I3" s="255"/>
      <c r="J3" s="73"/>
      <c r="K3" s="73"/>
      <c r="L3" s="73"/>
      <c r="M3" s="73"/>
      <c r="N3" s="71"/>
      <c r="O3" s="70"/>
      <c r="P3" s="70"/>
      <c r="Q3" s="41"/>
      <c r="R3" s="70"/>
      <c r="S3" s="74"/>
      <c r="T3" s="72" t="s">
        <v>1</v>
      </c>
    </row>
    <row r="4" spans="1:20" ht="24" customHeight="1">
      <c r="A4" s="200" t="s">
        <v>211</v>
      </c>
      <c r="B4" s="249" t="s">
        <v>212</v>
      </c>
      <c r="C4" s="249" t="s">
        <v>412</v>
      </c>
      <c r="D4" s="249" t="s">
        <v>433</v>
      </c>
      <c r="E4" s="249" t="s">
        <v>434</v>
      </c>
      <c r="F4" s="249" t="s">
        <v>435</v>
      </c>
      <c r="G4" s="249" t="s">
        <v>436</v>
      </c>
      <c r="H4" s="235" t="s">
        <v>437</v>
      </c>
      <c r="I4" s="235" t="s">
        <v>438</v>
      </c>
      <c r="J4" s="238" t="s">
        <v>219</v>
      </c>
      <c r="K4" s="238"/>
      <c r="L4" s="238"/>
      <c r="M4" s="238"/>
      <c r="N4" s="239"/>
      <c r="O4" s="238"/>
      <c r="P4" s="238"/>
      <c r="Q4" s="240"/>
      <c r="R4" s="238"/>
      <c r="S4" s="239"/>
      <c r="T4" s="241"/>
    </row>
    <row r="5" spans="1:20" ht="24" customHeight="1">
      <c r="A5" s="205"/>
      <c r="B5" s="250"/>
      <c r="C5" s="250"/>
      <c r="D5" s="250"/>
      <c r="E5" s="250"/>
      <c r="F5" s="250"/>
      <c r="G5" s="250"/>
      <c r="H5" s="236"/>
      <c r="I5" s="236"/>
      <c r="J5" s="236" t="s">
        <v>55</v>
      </c>
      <c r="K5" s="236" t="s">
        <v>58</v>
      </c>
      <c r="L5" s="236" t="s">
        <v>418</v>
      </c>
      <c r="M5" s="236" t="s">
        <v>419</v>
      </c>
      <c r="N5" s="244" t="s">
        <v>420</v>
      </c>
      <c r="O5" s="226" t="s">
        <v>421</v>
      </c>
      <c r="P5" s="226"/>
      <c r="Q5" s="227"/>
      <c r="R5" s="226"/>
      <c r="S5" s="228"/>
      <c r="T5" s="229"/>
    </row>
    <row r="6" spans="1:20" ht="54" customHeight="1">
      <c r="A6" s="206"/>
      <c r="B6" s="229"/>
      <c r="C6" s="229"/>
      <c r="D6" s="229"/>
      <c r="E6" s="229"/>
      <c r="F6" s="229"/>
      <c r="G6" s="229"/>
      <c r="H6" s="237"/>
      <c r="I6" s="237"/>
      <c r="J6" s="237"/>
      <c r="K6" s="237" t="s">
        <v>57</v>
      </c>
      <c r="L6" s="237"/>
      <c r="M6" s="237"/>
      <c r="N6" s="245"/>
      <c r="O6" s="62" t="s">
        <v>57</v>
      </c>
      <c r="P6" s="62" t="s">
        <v>64</v>
      </c>
      <c r="Q6" s="61" t="s">
        <v>65</v>
      </c>
      <c r="R6" s="62" t="s">
        <v>66</v>
      </c>
      <c r="S6" s="63" t="s">
        <v>67</v>
      </c>
      <c r="T6" s="61" t="s">
        <v>68</v>
      </c>
    </row>
    <row r="7" spans="1:20" ht="17.25" customHeight="1">
      <c r="A7" s="32">
        <v>1</v>
      </c>
      <c r="B7" s="61">
        <v>2</v>
      </c>
      <c r="C7" s="32">
        <v>3</v>
      </c>
      <c r="D7" s="32">
        <v>4</v>
      </c>
      <c r="E7" s="61">
        <v>5</v>
      </c>
      <c r="F7" s="32">
        <v>6</v>
      </c>
      <c r="G7" s="32">
        <v>7</v>
      </c>
      <c r="H7" s="61">
        <v>8</v>
      </c>
      <c r="I7" s="32">
        <v>9</v>
      </c>
      <c r="J7" s="32">
        <v>10</v>
      </c>
      <c r="K7" s="61">
        <v>11</v>
      </c>
      <c r="L7" s="32">
        <v>12</v>
      </c>
      <c r="M7" s="32">
        <v>13</v>
      </c>
      <c r="N7" s="61">
        <v>14</v>
      </c>
      <c r="O7" s="32">
        <v>15</v>
      </c>
      <c r="P7" s="32">
        <v>16</v>
      </c>
      <c r="Q7" s="61">
        <v>17</v>
      </c>
      <c r="R7" s="32">
        <v>18</v>
      </c>
      <c r="S7" s="32">
        <v>19</v>
      </c>
      <c r="T7" s="32">
        <v>20</v>
      </c>
    </row>
    <row r="8" spans="1:20" ht="21" customHeight="1">
      <c r="A8" s="66" t="s">
        <v>70</v>
      </c>
      <c r="B8" s="67" t="s">
        <v>70</v>
      </c>
      <c r="C8" s="67" t="s">
        <v>252</v>
      </c>
      <c r="D8" s="67" t="s">
        <v>424</v>
      </c>
      <c r="E8" s="67" t="s">
        <v>439</v>
      </c>
      <c r="F8" s="67" t="s">
        <v>86</v>
      </c>
      <c r="G8" s="67" t="s">
        <v>440</v>
      </c>
      <c r="H8" s="68" t="s">
        <v>109</v>
      </c>
      <c r="I8" s="68" t="s">
        <v>424</v>
      </c>
      <c r="J8" s="6">
        <v>25700</v>
      </c>
      <c r="K8" s="6">
        <v>25700</v>
      </c>
      <c r="L8" s="6"/>
      <c r="M8" s="6"/>
      <c r="N8" s="6"/>
      <c r="O8" s="6"/>
      <c r="P8" s="6"/>
      <c r="Q8" s="6"/>
      <c r="R8" s="6"/>
      <c r="S8" s="6"/>
      <c r="T8" s="6"/>
    </row>
    <row r="9" spans="1:20" ht="21" customHeight="1">
      <c r="A9" s="246" t="s">
        <v>202</v>
      </c>
      <c r="B9" s="247"/>
      <c r="C9" s="247"/>
      <c r="D9" s="247"/>
      <c r="E9" s="247"/>
      <c r="F9" s="247"/>
      <c r="G9" s="247"/>
      <c r="H9" s="248"/>
      <c r="I9" s="131"/>
      <c r="J9" s="6">
        <v>25700</v>
      </c>
      <c r="K9" s="6">
        <v>25700</v>
      </c>
      <c r="L9" s="6"/>
      <c r="M9" s="6"/>
      <c r="N9" s="6"/>
      <c r="O9" s="6"/>
      <c r="P9" s="6"/>
      <c r="Q9" s="6"/>
      <c r="R9" s="6"/>
      <c r="S9" s="6"/>
      <c r="T9" s="6"/>
    </row>
  </sheetData>
  <mergeCells count="19">
    <mergeCell ref="A2:T2"/>
    <mergeCell ref="A4:A6"/>
    <mergeCell ref="H4:H6"/>
    <mergeCell ref="I4:I6"/>
    <mergeCell ref="J4:T4"/>
    <mergeCell ref="L5:L6"/>
    <mergeCell ref="M5:M6"/>
    <mergeCell ref="A3:I3"/>
    <mergeCell ref="N5:N6"/>
    <mergeCell ref="J5:J6"/>
    <mergeCell ref="O5:T5"/>
    <mergeCell ref="A9:I9"/>
    <mergeCell ref="K5:K6"/>
    <mergeCell ref="B4:B6"/>
    <mergeCell ref="C4:C6"/>
    <mergeCell ref="F4:F6"/>
    <mergeCell ref="G4:G6"/>
    <mergeCell ref="D4:D6"/>
    <mergeCell ref="E4:E6"/>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X9"/>
  <sheetViews>
    <sheetView showZeros="0" workbookViewId="0">
      <selection activeCell="B21" sqref="B21"/>
    </sheetView>
  </sheetViews>
  <sheetFormatPr defaultColWidth="9.125" defaultRowHeight="14.25" customHeight="1"/>
  <cols>
    <col min="1" max="1" width="37.75" customWidth="1"/>
    <col min="2" max="24" width="20" customWidth="1"/>
  </cols>
  <sheetData>
    <row r="1" spans="1:24" ht="17.25" customHeight="1">
      <c r="D1" s="28"/>
      <c r="W1" s="42"/>
      <c r="X1" s="42" t="s">
        <v>441</v>
      </c>
    </row>
    <row r="2" spans="1:24" ht="41.25" customHeight="1">
      <c r="A2" s="234" t="str">
        <f>"2025"&amp;"年对下转移支付预算表"</f>
        <v>2025年对下转移支付预算表</v>
      </c>
      <c r="B2" s="204"/>
      <c r="C2" s="204"/>
      <c r="D2" s="204"/>
      <c r="E2" s="204"/>
      <c r="F2" s="204"/>
      <c r="G2" s="204"/>
      <c r="H2" s="204"/>
      <c r="I2" s="204"/>
      <c r="J2" s="204"/>
      <c r="K2" s="204"/>
      <c r="L2" s="204"/>
      <c r="M2" s="204"/>
      <c r="N2" s="204"/>
      <c r="O2" s="204"/>
      <c r="P2" s="204"/>
      <c r="Q2" s="204"/>
      <c r="R2" s="204"/>
      <c r="S2" s="204"/>
      <c r="T2" s="204"/>
      <c r="U2" s="204"/>
      <c r="V2" s="204"/>
      <c r="W2" s="215"/>
      <c r="X2" s="215"/>
    </row>
    <row r="3" spans="1:24" ht="18" customHeight="1">
      <c r="A3" s="254" t="str">
        <f>"单位名称："&amp;"全部"</f>
        <v>单位名称：全部</v>
      </c>
      <c r="B3" s="255"/>
      <c r="C3" s="255"/>
      <c r="D3" s="256"/>
      <c r="E3" s="257"/>
      <c r="F3" s="257"/>
      <c r="G3" s="257"/>
      <c r="H3" s="257"/>
      <c r="I3" s="257"/>
      <c r="W3" s="60"/>
      <c r="X3" s="60" t="s">
        <v>1</v>
      </c>
    </row>
    <row r="4" spans="1:24" ht="19.5" customHeight="1">
      <c r="A4" s="212" t="s">
        <v>442</v>
      </c>
      <c r="B4" s="213" t="s">
        <v>219</v>
      </c>
      <c r="C4" s="157"/>
      <c r="D4" s="157"/>
      <c r="E4" s="213" t="s">
        <v>443</v>
      </c>
      <c r="F4" s="157"/>
      <c r="G4" s="157"/>
      <c r="H4" s="157"/>
      <c r="I4" s="157"/>
      <c r="J4" s="157"/>
      <c r="K4" s="157"/>
      <c r="L4" s="157"/>
      <c r="M4" s="157"/>
      <c r="N4" s="157"/>
      <c r="O4" s="157"/>
      <c r="P4" s="157"/>
      <c r="Q4" s="157"/>
      <c r="R4" s="157"/>
      <c r="S4" s="157"/>
      <c r="T4" s="157"/>
      <c r="U4" s="157"/>
      <c r="V4" s="157"/>
      <c r="W4" s="240"/>
      <c r="X4" s="241"/>
    </row>
    <row r="5" spans="1:24" ht="40.5" customHeight="1">
      <c r="A5" s="160"/>
      <c r="B5" s="44" t="s">
        <v>55</v>
      </c>
      <c r="C5" s="50" t="s">
        <v>58</v>
      </c>
      <c r="D5" s="75" t="s">
        <v>418</v>
      </c>
      <c r="E5" s="40" t="s">
        <v>444</v>
      </c>
      <c r="F5" s="40" t="s">
        <v>445</v>
      </c>
      <c r="G5" s="40" t="s">
        <v>446</v>
      </c>
      <c r="H5" s="40" t="s">
        <v>447</v>
      </c>
      <c r="I5" s="40" t="s">
        <v>448</v>
      </c>
      <c r="J5" s="40" t="s">
        <v>449</v>
      </c>
      <c r="K5" s="40" t="s">
        <v>450</v>
      </c>
      <c r="L5" s="40" t="s">
        <v>451</v>
      </c>
      <c r="M5" s="40" t="s">
        <v>452</v>
      </c>
      <c r="N5" s="40" t="s">
        <v>453</v>
      </c>
      <c r="O5" s="40" t="s">
        <v>454</v>
      </c>
      <c r="P5" s="40" t="s">
        <v>455</v>
      </c>
      <c r="Q5" s="40" t="s">
        <v>456</v>
      </c>
      <c r="R5" s="40" t="s">
        <v>457</v>
      </c>
      <c r="S5" s="40" t="s">
        <v>458</v>
      </c>
      <c r="T5" s="40" t="s">
        <v>459</v>
      </c>
      <c r="U5" s="40" t="s">
        <v>460</v>
      </c>
      <c r="V5" s="40" t="s">
        <v>461</v>
      </c>
      <c r="W5" s="40" t="s">
        <v>462</v>
      </c>
      <c r="X5" s="76" t="s">
        <v>463</v>
      </c>
    </row>
    <row r="6" spans="1:24" ht="19.5" customHeight="1">
      <c r="A6" s="52">
        <v>1</v>
      </c>
      <c r="B6" s="52">
        <v>2</v>
      </c>
      <c r="C6" s="52">
        <v>3</v>
      </c>
      <c r="D6" s="37">
        <v>4</v>
      </c>
      <c r="E6" s="46">
        <v>5</v>
      </c>
      <c r="F6" s="52">
        <v>6</v>
      </c>
      <c r="G6" s="52">
        <v>7</v>
      </c>
      <c r="H6" s="37">
        <v>8</v>
      </c>
      <c r="I6" s="52">
        <v>9</v>
      </c>
      <c r="J6" s="52">
        <v>10</v>
      </c>
      <c r="K6" s="52">
        <v>11</v>
      </c>
      <c r="L6" s="37">
        <v>12</v>
      </c>
      <c r="M6" s="52">
        <v>13</v>
      </c>
      <c r="N6" s="52">
        <v>14</v>
      </c>
      <c r="O6" s="52">
        <v>15</v>
      </c>
      <c r="P6" s="37">
        <v>16</v>
      </c>
      <c r="Q6" s="52">
        <v>17</v>
      </c>
      <c r="R6" s="52">
        <v>18</v>
      </c>
      <c r="S6" s="52">
        <v>19</v>
      </c>
      <c r="T6" s="37">
        <v>20</v>
      </c>
      <c r="U6" s="37">
        <v>21</v>
      </c>
      <c r="V6" s="37">
        <v>22</v>
      </c>
      <c r="W6" s="46">
        <v>23</v>
      </c>
      <c r="X6" s="46">
        <v>24</v>
      </c>
    </row>
    <row r="7" spans="1:24" ht="19.5" customHeight="1">
      <c r="A7" s="25"/>
      <c r="B7" s="6"/>
      <c r="C7" s="6"/>
      <c r="D7" s="6"/>
      <c r="E7" s="6"/>
      <c r="F7" s="6"/>
      <c r="G7" s="6"/>
      <c r="H7" s="6"/>
      <c r="I7" s="6"/>
      <c r="J7" s="6"/>
      <c r="K7" s="6"/>
      <c r="L7" s="6"/>
      <c r="M7" s="6"/>
      <c r="N7" s="6"/>
      <c r="O7" s="6"/>
      <c r="P7" s="6"/>
      <c r="Q7" s="6"/>
      <c r="R7" s="6"/>
      <c r="S7" s="6"/>
      <c r="T7" s="6"/>
      <c r="U7" s="6"/>
      <c r="V7" s="6"/>
      <c r="W7" s="6"/>
      <c r="X7" s="6"/>
    </row>
    <row r="8" spans="1:24" ht="19.5" customHeight="1">
      <c r="A8" s="24"/>
      <c r="B8" s="6"/>
      <c r="C8" s="6"/>
      <c r="D8" s="6"/>
      <c r="E8" s="6"/>
      <c r="F8" s="6"/>
      <c r="G8" s="6"/>
      <c r="H8" s="6"/>
      <c r="I8" s="6"/>
      <c r="J8" s="6"/>
      <c r="K8" s="6"/>
      <c r="L8" s="6"/>
      <c r="M8" s="6"/>
      <c r="N8" s="6"/>
      <c r="O8" s="6"/>
      <c r="P8" s="6"/>
      <c r="Q8" s="6"/>
      <c r="R8" s="6"/>
      <c r="S8" s="6"/>
      <c r="T8" s="6"/>
      <c r="U8" s="6"/>
      <c r="V8" s="6"/>
      <c r="W8" s="6"/>
      <c r="X8" s="6"/>
    </row>
    <row r="9" spans="1:24" ht="14.25" customHeight="1">
      <c r="A9" s="111" t="s">
        <v>534</v>
      </c>
    </row>
  </sheetData>
  <mergeCells count="5">
    <mergeCell ref="A2:X2"/>
    <mergeCell ref="A4:A5"/>
    <mergeCell ref="B4:D4"/>
    <mergeCell ref="A3:I3"/>
    <mergeCell ref="E4:X4"/>
  </mergeCells>
  <phoneticPr fontId="20"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8"/>
  <sheetViews>
    <sheetView showZeros="0" workbookViewId="0">
      <selection activeCell="A22" sqref="A22"/>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2" t="s">
        <v>464</v>
      </c>
    </row>
    <row r="2" spans="1:10" ht="41.25" customHeight="1">
      <c r="A2" s="258" t="str">
        <f>"2025"&amp;"年对下转移支付绩效目标表"</f>
        <v>2025年对下转移支付绩效目标表</v>
      </c>
      <c r="B2" s="204"/>
      <c r="C2" s="204"/>
      <c r="D2" s="204"/>
      <c r="E2" s="204"/>
      <c r="F2" s="215"/>
      <c r="G2" s="204"/>
      <c r="H2" s="215"/>
      <c r="I2" s="215"/>
      <c r="J2" s="204"/>
    </row>
    <row r="3" spans="1:10" ht="17.25" customHeight="1">
      <c r="A3" s="210" t="str">
        <f>"单位名称："&amp;"全部"</f>
        <v>单位名称：全部</v>
      </c>
      <c r="B3" s="113"/>
      <c r="C3" s="113"/>
      <c r="D3" s="113"/>
      <c r="E3" s="113"/>
      <c r="F3" s="113"/>
      <c r="G3" s="113"/>
      <c r="H3" s="113"/>
    </row>
    <row r="4" spans="1:10" ht="44.25" customHeight="1">
      <c r="A4" s="51" t="s">
        <v>442</v>
      </c>
      <c r="B4" s="51" t="s">
        <v>364</v>
      </c>
      <c r="C4" s="51" t="s">
        <v>365</v>
      </c>
      <c r="D4" s="51" t="s">
        <v>366</v>
      </c>
      <c r="E4" s="51" t="s">
        <v>367</v>
      </c>
      <c r="F4" s="53" t="s">
        <v>368</v>
      </c>
      <c r="G4" s="51" t="s">
        <v>369</v>
      </c>
      <c r="H4" s="53" t="s">
        <v>370</v>
      </c>
      <c r="I4" s="53" t="s">
        <v>371</v>
      </c>
      <c r="J4" s="51" t="s">
        <v>372</v>
      </c>
    </row>
    <row r="5" spans="1:10" ht="14.25" customHeight="1">
      <c r="A5" s="51">
        <v>1</v>
      </c>
      <c r="B5" s="51">
        <v>2</v>
      </c>
      <c r="C5" s="51">
        <v>3</v>
      </c>
      <c r="D5" s="51">
        <v>4</v>
      </c>
      <c r="E5" s="51">
        <v>5</v>
      </c>
      <c r="F5" s="53">
        <v>6</v>
      </c>
      <c r="G5" s="51">
        <v>7</v>
      </c>
      <c r="H5" s="53">
        <v>8</v>
      </c>
      <c r="I5" s="53">
        <v>9</v>
      </c>
      <c r="J5" s="51">
        <v>10</v>
      </c>
    </row>
    <row r="6" spans="1:10" ht="42" customHeight="1">
      <c r="A6" s="25"/>
      <c r="B6" s="24"/>
      <c r="C6" s="24"/>
      <c r="D6" s="24"/>
      <c r="E6" s="55"/>
      <c r="F6" s="13"/>
      <c r="G6" s="55"/>
      <c r="H6" s="13"/>
      <c r="I6" s="13"/>
      <c r="J6" s="55"/>
    </row>
    <row r="7" spans="1:10" ht="42" customHeight="1">
      <c r="A7" s="25"/>
      <c r="B7" s="15"/>
      <c r="C7" s="15"/>
      <c r="D7" s="15"/>
      <c r="E7" s="25"/>
      <c r="F7" s="15"/>
      <c r="G7" s="25"/>
      <c r="H7" s="15"/>
      <c r="I7" s="15"/>
      <c r="J7" s="25"/>
    </row>
    <row r="8" spans="1:10" ht="12" customHeight="1">
      <c r="A8" s="111" t="s">
        <v>535</v>
      </c>
    </row>
  </sheetData>
  <mergeCells count="2">
    <mergeCell ref="A2:J2"/>
    <mergeCell ref="A3:H3"/>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I9"/>
  <sheetViews>
    <sheetView showZeros="0" workbookViewId="0">
      <selection activeCell="B25" sqref="B25"/>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263" t="s">
        <v>465</v>
      </c>
      <c r="B1" s="264"/>
      <c r="C1" s="264"/>
      <c r="D1" s="265"/>
      <c r="E1" s="265"/>
      <c r="F1" s="265"/>
      <c r="G1" s="264"/>
      <c r="H1" s="264"/>
      <c r="I1" s="265"/>
    </row>
    <row r="2" spans="1:9" ht="41.25" customHeight="1">
      <c r="A2" s="121" t="str">
        <f>"2025"&amp;"年新增资产配置预算表"</f>
        <v>2025年新增资产配置预算表</v>
      </c>
      <c r="B2" s="163"/>
      <c r="C2" s="163"/>
      <c r="D2" s="162"/>
      <c r="E2" s="162"/>
      <c r="F2" s="162"/>
      <c r="G2" s="163"/>
      <c r="H2" s="163"/>
      <c r="I2" s="162"/>
    </row>
    <row r="3" spans="1:9" ht="14.25" customHeight="1">
      <c r="A3" s="114" t="str">
        <f>"单位名称："&amp;"全部"</f>
        <v>单位名称：全部</v>
      </c>
      <c r="B3" s="266"/>
      <c r="C3" s="266"/>
      <c r="D3" s="1"/>
      <c r="F3" s="38"/>
      <c r="G3" s="23"/>
      <c r="H3" s="23"/>
      <c r="I3" s="2" t="s">
        <v>1</v>
      </c>
    </row>
    <row r="4" spans="1:9" ht="28.5" customHeight="1">
      <c r="A4" s="166" t="s">
        <v>211</v>
      </c>
      <c r="B4" s="169" t="s">
        <v>212</v>
      </c>
      <c r="C4" s="122" t="s">
        <v>466</v>
      </c>
      <c r="D4" s="166" t="s">
        <v>467</v>
      </c>
      <c r="E4" s="166" t="s">
        <v>468</v>
      </c>
      <c r="F4" s="166" t="s">
        <v>469</v>
      </c>
      <c r="G4" s="169" t="s">
        <v>470</v>
      </c>
      <c r="H4" s="267"/>
      <c r="I4" s="166"/>
    </row>
    <row r="5" spans="1:9" ht="21" customHeight="1">
      <c r="A5" s="122"/>
      <c r="B5" s="170"/>
      <c r="C5" s="170"/>
      <c r="D5" s="168"/>
      <c r="E5" s="170"/>
      <c r="F5" s="170"/>
      <c r="G5" s="40" t="s">
        <v>416</v>
      </c>
      <c r="H5" s="40" t="s">
        <v>471</v>
      </c>
      <c r="I5" s="40" t="s">
        <v>472</v>
      </c>
    </row>
    <row r="6" spans="1:9" ht="17.25" customHeight="1">
      <c r="A6" s="18" t="s">
        <v>93</v>
      </c>
      <c r="B6" s="77" t="s">
        <v>94</v>
      </c>
      <c r="C6" s="18" t="s">
        <v>95</v>
      </c>
      <c r="D6" s="55" t="s">
        <v>96</v>
      </c>
      <c r="E6" s="18" t="s">
        <v>97</v>
      </c>
      <c r="F6" s="77" t="s">
        <v>98</v>
      </c>
      <c r="G6" s="19" t="s">
        <v>99</v>
      </c>
      <c r="H6" s="55" t="s">
        <v>100</v>
      </c>
      <c r="I6" s="55">
        <v>9</v>
      </c>
    </row>
    <row r="7" spans="1:9" ht="19.5" customHeight="1">
      <c r="A7" s="20"/>
      <c r="B7" s="8"/>
      <c r="C7" s="8"/>
      <c r="D7" s="25"/>
      <c r="E7" s="15"/>
      <c r="F7" s="19"/>
      <c r="G7" s="78"/>
      <c r="H7" s="79"/>
      <c r="I7" s="79"/>
    </row>
    <row r="8" spans="1:9" ht="19.5" customHeight="1">
      <c r="A8" s="259" t="s">
        <v>55</v>
      </c>
      <c r="B8" s="260"/>
      <c r="C8" s="260"/>
      <c r="D8" s="261"/>
      <c r="E8" s="262"/>
      <c r="F8" s="262"/>
      <c r="G8" s="78"/>
      <c r="H8" s="79"/>
      <c r="I8" s="79"/>
    </row>
    <row r="9" spans="1:9" ht="14.25" customHeight="1">
      <c r="A9" s="111" t="s">
        <v>536</v>
      </c>
    </row>
  </sheetData>
  <mergeCells count="11">
    <mergeCell ref="A8:F8"/>
    <mergeCell ref="B4:B5"/>
    <mergeCell ref="A1:I1"/>
    <mergeCell ref="A2:I2"/>
    <mergeCell ref="A3:C3"/>
    <mergeCell ref="G4:I4"/>
    <mergeCell ref="F4:F5"/>
    <mergeCell ref="E4:E5"/>
    <mergeCell ref="D4:D5"/>
    <mergeCell ref="C4:C5"/>
    <mergeCell ref="A4:A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1"/>
  <sheetViews>
    <sheetView showZeros="0" workbookViewId="0">
      <selection activeCell="C25" sqref="C25"/>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48"/>
      <c r="E1" s="48"/>
      <c r="F1" s="48"/>
      <c r="G1" s="48"/>
      <c r="K1" s="42" t="s">
        <v>473</v>
      </c>
    </row>
    <row r="2" spans="1:11" ht="41.25" customHeight="1">
      <c r="A2" s="268" t="str">
        <f>"2025"&amp;"年上级转移支付补助项目支出预算表"</f>
        <v>2025年上级转移支付补助项目支出预算表</v>
      </c>
      <c r="B2" s="204"/>
      <c r="C2" s="204"/>
      <c r="D2" s="204"/>
      <c r="E2" s="204"/>
      <c r="F2" s="204"/>
      <c r="G2" s="204"/>
      <c r="H2" s="204"/>
      <c r="I2" s="204"/>
      <c r="J2" s="204"/>
      <c r="K2" s="204"/>
    </row>
    <row r="3" spans="1:11" ht="13.5" customHeight="1">
      <c r="A3" s="210" t="str">
        <f>"单位名称："&amp;"全部"</f>
        <v>单位名称：全部</v>
      </c>
      <c r="B3" s="211"/>
      <c r="C3" s="211"/>
      <c r="D3" s="211"/>
      <c r="E3" s="211"/>
      <c r="F3" s="211"/>
      <c r="G3" s="211"/>
      <c r="H3" s="43"/>
      <c r="I3" s="43"/>
      <c r="J3" s="43"/>
      <c r="K3" s="60" t="s">
        <v>1</v>
      </c>
    </row>
    <row r="4" spans="1:11" ht="21.75" customHeight="1">
      <c r="A4" s="207" t="s">
        <v>337</v>
      </c>
      <c r="B4" s="207" t="s">
        <v>214</v>
      </c>
      <c r="C4" s="207" t="s">
        <v>338</v>
      </c>
      <c r="D4" s="200" t="s">
        <v>215</v>
      </c>
      <c r="E4" s="200" t="s">
        <v>216</v>
      </c>
      <c r="F4" s="200" t="s">
        <v>339</v>
      </c>
      <c r="G4" s="200" t="s">
        <v>340</v>
      </c>
      <c r="H4" s="212" t="s">
        <v>55</v>
      </c>
      <c r="I4" s="213" t="s">
        <v>474</v>
      </c>
      <c r="J4" s="157"/>
      <c r="K4" s="158"/>
    </row>
    <row r="5" spans="1:11" ht="21.75" customHeight="1">
      <c r="A5" s="208"/>
      <c r="B5" s="208"/>
      <c r="C5" s="208"/>
      <c r="D5" s="205"/>
      <c r="E5" s="205"/>
      <c r="F5" s="205"/>
      <c r="G5" s="205"/>
      <c r="H5" s="201"/>
      <c r="I5" s="200" t="s">
        <v>58</v>
      </c>
      <c r="J5" s="200" t="s">
        <v>59</v>
      </c>
      <c r="K5" s="200" t="s">
        <v>60</v>
      </c>
    </row>
    <row r="6" spans="1:11" ht="40.5" customHeight="1">
      <c r="A6" s="209"/>
      <c r="B6" s="209"/>
      <c r="C6" s="209"/>
      <c r="D6" s="206"/>
      <c r="E6" s="206"/>
      <c r="F6" s="206"/>
      <c r="G6" s="206"/>
      <c r="H6" s="160"/>
      <c r="I6" s="206" t="s">
        <v>57</v>
      </c>
      <c r="J6" s="206"/>
      <c r="K6" s="206"/>
    </row>
    <row r="7" spans="1:11" ht="15" customHeight="1">
      <c r="A7" s="52">
        <v>1</v>
      </c>
      <c r="B7" s="52">
        <v>2</v>
      </c>
      <c r="C7" s="52">
        <v>3</v>
      </c>
      <c r="D7" s="52">
        <v>4</v>
      </c>
      <c r="E7" s="52">
        <v>5</v>
      </c>
      <c r="F7" s="52">
        <v>6</v>
      </c>
      <c r="G7" s="52">
        <v>7</v>
      </c>
      <c r="H7" s="52">
        <v>8</v>
      </c>
      <c r="I7" s="52">
        <v>9</v>
      </c>
      <c r="J7" s="46">
        <v>10</v>
      </c>
      <c r="K7" s="46">
        <v>11</v>
      </c>
    </row>
    <row r="8" spans="1:11" ht="18.75" customHeight="1">
      <c r="A8" s="25"/>
      <c r="B8" s="15"/>
      <c r="C8" s="25"/>
      <c r="D8" s="25"/>
      <c r="E8" s="25"/>
      <c r="F8" s="25"/>
      <c r="G8" s="25"/>
      <c r="H8" s="80"/>
      <c r="I8" s="81"/>
      <c r="J8" s="81"/>
      <c r="K8" s="80"/>
    </row>
    <row r="9" spans="1:11" ht="18.75" customHeight="1">
      <c r="A9" s="8"/>
      <c r="B9" s="15"/>
      <c r="C9" s="15"/>
      <c r="D9" s="15"/>
      <c r="E9" s="15"/>
      <c r="F9" s="15"/>
      <c r="G9" s="15"/>
      <c r="H9" s="82"/>
      <c r="I9" s="82"/>
      <c r="J9" s="82"/>
      <c r="K9" s="80"/>
    </row>
    <row r="10" spans="1:11" ht="18.75" customHeight="1">
      <c r="A10" s="198" t="s">
        <v>202</v>
      </c>
      <c r="B10" s="199"/>
      <c r="C10" s="199"/>
      <c r="D10" s="199"/>
      <c r="E10" s="199"/>
      <c r="F10" s="199"/>
      <c r="G10" s="138"/>
      <c r="H10" s="82"/>
      <c r="I10" s="82"/>
      <c r="J10" s="82"/>
      <c r="K10" s="80"/>
    </row>
    <row r="11" spans="1:11" ht="14.25" customHeight="1">
      <c r="A11" s="111" t="s">
        <v>537</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9"/>
  <sheetViews>
    <sheetView showZeros="0" workbookViewId="0">
      <selection activeCell="F31" sqref="F31"/>
    </sheetView>
  </sheetViews>
  <sheetFormatPr defaultColWidth="9.125" defaultRowHeight="14.25" customHeight="1"/>
  <cols>
    <col min="1" max="1" width="35.25" customWidth="1"/>
    <col min="2" max="4" width="28" customWidth="1"/>
    <col min="5" max="7" width="23.875" customWidth="1"/>
  </cols>
  <sheetData>
    <row r="1" spans="1:7" ht="13.5" customHeight="1">
      <c r="D1" s="48"/>
      <c r="G1" s="42" t="s">
        <v>475</v>
      </c>
    </row>
    <row r="2" spans="1:7" ht="41.25" customHeight="1">
      <c r="A2" s="204" t="str">
        <f>"2025"&amp;"年部门项目中期规划预算表"</f>
        <v>2025年部门项目中期规划预算表</v>
      </c>
      <c r="B2" s="204"/>
      <c r="C2" s="204"/>
      <c r="D2" s="204"/>
      <c r="E2" s="204"/>
      <c r="F2" s="204"/>
      <c r="G2" s="204"/>
    </row>
    <row r="3" spans="1:7" ht="13.5" customHeight="1">
      <c r="A3" s="210" t="str">
        <f>"单位名称："&amp;"全部"</f>
        <v>单位名称：全部</v>
      </c>
      <c r="B3" s="211"/>
      <c r="C3" s="211"/>
      <c r="D3" s="211"/>
      <c r="E3" s="43"/>
      <c r="F3" s="43"/>
      <c r="G3" s="60" t="s">
        <v>1</v>
      </c>
    </row>
    <row r="4" spans="1:7" ht="21.75" customHeight="1">
      <c r="A4" s="207" t="s">
        <v>338</v>
      </c>
      <c r="B4" s="207" t="s">
        <v>337</v>
      </c>
      <c r="C4" s="207" t="s">
        <v>214</v>
      </c>
      <c r="D4" s="200" t="s">
        <v>476</v>
      </c>
      <c r="E4" s="213" t="s">
        <v>58</v>
      </c>
      <c r="F4" s="157"/>
      <c r="G4" s="158"/>
    </row>
    <row r="5" spans="1:7" ht="21.75" customHeight="1">
      <c r="A5" s="208"/>
      <c r="B5" s="208"/>
      <c r="C5" s="208"/>
      <c r="D5" s="205"/>
      <c r="E5" s="272" t="str">
        <f>"2025"&amp;"年"</f>
        <v>2025年</v>
      </c>
      <c r="F5" s="200" t="str">
        <f>("2025"+1)&amp;"年"</f>
        <v>2026年</v>
      </c>
      <c r="G5" s="200" t="str">
        <f>("2025"+2)&amp;"年"</f>
        <v>2027年</v>
      </c>
    </row>
    <row r="6" spans="1:7" ht="40.5" customHeight="1">
      <c r="A6" s="209"/>
      <c r="B6" s="209"/>
      <c r="C6" s="209"/>
      <c r="D6" s="206"/>
      <c r="E6" s="160"/>
      <c r="F6" s="206" t="s">
        <v>57</v>
      </c>
      <c r="G6" s="206"/>
    </row>
    <row r="7" spans="1:7" ht="15" customHeight="1">
      <c r="A7" s="52">
        <v>1</v>
      </c>
      <c r="B7" s="52">
        <v>2</v>
      </c>
      <c r="C7" s="52">
        <v>3</v>
      </c>
      <c r="D7" s="52">
        <v>4</v>
      </c>
      <c r="E7" s="52">
        <v>5</v>
      </c>
      <c r="F7" s="52">
        <v>6</v>
      </c>
      <c r="G7" s="52">
        <v>7</v>
      </c>
    </row>
    <row r="8" spans="1:7" ht="17.25" customHeight="1">
      <c r="A8" s="15" t="s">
        <v>70</v>
      </c>
      <c r="B8" s="83"/>
      <c r="C8" s="83"/>
      <c r="D8" s="15"/>
      <c r="E8" s="82">
        <v>3004400</v>
      </c>
      <c r="F8" s="82"/>
      <c r="G8" s="82"/>
    </row>
    <row r="9" spans="1:7" ht="18.75" customHeight="1">
      <c r="A9" s="15"/>
      <c r="B9" s="15" t="s">
        <v>477</v>
      </c>
      <c r="C9" s="15" t="s">
        <v>345</v>
      </c>
      <c r="D9" s="15" t="s">
        <v>478</v>
      </c>
      <c r="E9" s="82">
        <v>22400</v>
      </c>
      <c r="F9" s="82"/>
      <c r="G9" s="82"/>
    </row>
    <row r="10" spans="1:7" ht="18.75" customHeight="1">
      <c r="A10" s="47"/>
      <c r="B10" s="15" t="s">
        <v>477</v>
      </c>
      <c r="C10" s="15" t="s">
        <v>347</v>
      </c>
      <c r="D10" s="15" t="s">
        <v>478</v>
      </c>
      <c r="E10" s="82">
        <v>25600</v>
      </c>
      <c r="F10" s="82"/>
      <c r="G10" s="82"/>
    </row>
    <row r="11" spans="1:7" ht="18.75" customHeight="1">
      <c r="A11" s="47"/>
      <c r="B11" s="15" t="s">
        <v>477</v>
      </c>
      <c r="C11" s="15" t="s">
        <v>349</v>
      </c>
      <c r="D11" s="15" t="s">
        <v>478</v>
      </c>
      <c r="E11" s="82">
        <v>100000</v>
      </c>
      <c r="F11" s="82"/>
      <c r="G11" s="82"/>
    </row>
    <row r="12" spans="1:7" ht="18.75" customHeight="1">
      <c r="A12" s="47"/>
      <c r="B12" s="15" t="s">
        <v>477</v>
      </c>
      <c r="C12" s="15" t="s">
        <v>351</v>
      </c>
      <c r="D12" s="15" t="s">
        <v>478</v>
      </c>
      <c r="E12" s="82">
        <v>500000</v>
      </c>
      <c r="F12" s="82"/>
      <c r="G12" s="82"/>
    </row>
    <row r="13" spans="1:7" ht="18.75" customHeight="1">
      <c r="A13" s="47"/>
      <c r="B13" s="15" t="s">
        <v>477</v>
      </c>
      <c r="C13" s="15" t="s">
        <v>353</v>
      </c>
      <c r="D13" s="15" t="s">
        <v>478</v>
      </c>
      <c r="E13" s="82">
        <v>100000</v>
      </c>
      <c r="F13" s="82"/>
      <c r="G13" s="82"/>
    </row>
    <row r="14" spans="1:7" ht="18.75" customHeight="1">
      <c r="A14" s="47"/>
      <c r="B14" s="15" t="s">
        <v>477</v>
      </c>
      <c r="C14" s="15" t="s">
        <v>355</v>
      </c>
      <c r="D14" s="15" t="s">
        <v>478</v>
      </c>
      <c r="E14" s="82">
        <v>10000</v>
      </c>
      <c r="F14" s="82"/>
      <c r="G14" s="82"/>
    </row>
    <row r="15" spans="1:7" ht="18.75" customHeight="1">
      <c r="A15" s="47"/>
      <c r="B15" s="15" t="s">
        <v>477</v>
      </c>
      <c r="C15" s="15" t="s">
        <v>357</v>
      </c>
      <c r="D15" s="15" t="s">
        <v>478</v>
      </c>
      <c r="E15" s="82">
        <v>320000</v>
      </c>
      <c r="F15" s="82"/>
      <c r="G15" s="82"/>
    </row>
    <row r="16" spans="1:7" ht="18.75" customHeight="1">
      <c r="A16" s="47"/>
      <c r="B16" s="15" t="s">
        <v>479</v>
      </c>
      <c r="C16" s="15" t="s">
        <v>360</v>
      </c>
      <c r="D16" s="15" t="s">
        <v>478</v>
      </c>
      <c r="E16" s="82">
        <v>1926400</v>
      </c>
      <c r="F16" s="82"/>
      <c r="G16" s="82"/>
    </row>
    <row r="17" spans="1:7" ht="18.75" customHeight="1">
      <c r="A17" s="15" t="s">
        <v>75</v>
      </c>
      <c r="B17" s="47"/>
      <c r="C17" s="47"/>
      <c r="D17" s="47"/>
      <c r="E17" s="82">
        <v>50000</v>
      </c>
      <c r="F17" s="82"/>
      <c r="G17" s="82"/>
    </row>
    <row r="18" spans="1:7" ht="18.75" customHeight="1">
      <c r="A18" s="47"/>
      <c r="B18" s="15" t="s">
        <v>477</v>
      </c>
      <c r="C18" s="15" t="s">
        <v>362</v>
      </c>
      <c r="D18" s="15" t="s">
        <v>478</v>
      </c>
      <c r="E18" s="82">
        <v>50000</v>
      </c>
      <c r="F18" s="82"/>
      <c r="G18" s="82"/>
    </row>
    <row r="19" spans="1:7" ht="18.75" customHeight="1">
      <c r="A19" s="269" t="s">
        <v>55</v>
      </c>
      <c r="B19" s="270" t="s">
        <v>480</v>
      </c>
      <c r="C19" s="270"/>
      <c r="D19" s="271"/>
      <c r="E19" s="82">
        <v>3054400</v>
      </c>
      <c r="F19" s="82"/>
      <c r="G19" s="82"/>
    </row>
  </sheetData>
  <mergeCells count="11">
    <mergeCell ref="A2:G2"/>
    <mergeCell ref="A3:D3"/>
    <mergeCell ref="F5:F6"/>
    <mergeCell ref="E5:E6"/>
    <mergeCell ref="E4:G4"/>
    <mergeCell ref="A19:D19"/>
    <mergeCell ref="B4:B6"/>
    <mergeCell ref="C4:C6"/>
    <mergeCell ref="A4:A6"/>
    <mergeCell ref="G5:G6"/>
    <mergeCell ref="D4:D6"/>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33"/>
  <sheetViews>
    <sheetView showZeros="0" tabSelected="1" workbookViewId="0">
      <selection activeCell="A14" sqref="A14:B14"/>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6.375" customWidth="1"/>
    <col min="8" max="8" width="29.625" customWidth="1"/>
    <col min="9" max="9" width="30.625" customWidth="1"/>
    <col min="10" max="10" width="23.875" customWidth="1"/>
  </cols>
  <sheetData>
    <row r="1" spans="1:10" ht="14.25" customHeight="1">
      <c r="A1" s="84"/>
      <c r="B1" s="84"/>
      <c r="C1" s="84"/>
      <c r="D1" s="84"/>
      <c r="E1" s="84"/>
      <c r="F1" s="84"/>
      <c r="G1" s="84"/>
      <c r="H1" s="84"/>
      <c r="I1" s="84"/>
      <c r="J1" s="85" t="s">
        <v>481</v>
      </c>
    </row>
    <row r="2" spans="1:10" ht="41.25" customHeight="1">
      <c r="A2" s="273" t="str">
        <f>"2025"&amp;"年部门整体支出绩效目标表"</f>
        <v>2025年部门整体支出绩效目标表</v>
      </c>
      <c r="B2" s="274"/>
      <c r="C2" s="274"/>
      <c r="D2" s="274"/>
      <c r="E2" s="274"/>
      <c r="F2" s="274"/>
      <c r="G2" s="274"/>
      <c r="H2" s="274"/>
      <c r="I2" s="274"/>
      <c r="J2" s="274"/>
    </row>
    <row r="3" spans="1:10" ht="17.25" customHeight="1">
      <c r="A3" s="279" t="str">
        <f>"单位名称："&amp;"全部"</f>
        <v>单位名称：全部</v>
      </c>
      <c r="B3" s="279"/>
      <c r="C3" s="280"/>
      <c r="D3" s="86"/>
      <c r="E3" s="86"/>
      <c r="F3" s="86"/>
      <c r="G3" s="86"/>
      <c r="H3" s="86"/>
      <c r="I3" s="86"/>
      <c r="J3" s="87" t="s">
        <v>1</v>
      </c>
    </row>
    <row r="4" spans="1:10" ht="30" customHeight="1">
      <c r="A4" s="88" t="s">
        <v>482</v>
      </c>
      <c r="B4" s="281" t="s">
        <v>71</v>
      </c>
      <c r="C4" s="282"/>
      <c r="D4" s="282"/>
      <c r="E4" s="283"/>
      <c r="F4" s="284" t="s">
        <v>483</v>
      </c>
      <c r="G4" s="283"/>
      <c r="H4" s="285" t="s">
        <v>70</v>
      </c>
      <c r="I4" s="282"/>
      <c r="J4" s="283"/>
    </row>
    <row r="5" spans="1:10" ht="32.25" customHeight="1">
      <c r="A5" s="213" t="s">
        <v>484</v>
      </c>
      <c r="B5" s="157"/>
      <c r="C5" s="157"/>
      <c r="D5" s="157"/>
      <c r="E5" s="157"/>
      <c r="F5" s="157"/>
      <c r="G5" s="157"/>
      <c r="H5" s="157"/>
      <c r="I5" s="158"/>
      <c r="J5" s="89" t="s">
        <v>485</v>
      </c>
    </row>
    <row r="6" spans="1:10" ht="99.75" customHeight="1">
      <c r="A6" s="276" t="s">
        <v>486</v>
      </c>
      <c r="B6" s="90" t="s">
        <v>487</v>
      </c>
      <c r="C6" s="277" t="s">
        <v>488</v>
      </c>
      <c r="D6" s="277"/>
      <c r="E6" s="277"/>
      <c r="F6" s="277"/>
      <c r="G6" s="277"/>
      <c r="H6" s="277"/>
      <c r="I6" s="277"/>
      <c r="J6" s="91" t="s">
        <v>489</v>
      </c>
    </row>
    <row r="7" spans="1:10" ht="99.75" customHeight="1">
      <c r="A7" s="276"/>
      <c r="B7" s="90" t="str">
        <f>"总体绩效目标（"&amp;"2025"&amp;"-"&amp;("2025"+2)&amp;"年期间）"</f>
        <v>总体绩效目标（2025-2027年期间）</v>
      </c>
      <c r="C7" s="277" t="s">
        <v>490</v>
      </c>
      <c r="D7" s="277"/>
      <c r="E7" s="277"/>
      <c r="F7" s="277"/>
      <c r="G7" s="277"/>
      <c r="H7" s="277"/>
      <c r="I7" s="277"/>
      <c r="J7" s="91" t="s">
        <v>491</v>
      </c>
    </row>
    <row r="8" spans="1:10" ht="75" customHeight="1">
      <c r="A8" s="90" t="s">
        <v>492</v>
      </c>
      <c r="B8" s="51" t="str">
        <f>"预算年度（"&amp;"2025"&amp;"年）绩效目标"</f>
        <v>预算年度（2025年）绩效目标</v>
      </c>
      <c r="C8" s="278" t="s">
        <v>493</v>
      </c>
      <c r="D8" s="278"/>
      <c r="E8" s="278"/>
      <c r="F8" s="278"/>
      <c r="G8" s="278"/>
      <c r="H8" s="278"/>
      <c r="I8" s="278"/>
      <c r="J8" s="92" t="s">
        <v>494</v>
      </c>
    </row>
    <row r="9" spans="1:10" ht="32.25" customHeight="1">
      <c r="A9" s="275" t="s">
        <v>495</v>
      </c>
      <c r="B9" s="275"/>
      <c r="C9" s="275"/>
      <c r="D9" s="275"/>
      <c r="E9" s="275"/>
      <c r="F9" s="275"/>
      <c r="G9" s="275"/>
      <c r="H9" s="275"/>
      <c r="I9" s="275"/>
      <c r="J9" s="275"/>
    </row>
    <row r="10" spans="1:10" ht="32.25" customHeight="1">
      <c r="A10" s="287" t="s">
        <v>496</v>
      </c>
      <c r="B10" s="287"/>
      <c r="C10" s="276" t="s">
        <v>497</v>
      </c>
      <c r="D10" s="276"/>
      <c r="E10" s="276"/>
      <c r="F10" s="276" t="s">
        <v>498</v>
      </c>
      <c r="G10" s="276"/>
      <c r="H10" s="276" t="s">
        <v>499</v>
      </c>
      <c r="I10" s="276"/>
      <c r="J10" s="276"/>
    </row>
    <row r="11" spans="1:10" ht="32.25" customHeight="1">
      <c r="A11" s="287"/>
      <c r="B11" s="287"/>
      <c r="C11" s="276"/>
      <c r="D11" s="276"/>
      <c r="E11" s="276"/>
      <c r="F11" s="276"/>
      <c r="G11" s="276"/>
      <c r="H11" s="90" t="s">
        <v>500</v>
      </c>
      <c r="I11" s="90" t="s">
        <v>501</v>
      </c>
      <c r="J11" s="90" t="s">
        <v>502</v>
      </c>
    </row>
    <row r="12" spans="1:10" ht="24" customHeight="1">
      <c r="A12" s="259" t="s">
        <v>55</v>
      </c>
      <c r="B12" s="291"/>
      <c r="C12" s="291"/>
      <c r="D12" s="291"/>
      <c r="E12" s="291"/>
      <c r="F12" s="291"/>
      <c r="G12" s="292"/>
      <c r="H12" s="93">
        <v>3054400</v>
      </c>
      <c r="I12" s="93">
        <v>3054400</v>
      </c>
      <c r="J12" s="93"/>
    </row>
    <row r="13" spans="1:10" ht="34.5" customHeight="1">
      <c r="A13" s="277" t="s">
        <v>360</v>
      </c>
      <c r="B13" s="293"/>
      <c r="C13" s="277" t="s">
        <v>360</v>
      </c>
      <c r="D13" s="293"/>
      <c r="E13" s="293"/>
      <c r="F13" s="293"/>
      <c r="G13" s="293"/>
      <c r="H13" s="94">
        <v>1926400</v>
      </c>
      <c r="I13" s="94">
        <v>1926400</v>
      </c>
      <c r="J13" s="94"/>
    </row>
    <row r="14" spans="1:10" ht="34.5" customHeight="1">
      <c r="A14" s="277" t="s">
        <v>345</v>
      </c>
      <c r="B14" s="294"/>
      <c r="C14" s="277" t="s">
        <v>345</v>
      </c>
      <c r="D14" s="294"/>
      <c r="E14" s="294"/>
      <c r="F14" s="294"/>
      <c r="G14" s="294"/>
      <c r="H14" s="94">
        <v>22400</v>
      </c>
      <c r="I14" s="94">
        <v>22400</v>
      </c>
      <c r="J14" s="94"/>
    </row>
    <row r="15" spans="1:10" ht="34.5" customHeight="1">
      <c r="A15" s="277" t="s">
        <v>347</v>
      </c>
      <c r="B15" s="294"/>
      <c r="C15" s="277" t="s">
        <v>347</v>
      </c>
      <c r="D15" s="294"/>
      <c r="E15" s="294"/>
      <c r="F15" s="294"/>
      <c r="G15" s="294"/>
      <c r="H15" s="94">
        <v>25600</v>
      </c>
      <c r="I15" s="94">
        <v>25600</v>
      </c>
      <c r="J15" s="94"/>
    </row>
    <row r="16" spans="1:10" ht="34.5" customHeight="1">
      <c r="A16" s="277" t="s">
        <v>503</v>
      </c>
      <c r="B16" s="294"/>
      <c r="C16" s="277" t="s">
        <v>503</v>
      </c>
      <c r="D16" s="294"/>
      <c r="E16" s="294"/>
      <c r="F16" s="294"/>
      <c r="G16" s="294"/>
      <c r="H16" s="94">
        <v>100000</v>
      </c>
      <c r="I16" s="94">
        <v>100000</v>
      </c>
      <c r="J16" s="94"/>
    </row>
    <row r="17" spans="1:10" ht="34.5" customHeight="1">
      <c r="A17" s="277" t="s">
        <v>504</v>
      </c>
      <c r="B17" s="294"/>
      <c r="C17" s="277" t="s">
        <v>504</v>
      </c>
      <c r="D17" s="294"/>
      <c r="E17" s="294"/>
      <c r="F17" s="294"/>
      <c r="G17" s="294"/>
      <c r="H17" s="94">
        <v>500000</v>
      </c>
      <c r="I17" s="94">
        <v>500000</v>
      </c>
      <c r="J17" s="94"/>
    </row>
    <row r="18" spans="1:10" ht="34.5" customHeight="1">
      <c r="A18" s="277" t="s">
        <v>505</v>
      </c>
      <c r="B18" s="294"/>
      <c r="C18" s="277" t="s">
        <v>505</v>
      </c>
      <c r="D18" s="294"/>
      <c r="E18" s="294"/>
      <c r="F18" s="294"/>
      <c r="G18" s="294"/>
      <c r="H18" s="94">
        <v>100000</v>
      </c>
      <c r="I18" s="94">
        <v>100000</v>
      </c>
      <c r="J18" s="94"/>
    </row>
    <row r="19" spans="1:10" ht="34.5" customHeight="1">
      <c r="A19" s="277" t="s">
        <v>506</v>
      </c>
      <c r="B19" s="294"/>
      <c r="C19" s="277" t="s">
        <v>507</v>
      </c>
      <c r="D19" s="294"/>
      <c r="E19" s="294"/>
      <c r="F19" s="294"/>
      <c r="G19" s="294"/>
      <c r="H19" s="94">
        <v>10000</v>
      </c>
      <c r="I19" s="94">
        <v>10000</v>
      </c>
      <c r="J19" s="94"/>
    </row>
    <row r="20" spans="1:10" ht="34.5" customHeight="1">
      <c r="A20" s="277" t="s">
        <v>508</v>
      </c>
      <c r="B20" s="294"/>
      <c r="C20" s="277" t="s">
        <v>508</v>
      </c>
      <c r="D20" s="294"/>
      <c r="E20" s="294"/>
      <c r="F20" s="294"/>
      <c r="G20" s="294"/>
      <c r="H20" s="94">
        <v>320000</v>
      </c>
      <c r="I20" s="94">
        <v>320000</v>
      </c>
      <c r="J20" s="94"/>
    </row>
    <row r="21" spans="1:10" ht="34.5" customHeight="1">
      <c r="A21" s="277" t="s">
        <v>362</v>
      </c>
      <c r="B21" s="294"/>
      <c r="C21" s="277" t="s">
        <v>362</v>
      </c>
      <c r="D21" s="294"/>
      <c r="E21" s="294"/>
      <c r="F21" s="294"/>
      <c r="G21" s="294"/>
      <c r="H21" s="94">
        <v>50000</v>
      </c>
      <c r="I21" s="94">
        <v>50000</v>
      </c>
      <c r="J21" s="94"/>
    </row>
    <row r="22" spans="1:10" ht="32.25" customHeight="1">
      <c r="A22" s="275" t="s">
        <v>509</v>
      </c>
      <c r="B22" s="275"/>
      <c r="C22" s="275"/>
      <c r="D22" s="275"/>
      <c r="E22" s="275"/>
      <c r="F22" s="275"/>
      <c r="G22" s="275"/>
      <c r="H22" s="275"/>
      <c r="I22" s="275"/>
      <c r="J22" s="275"/>
    </row>
    <row r="23" spans="1:10" ht="32.25" customHeight="1">
      <c r="A23" s="286" t="s">
        <v>510</v>
      </c>
      <c r="B23" s="286"/>
      <c r="C23" s="286"/>
      <c r="D23" s="286"/>
      <c r="E23" s="286"/>
      <c r="F23" s="286"/>
      <c r="G23" s="286"/>
      <c r="H23" s="288" t="s">
        <v>511</v>
      </c>
      <c r="I23" s="290" t="s">
        <v>372</v>
      </c>
      <c r="J23" s="288" t="s">
        <v>512</v>
      </c>
    </row>
    <row r="24" spans="1:10" ht="36" customHeight="1">
      <c r="A24" s="95" t="s">
        <v>365</v>
      </c>
      <c r="B24" s="95" t="s">
        <v>513</v>
      </c>
      <c r="C24" s="96" t="s">
        <v>367</v>
      </c>
      <c r="D24" s="96" t="s">
        <v>368</v>
      </c>
      <c r="E24" s="96" t="s">
        <v>369</v>
      </c>
      <c r="F24" s="96" t="s">
        <v>370</v>
      </c>
      <c r="G24" s="96" t="s">
        <v>371</v>
      </c>
      <c r="H24" s="289"/>
      <c r="I24" s="289"/>
      <c r="J24" s="289"/>
    </row>
    <row r="25" spans="1:10" ht="32.25" customHeight="1">
      <c r="A25" s="77" t="s">
        <v>373</v>
      </c>
      <c r="B25" s="77"/>
      <c r="C25" s="15"/>
      <c r="D25" s="77"/>
      <c r="E25" s="77"/>
      <c r="F25" s="77"/>
      <c r="G25" s="77"/>
      <c r="H25" s="55"/>
      <c r="I25" s="25"/>
      <c r="J25" s="55"/>
    </row>
    <row r="26" spans="1:10" ht="32.25" customHeight="1">
      <c r="A26" s="77"/>
      <c r="B26" s="77" t="s">
        <v>514</v>
      </c>
      <c r="C26" s="15"/>
      <c r="D26" s="77"/>
      <c r="E26" s="77"/>
      <c r="F26" s="77"/>
      <c r="G26" s="77"/>
      <c r="H26" s="55"/>
      <c r="I26" s="25"/>
      <c r="J26" s="55"/>
    </row>
    <row r="27" spans="1:10" ht="32.25" customHeight="1">
      <c r="A27" s="77"/>
      <c r="B27" s="77"/>
      <c r="C27" s="15" t="s">
        <v>515</v>
      </c>
      <c r="D27" s="77" t="s">
        <v>516</v>
      </c>
      <c r="E27" s="77" t="s">
        <v>517</v>
      </c>
      <c r="F27" s="77" t="s">
        <v>518</v>
      </c>
      <c r="G27" s="77" t="s">
        <v>379</v>
      </c>
      <c r="H27" s="55" t="s">
        <v>519</v>
      </c>
      <c r="I27" s="25" t="s">
        <v>519</v>
      </c>
      <c r="J27" s="55" t="s">
        <v>520</v>
      </c>
    </row>
    <row r="28" spans="1:10" ht="32.25" customHeight="1">
      <c r="A28" s="77" t="s">
        <v>386</v>
      </c>
      <c r="B28" s="77"/>
      <c r="C28" s="15"/>
      <c r="D28" s="77"/>
      <c r="E28" s="77"/>
      <c r="F28" s="77"/>
      <c r="G28" s="77"/>
      <c r="H28" s="55"/>
      <c r="I28" s="25"/>
      <c r="J28" s="55"/>
    </row>
    <row r="29" spans="1:10" ht="32.25" customHeight="1">
      <c r="A29" s="77"/>
      <c r="B29" s="77" t="s">
        <v>387</v>
      </c>
      <c r="C29" s="15"/>
      <c r="D29" s="77"/>
      <c r="E29" s="77"/>
      <c r="F29" s="77"/>
      <c r="G29" s="77"/>
      <c r="H29" s="55"/>
      <c r="I29" s="25"/>
      <c r="J29" s="55"/>
    </row>
    <row r="30" spans="1:10" ht="32.25" customHeight="1">
      <c r="A30" s="77"/>
      <c r="B30" s="77"/>
      <c r="C30" s="15" t="s">
        <v>521</v>
      </c>
      <c r="D30" s="77" t="s">
        <v>516</v>
      </c>
      <c r="E30" s="77" t="s">
        <v>390</v>
      </c>
      <c r="F30" s="77" t="s">
        <v>391</v>
      </c>
      <c r="G30" s="77" t="s">
        <v>379</v>
      </c>
      <c r="H30" s="55" t="s">
        <v>522</v>
      </c>
      <c r="I30" s="25" t="s">
        <v>522</v>
      </c>
      <c r="J30" s="55" t="s">
        <v>523</v>
      </c>
    </row>
    <row r="31" spans="1:10" ht="32.25" customHeight="1">
      <c r="A31" s="77" t="s">
        <v>392</v>
      </c>
      <c r="B31" s="77"/>
      <c r="C31" s="15"/>
      <c r="D31" s="77"/>
      <c r="E31" s="77"/>
      <c r="F31" s="77"/>
      <c r="G31" s="77"/>
      <c r="H31" s="55"/>
      <c r="I31" s="25"/>
      <c r="J31" s="55"/>
    </row>
    <row r="32" spans="1:10" ht="32.25" customHeight="1">
      <c r="A32" s="77"/>
      <c r="B32" s="77" t="s">
        <v>393</v>
      </c>
      <c r="C32" s="15"/>
      <c r="D32" s="77"/>
      <c r="E32" s="77"/>
      <c r="F32" s="77"/>
      <c r="G32" s="77"/>
      <c r="H32" s="55"/>
      <c r="I32" s="25"/>
      <c r="J32" s="55"/>
    </row>
    <row r="33" spans="1:10" ht="32.25" customHeight="1">
      <c r="A33" s="77"/>
      <c r="B33" s="77"/>
      <c r="C33" s="15" t="s">
        <v>524</v>
      </c>
      <c r="D33" s="77" t="s">
        <v>516</v>
      </c>
      <c r="E33" s="77" t="s">
        <v>398</v>
      </c>
      <c r="F33" s="77" t="s">
        <v>391</v>
      </c>
      <c r="G33" s="77" t="s">
        <v>379</v>
      </c>
      <c r="H33" s="55" t="s">
        <v>525</v>
      </c>
      <c r="I33" s="25" t="s">
        <v>525</v>
      </c>
      <c r="J33" s="55" t="s">
        <v>526</v>
      </c>
    </row>
  </sheetData>
  <mergeCells count="38">
    <mergeCell ref="A20:B20"/>
    <mergeCell ref="C20:G20"/>
    <mergeCell ref="A21:B21"/>
    <mergeCell ref="C21:G21"/>
    <mergeCell ref="A17:B17"/>
    <mergeCell ref="C17:G17"/>
    <mergeCell ref="A18:B18"/>
    <mergeCell ref="C18:G18"/>
    <mergeCell ref="A19:B19"/>
    <mergeCell ref="C19:G19"/>
    <mergeCell ref="A23:G23"/>
    <mergeCell ref="A22:J22"/>
    <mergeCell ref="A10:B11"/>
    <mergeCell ref="H23:H24"/>
    <mergeCell ref="I23:I24"/>
    <mergeCell ref="J23:J24"/>
    <mergeCell ref="C10:G11"/>
    <mergeCell ref="A12:G12"/>
    <mergeCell ref="A13:B13"/>
    <mergeCell ref="C13:G13"/>
    <mergeCell ref="A14:B14"/>
    <mergeCell ref="C14:G14"/>
    <mergeCell ref="A15:B15"/>
    <mergeCell ref="C15:G15"/>
    <mergeCell ref="A16:B16"/>
    <mergeCell ref="C16:G16"/>
    <mergeCell ref="A2:J2"/>
    <mergeCell ref="A9:J9"/>
    <mergeCell ref="A6:A7"/>
    <mergeCell ref="H10:J10"/>
    <mergeCell ref="A5:I5"/>
    <mergeCell ref="C6:I6"/>
    <mergeCell ref="C7:I7"/>
    <mergeCell ref="C8:I8"/>
    <mergeCell ref="A3:C3"/>
    <mergeCell ref="B4:E4"/>
    <mergeCell ref="F4:G4"/>
    <mergeCell ref="H4:J4"/>
  </mergeCells>
  <phoneticPr fontId="20" type="noConversion"/>
  <pageMargins left="0.84" right="0.84" top="0.9" bottom="0.9" header="0.36" footer="0.36"/>
  <pageSetup paperSize="9" scale="57" orientation="portrait"/>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5"/>
  <sheetViews>
    <sheetView showGridLines="0" showZeros="0" workbookViewId="0">
      <selection activeCell="C42" sqref="C42"/>
    </sheetView>
  </sheetViews>
  <sheetFormatPr defaultColWidth="8.625" defaultRowHeight="12.75" customHeight="1"/>
  <cols>
    <col min="1" max="1" width="15.875" customWidth="1"/>
    <col min="2" max="2" width="35" customWidth="1"/>
    <col min="3" max="19" width="22" customWidth="1"/>
  </cols>
  <sheetData>
    <row r="1" spans="1:19" ht="17.25" customHeight="1">
      <c r="A1" s="120" t="s">
        <v>52</v>
      </c>
      <c r="B1" s="113"/>
      <c r="C1" s="113"/>
      <c r="D1" s="113"/>
      <c r="E1" s="113"/>
      <c r="F1" s="113"/>
      <c r="G1" s="113"/>
      <c r="H1" s="113"/>
      <c r="I1" s="113"/>
      <c r="J1" s="113"/>
      <c r="K1" s="113"/>
      <c r="L1" s="113"/>
      <c r="M1" s="113"/>
      <c r="N1" s="113"/>
      <c r="O1" s="113"/>
      <c r="P1" s="113"/>
      <c r="Q1" s="113"/>
      <c r="R1" s="113"/>
      <c r="S1" s="113"/>
    </row>
    <row r="2" spans="1:19" ht="41.25" customHeight="1">
      <c r="A2" s="121" t="str">
        <f>"2025"&amp;"年部门收入预算表"</f>
        <v>2025年部门收入预算表</v>
      </c>
      <c r="B2" s="113"/>
      <c r="C2" s="113"/>
      <c r="D2" s="113"/>
      <c r="E2" s="113"/>
      <c r="F2" s="113"/>
      <c r="G2" s="113"/>
      <c r="H2" s="113"/>
      <c r="I2" s="113"/>
      <c r="J2" s="113"/>
      <c r="K2" s="113"/>
      <c r="L2" s="113"/>
      <c r="M2" s="113"/>
      <c r="N2" s="113"/>
      <c r="O2" s="113"/>
      <c r="P2" s="113"/>
      <c r="Q2" s="113"/>
      <c r="R2" s="113"/>
      <c r="S2" s="113"/>
    </row>
    <row r="3" spans="1:19" ht="17.25" customHeight="1">
      <c r="A3" s="114" t="str">
        <f>"单位名称："&amp;"全部"</f>
        <v>单位名称：全部</v>
      </c>
      <c r="B3" s="113"/>
      <c r="S3" s="1" t="s">
        <v>1</v>
      </c>
    </row>
    <row r="4" spans="1:19" ht="21.75" customHeight="1">
      <c r="A4" s="127" t="s">
        <v>53</v>
      </c>
      <c r="B4" s="130" t="s">
        <v>54</v>
      </c>
      <c r="C4" s="130" t="s">
        <v>55</v>
      </c>
      <c r="D4" s="124" t="s">
        <v>56</v>
      </c>
      <c r="E4" s="124"/>
      <c r="F4" s="124"/>
      <c r="G4" s="124"/>
      <c r="H4" s="124"/>
      <c r="I4" s="125"/>
      <c r="J4" s="124"/>
      <c r="K4" s="124"/>
      <c r="L4" s="124"/>
      <c r="M4" s="124"/>
      <c r="N4" s="126"/>
      <c r="O4" s="124" t="s">
        <v>45</v>
      </c>
      <c r="P4" s="124"/>
      <c r="Q4" s="124"/>
      <c r="R4" s="124"/>
      <c r="S4" s="126"/>
    </row>
    <row r="5" spans="1:19" ht="27" customHeight="1">
      <c r="A5" s="128"/>
      <c r="B5" s="118"/>
      <c r="C5" s="118"/>
      <c r="D5" s="118" t="s">
        <v>57</v>
      </c>
      <c r="E5" s="118" t="s">
        <v>58</v>
      </c>
      <c r="F5" s="118" t="s">
        <v>59</v>
      </c>
      <c r="G5" s="118" t="s">
        <v>60</v>
      </c>
      <c r="H5" s="118" t="s">
        <v>61</v>
      </c>
      <c r="I5" s="133" t="s">
        <v>62</v>
      </c>
      <c r="J5" s="134"/>
      <c r="K5" s="134"/>
      <c r="L5" s="134"/>
      <c r="M5" s="134"/>
      <c r="N5" s="135"/>
      <c r="O5" s="118" t="s">
        <v>57</v>
      </c>
      <c r="P5" s="118" t="s">
        <v>58</v>
      </c>
      <c r="Q5" s="118" t="s">
        <v>59</v>
      </c>
      <c r="R5" s="118" t="s">
        <v>60</v>
      </c>
      <c r="S5" s="118" t="s">
        <v>63</v>
      </c>
    </row>
    <row r="6" spans="1:19" ht="30" customHeight="1">
      <c r="A6" s="129"/>
      <c r="B6" s="131"/>
      <c r="C6" s="132"/>
      <c r="D6" s="132"/>
      <c r="E6" s="132"/>
      <c r="F6" s="132"/>
      <c r="G6" s="132"/>
      <c r="H6" s="132"/>
      <c r="I6" s="13" t="s">
        <v>57</v>
      </c>
      <c r="J6" s="12" t="s">
        <v>64</v>
      </c>
      <c r="K6" s="12" t="s">
        <v>65</v>
      </c>
      <c r="L6" s="12" t="s">
        <v>66</v>
      </c>
      <c r="M6" s="12" t="s">
        <v>67</v>
      </c>
      <c r="N6" s="12" t="s">
        <v>68</v>
      </c>
      <c r="O6" s="119"/>
      <c r="P6" s="119"/>
      <c r="Q6" s="119"/>
      <c r="R6" s="119"/>
      <c r="S6" s="132"/>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69</v>
      </c>
      <c r="B8" s="15" t="s">
        <v>70</v>
      </c>
      <c r="C8" s="6">
        <v>19170784</v>
      </c>
      <c r="D8" s="6">
        <v>19170784</v>
      </c>
      <c r="E8" s="6">
        <v>19170784</v>
      </c>
      <c r="F8" s="6"/>
      <c r="G8" s="6"/>
      <c r="H8" s="6"/>
      <c r="I8" s="6"/>
      <c r="J8" s="6"/>
      <c r="K8" s="6"/>
      <c r="L8" s="6"/>
      <c r="M8" s="6"/>
      <c r="N8" s="6"/>
      <c r="O8" s="6"/>
      <c r="P8" s="6"/>
      <c r="Q8" s="6"/>
      <c r="R8" s="6"/>
      <c r="S8" s="6"/>
    </row>
    <row r="9" spans="1:19" ht="18" customHeight="1">
      <c r="A9" s="16" t="s">
        <v>71</v>
      </c>
      <c r="B9" s="16" t="s">
        <v>70</v>
      </c>
      <c r="C9" s="6">
        <v>8317587</v>
      </c>
      <c r="D9" s="6">
        <v>8317587</v>
      </c>
      <c r="E9" s="6">
        <v>8317587</v>
      </c>
      <c r="F9" s="6"/>
      <c r="G9" s="6"/>
      <c r="H9" s="6"/>
      <c r="I9" s="6"/>
      <c r="J9" s="6"/>
      <c r="K9" s="6"/>
      <c r="L9" s="6"/>
      <c r="M9" s="6"/>
      <c r="N9" s="6"/>
      <c r="O9" s="6"/>
      <c r="P9" s="6"/>
      <c r="Q9" s="6"/>
      <c r="R9" s="6"/>
      <c r="S9" s="6"/>
    </row>
    <row r="10" spans="1:19" ht="18" customHeight="1">
      <c r="A10" s="16" t="s">
        <v>72</v>
      </c>
      <c r="B10" s="16" t="s">
        <v>73</v>
      </c>
      <c r="C10" s="6">
        <v>1626013</v>
      </c>
      <c r="D10" s="6">
        <v>1626013</v>
      </c>
      <c r="E10" s="6">
        <v>1626013</v>
      </c>
      <c r="F10" s="6"/>
      <c r="G10" s="6"/>
      <c r="H10" s="6"/>
      <c r="I10" s="6"/>
      <c r="J10" s="6"/>
      <c r="K10" s="6"/>
      <c r="L10" s="6"/>
      <c r="M10" s="6"/>
      <c r="N10" s="6"/>
      <c r="O10" s="6"/>
      <c r="P10" s="6"/>
      <c r="Q10" s="6"/>
      <c r="R10" s="6"/>
      <c r="S10" s="6"/>
    </row>
    <row r="11" spans="1:19" ht="18" customHeight="1">
      <c r="A11" s="16" t="s">
        <v>74</v>
      </c>
      <c r="B11" s="16" t="s">
        <v>75</v>
      </c>
      <c r="C11" s="6">
        <v>762164</v>
      </c>
      <c r="D11" s="6">
        <v>762164</v>
      </c>
      <c r="E11" s="6">
        <v>762164</v>
      </c>
      <c r="F11" s="6"/>
      <c r="G11" s="6"/>
      <c r="H11" s="6"/>
      <c r="I11" s="6"/>
      <c r="J11" s="6"/>
      <c r="K11" s="6"/>
      <c r="L11" s="6"/>
      <c r="M11" s="6"/>
      <c r="N11" s="6"/>
      <c r="O11" s="6"/>
      <c r="P11" s="6"/>
      <c r="Q11" s="6"/>
      <c r="R11" s="6"/>
      <c r="S11" s="6"/>
    </row>
    <row r="12" spans="1:19" ht="18" customHeight="1">
      <c r="A12" s="16" t="s">
        <v>76</v>
      </c>
      <c r="B12" s="16" t="s">
        <v>77</v>
      </c>
      <c r="C12" s="6">
        <v>3537352</v>
      </c>
      <c r="D12" s="6">
        <v>3537352</v>
      </c>
      <c r="E12" s="6">
        <v>3537352</v>
      </c>
      <c r="F12" s="6"/>
      <c r="G12" s="6"/>
      <c r="H12" s="6"/>
      <c r="I12" s="6"/>
      <c r="J12" s="6"/>
      <c r="K12" s="6"/>
      <c r="L12" s="6"/>
      <c r="M12" s="6"/>
      <c r="N12" s="6"/>
      <c r="O12" s="6"/>
      <c r="P12" s="6"/>
      <c r="Q12" s="6"/>
      <c r="R12" s="6"/>
      <c r="S12" s="6"/>
    </row>
    <row r="13" spans="1:19" ht="18" customHeight="1">
      <c r="A13" s="16" t="s">
        <v>78</v>
      </c>
      <c r="B13" s="16" t="s">
        <v>79</v>
      </c>
      <c r="C13" s="6">
        <v>2869542</v>
      </c>
      <c r="D13" s="6">
        <v>2869542</v>
      </c>
      <c r="E13" s="6">
        <v>2869542</v>
      </c>
      <c r="F13" s="6"/>
      <c r="G13" s="6"/>
      <c r="H13" s="6"/>
      <c r="I13" s="6"/>
      <c r="J13" s="6"/>
      <c r="K13" s="6"/>
      <c r="L13" s="6"/>
      <c r="M13" s="6"/>
      <c r="N13" s="6"/>
      <c r="O13" s="6"/>
      <c r="P13" s="6"/>
      <c r="Q13" s="6"/>
      <c r="R13" s="6"/>
      <c r="S13" s="6"/>
    </row>
    <row r="14" spans="1:19" ht="18" customHeight="1">
      <c r="A14" s="16" t="s">
        <v>80</v>
      </c>
      <c r="B14" s="16" t="s">
        <v>81</v>
      </c>
      <c r="C14" s="6">
        <v>2058126</v>
      </c>
      <c r="D14" s="6">
        <v>2058126</v>
      </c>
      <c r="E14" s="6">
        <v>2058126</v>
      </c>
      <c r="F14" s="6"/>
      <c r="G14" s="6"/>
      <c r="H14" s="6"/>
      <c r="I14" s="6"/>
      <c r="J14" s="6"/>
      <c r="K14" s="6"/>
      <c r="L14" s="6"/>
      <c r="M14" s="6"/>
      <c r="N14" s="6"/>
      <c r="O14" s="6"/>
      <c r="P14" s="6"/>
      <c r="Q14" s="6"/>
      <c r="R14" s="6"/>
      <c r="S14" s="6"/>
    </row>
    <row r="15" spans="1:19" ht="18" customHeight="1">
      <c r="A15" s="122" t="s">
        <v>55</v>
      </c>
      <c r="B15" s="123"/>
      <c r="C15" s="6">
        <v>19170784</v>
      </c>
      <c r="D15" s="6">
        <v>19170784</v>
      </c>
      <c r="E15" s="6">
        <v>19170784</v>
      </c>
      <c r="F15" s="6"/>
      <c r="G15" s="6"/>
      <c r="H15" s="6"/>
      <c r="I15" s="6"/>
      <c r="J15" s="6"/>
      <c r="K15" s="6"/>
      <c r="L15" s="6"/>
      <c r="M15" s="6"/>
      <c r="N15" s="6"/>
      <c r="O15" s="6"/>
      <c r="P15" s="6"/>
      <c r="Q15" s="6"/>
      <c r="R15" s="6"/>
      <c r="S15" s="6"/>
    </row>
  </sheetData>
  <mergeCells count="20">
    <mergeCell ref="S5:S6"/>
    <mergeCell ref="O5:O6"/>
    <mergeCell ref="P5:P6"/>
    <mergeCell ref="Q5:Q6"/>
    <mergeCell ref="R5:R6"/>
    <mergeCell ref="A1:S1"/>
    <mergeCell ref="A2:S2"/>
    <mergeCell ref="A3:B3"/>
    <mergeCell ref="A15:B15"/>
    <mergeCell ref="D4:N4"/>
    <mergeCell ref="O4:S4"/>
    <mergeCell ref="A4:A6"/>
    <mergeCell ref="B4:B6"/>
    <mergeCell ref="C4:C6"/>
    <mergeCell ref="D5:D6"/>
    <mergeCell ref="E5:E6"/>
    <mergeCell ref="F5:F6"/>
    <mergeCell ref="G5:G6"/>
    <mergeCell ref="H5:H6"/>
    <mergeCell ref="I5:N5"/>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39"/>
  <sheetViews>
    <sheetView showGridLines="0" showZeros="0" workbookViewId="0">
      <selection activeCell="A9" sqref="A9:XFD9"/>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36" t="s">
        <v>82</v>
      </c>
      <c r="B1" s="113"/>
      <c r="C1" s="113"/>
      <c r="D1" s="113"/>
      <c r="E1" s="113"/>
      <c r="F1" s="113"/>
      <c r="G1" s="113"/>
      <c r="H1" s="113"/>
      <c r="I1" s="113"/>
      <c r="J1" s="113"/>
      <c r="K1" s="113"/>
      <c r="L1" s="113"/>
      <c r="M1" s="113"/>
      <c r="N1" s="113"/>
      <c r="O1" s="113"/>
    </row>
    <row r="2" spans="1:15" ht="41.25" customHeight="1">
      <c r="A2" s="121" t="str">
        <f>"2025"&amp;"年部门支出预算表"</f>
        <v>2025年部门支出预算表</v>
      </c>
      <c r="B2" s="113"/>
      <c r="C2" s="113"/>
      <c r="D2" s="113"/>
      <c r="E2" s="113"/>
      <c r="F2" s="113"/>
      <c r="G2" s="113"/>
      <c r="H2" s="113"/>
      <c r="I2" s="113"/>
      <c r="J2" s="113"/>
      <c r="K2" s="113"/>
      <c r="L2" s="113"/>
      <c r="M2" s="113"/>
      <c r="N2" s="113"/>
      <c r="O2" s="113"/>
    </row>
    <row r="3" spans="1:15" ht="17.25" customHeight="1">
      <c r="A3" s="114" t="str">
        <f>"单位名称："&amp;"全部"</f>
        <v>单位名称：全部</v>
      </c>
      <c r="B3" s="113"/>
      <c r="O3" s="1" t="s">
        <v>1</v>
      </c>
    </row>
    <row r="4" spans="1:15" ht="27" customHeight="1">
      <c r="A4" s="142" t="s">
        <v>83</v>
      </c>
      <c r="B4" s="142" t="s">
        <v>84</v>
      </c>
      <c r="C4" s="142" t="s">
        <v>55</v>
      </c>
      <c r="D4" s="144" t="s">
        <v>58</v>
      </c>
      <c r="E4" s="145"/>
      <c r="F4" s="148"/>
      <c r="G4" s="139" t="s">
        <v>59</v>
      </c>
      <c r="H4" s="139" t="s">
        <v>60</v>
      </c>
      <c r="I4" s="139" t="s">
        <v>85</v>
      </c>
      <c r="J4" s="144" t="s">
        <v>62</v>
      </c>
      <c r="K4" s="145"/>
      <c r="L4" s="145"/>
      <c r="M4" s="145"/>
      <c r="N4" s="146"/>
      <c r="O4" s="147"/>
    </row>
    <row r="5" spans="1:15" ht="42" customHeight="1">
      <c r="A5" s="143"/>
      <c r="B5" s="143"/>
      <c r="C5" s="140"/>
      <c r="D5" s="17" t="s">
        <v>57</v>
      </c>
      <c r="E5" s="17" t="s">
        <v>86</v>
      </c>
      <c r="F5" s="17" t="s">
        <v>87</v>
      </c>
      <c r="G5" s="140"/>
      <c r="H5" s="140"/>
      <c r="I5" s="141"/>
      <c r="J5" s="17" t="s">
        <v>57</v>
      </c>
      <c r="K5" s="4" t="s">
        <v>88</v>
      </c>
      <c r="L5" s="4" t="s">
        <v>89</v>
      </c>
      <c r="M5" s="4" t="s">
        <v>90</v>
      </c>
      <c r="N5" s="4" t="s">
        <v>91</v>
      </c>
      <c r="O5" s="4" t="s">
        <v>92</v>
      </c>
    </row>
    <row r="6" spans="1:15" ht="18" customHeight="1">
      <c r="A6" s="18" t="s">
        <v>93</v>
      </c>
      <c r="B6" s="18" t="s">
        <v>94</v>
      </c>
      <c r="C6" s="18" t="s">
        <v>95</v>
      </c>
      <c r="D6" s="19" t="s">
        <v>96</v>
      </c>
      <c r="E6" s="19" t="s">
        <v>97</v>
      </c>
      <c r="F6" s="19" t="s">
        <v>98</v>
      </c>
      <c r="G6" s="19" t="s">
        <v>99</v>
      </c>
      <c r="H6" s="19" t="s">
        <v>100</v>
      </c>
      <c r="I6" s="19" t="s">
        <v>101</v>
      </c>
      <c r="J6" s="19" t="s">
        <v>102</v>
      </c>
      <c r="K6" s="19" t="s">
        <v>103</v>
      </c>
      <c r="L6" s="19" t="s">
        <v>104</v>
      </c>
      <c r="M6" s="19" t="s">
        <v>105</v>
      </c>
      <c r="N6" s="18" t="s">
        <v>106</v>
      </c>
      <c r="O6" s="19" t="s">
        <v>107</v>
      </c>
    </row>
    <row r="7" spans="1:15" ht="21" customHeight="1">
      <c r="A7" s="20" t="s">
        <v>108</v>
      </c>
      <c r="B7" s="20" t="s">
        <v>109</v>
      </c>
      <c r="C7" s="6">
        <v>13959359</v>
      </c>
      <c r="D7" s="6">
        <v>13959359</v>
      </c>
      <c r="E7" s="6">
        <v>10904959</v>
      </c>
      <c r="F7" s="6">
        <v>3054400</v>
      </c>
      <c r="G7" s="6"/>
      <c r="H7" s="6"/>
      <c r="I7" s="6"/>
      <c r="J7" s="6"/>
      <c r="K7" s="6"/>
      <c r="L7" s="6"/>
      <c r="M7" s="6"/>
      <c r="N7" s="6"/>
      <c r="O7" s="6"/>
    </row>
    <row r="8" spans="1:15" ht="21" customHeight="1">
      <c r="A8" s="21" t="s">
        <v>110</v>
      </c>
      <c r="B8" s="21" t="s">
        <v>111</v>
      </c>
      <c r="C8" s="6">
        <v>13418498</v>
      </c>
      <c r="D8" s="6">
        <v>13418498</v>
      </c>
      <c r="E8" s="6">
        <v>10414098</v>
      </c>
      <c r="F8" s="6">
        <v>3004400</v>
      </c>
      <c r="G8" s="6"/>
      <c r="H8" s="6"/>
      <c r="I8" s="6"/>
      <c r="J8" s="6"/>
      <c r="K8" s="6"/>
      <c r="L8" s="6"/>
      <c r="M8" s="6"/>
      <c r="N8" s="6"/>
      <c r="O8" s="6"/>
    </row>
    <row r="9" spans="1:15" ht="21" customHeight="1">
      <c r="A9" s="22" t="s">
        <v>112</v>
      </c>
      <c r="B9" s="22" t="s">
        <v>113</v>
      </c>
      <c r="C9" s="6">
        <v>3598877</v>
      </c>
      <c r="D9" s="6">
        <v>3598877</v>
      </c>
      <c r="E9" s="6">
        <v>3598877</v>
      </c>
      <c r="F9" s="6"/>
      <c r="G9" s="6"/>
      <c r="H9" s="6"/>
      <c r="I9" s="6"/>
      <c r="J9" s="6"/>
      <c r="K9" s="6"/>
      <c r="L9" s="6"/>
      <c r="M9" s="6"/>
      <c r="N9" s="6"/>
      <c r="O9" s="6"/>
    </row>
    <row r="10" spans="1:15" ht="21" customHeight="1">
      <c r="A10" s="22" t="s">
        <v>114</v>
      </c>
      <c r="B10" s="22" t="s">
        <v>527</v>
      </c>
      <c r="C10" s="6">
        <v>1114602</v>
      </c>
      <c r="D10" s="6">
        <v>1114602</v>
      </c>
      <c r="E10" s="6">
        <v>1114602</v>
      </c>
      <c r="F10" s="6"/>
      <c r="G10" s="6"/>
      <c r="H10" s="6"/>
      <c r="I10" s="6"/>
      <c r="J10" s="6"/>
      <c r="K10" s="6"/>
      <c r="L10" s="6"/>
      <c r="M10" s="6"/>
      <c r="N10" s="6"/>
      <c r="O10" s="6"/>
    </row>
    <row r="11" spans="1:15" ht="21" customHeight="1">
      <c r="A11" s="22" t="s">
        <v>116</v>
      </c>
      <c r="B11" s="22" t="s">
        <v>528</v>
      </c>
      <c r="C11" s="6">
        <v>1420484</v>
      </c>
      <c r="D11" s="6">
        <v>1420484</v>
      </c>
      <c r="E11" s="6">
        <v>1420484</v>
      </c>
      <c r="F11" s="6"/>
      <c r="G11" s="6"/>
      <c r="H11" s="6"/>
      <c r="I11" s="6"/>
      <c r="J11" s="6"/>
      <c r="K11" s="6"/>
      <c r="L11" s="6"/>
      <c r="M11" s="6"/>
      <c r="N11" s="6"/>
      <c r="O11" s="6"/>
    </row>
    <row r="12" spans="1:15" ht="21" customHeight="1">
      <c r="A12" s="22" t="s">
        <v>118</v>
      </c>
      <c r="B12" s="22" t="s">
        <v>529</v>
      </c>
      <c r="C12" s="6">
        <v>2377529</v>
      </c>
      <c r="D12" s="6">
        <v>2377529</v>
      </c>
      <c r="E12" s="6">
        <v>2377529</v>
      </c>
      <c r="F12" s="6"/>
      <c r="G12" s="6"/>
      <c r="H12" s="6"/>
      <c r="I12" s="6"/>
      <c r="J12" s="6"/>
      <c r="K12" s="6"/>
      <c r="L12" s="6"/>
      <c r="M12" s="6"/>
      <c r="N12" s="6"/>
      <c r="O12" s="6"/>
    </row>
    <row r="13" spans="1:15" ht="21" customHeight="1">
      <c r="A13" s="22" t="s">
        <v>120</v>
      </c>
      <c r="B13" s="22" t="s">
        <v>121</v>
      </c>
      <c r="C13" s="6">
        <v>1902606</v>
      </c>
      <c r="D13" s="6">
        <v>1902606</v>
      </c>
      <c r="E13" s="6">
        <v>1902606</v>
      </c>
      <c r="F13" s="6"/>
      <c r="G13" s="6"/>
      <c r="H13" s="6"/>
      <c r="I13" s="6"/>
      <c r="J13" s="6"/>
      <c r="K13" s="6"/>
      <c r="L13" s="6"/>
      <c r="M13" s="6"/>
      <c r="N13" s="6"/>
      <c r="O13" s="6"/>
    </row>
    <row r="14" spans="1:15" ht="21" customHeight="1">
      <c r="A14" s="22" t="s">
        <v>122</v>
      </c>
      <c r="B14" s="22" t="s">
        <v>123</v>
      </c>
      <c r="C14" s="6">
        <v>3004400</v>
      </c>
      <c r="D14" s="6">
        <v>3004400</v>
      </c>
      <c r="E14" s="6"/>
      <c r="F14" s="6">
        <v>3004400</v>
      </c>
      <c r="G14" s="6"/>
      <c r="H14" s="6"/>
      <c r="I14" s="6"/>
      <c r="J14" s="6"/>
      <c r="K14" s="6"/>
      <c r="L14" s="6"/>
      <c r="M14" s="6"/>
      <c r="N14" s="6"/>
      <c r="O14" s="6"/>
    </row>
    <row r="15" spans="1:15" ht="21" customHeight="1">
      <c r="A15" s="21" t="s">
        <v>124</v>
      </c>
      <c r="B15" s="21" t="s">
        <v>125</v>
      </c>
      <c r="C15" s="6">
        <v>540861</v>
      </c>
      <c r="D15" s="6">
        <v>540861</v>
      </c>
      <c r="E15" s="6">
        <v>490861</v>
      </c>
      <c r="F15" s="6">
        <v>50000</v>
      </c>
      <c r="G15" s="6"/>
      <c r="H15" s="6"/>
      <c r="I15" s="6"/>
      <c r="J15" s="6"/>
      <c r="K15" s="6"/>
      <c r="L15" s="6"/>
      <c r="M15" s="6"/>
      <c r="N15" s="6"/>
      <c r="O15" s="6"/>
    </row>
    <row r="16" spans="1:15" ht="21" customHeight="1">
      <c r="A16" s="22" t="s">
        <v>126</v>
      </c>
      <c r="B16" s="22" t="s">
        <v>530</v>
      </c>
      <c r="C16" s="6">
        <v>50000</v>
      </c>
      <c r="D16" s="6">
        <v>50000</v>
      </c>
      <c r="E16" s="6"/>
      <c r="F16" s="6">
        <v>50000</v>
      </c>
      <c r="G16" s="6"/>
      <c r="H16" s="6"/>
      <c r="I16" s="6"/>
      <c r="J16" s="6"/>
      <c r="K16" s="6"/>
      <c r="L16" s="6"/>
      <c r="M16" s="6"/>
      <c r="N16" s="6"/>
      <c r="O16" s="6"/>
    </row>
    <row r="17" spans="1:15" ht="21" customHeight="1">
      <c r="A17" s="22" t="s">
        <v>128</v>
      </c>
      <c r="B17" s="22" t="s">
        <v>531</v>
      </c>
      <c r="C17" s="6">
        <v>490861</v>
      </c>
      <c r="D17" s="6">
        <v>490861</v>
      </c>
      <c r="E17" s="6">
        <v>490861</v>
      </c>
      <c r="F17" s="6"/>
      <c r="G17" s="6"/>
      <c r="H17" s="6"/>
      <c r="I17" s="6"/>
      <c r="J17" s="6"/>
      <c r="K17" s="6"/>
      <c r="L17" s="6"/>
      <c r="M17" s="6"/>
      <c r="N17" s="6"/>
      <c r="O17" s="6"/>
    </row>
    <row r="18" spans="1:15" ht="21" customHeight="1">
      <c r="A18" s="20" t="s">
        <v>130</v>
      </c>
      <c r="B18" s="20" t="s">
        <v>131</v>
      </c>
      <c r="C18" s="6">
        <v>2691250</v>
      </c>
      <c r="D18" s="6">
        <v>2691250</v>
      </c>
      <c r="E18" s="6">
        <v>2691250</v>
      </c>
      <c r="F18" s="6"/>
      <c r="G18" s="6"/>
      <c r="H18" s="6"/>
      <c r="I18" s="6"/>
      <c r="J18" s="6"/>
      <c r="K18" s="6"/>
      <c r="L18" s="6"/>
      <c r="M18" s="6"/>
      <c r="N18" s="6"/>
      <c r="O18" s="6"/>
    </row>
    <row r="19" spans="1:15" ht="21" customHeight="1">
      <c r="A19" s="21" t="s">
        <v>132</v>
      </c>
      <c r="B19" s="21" t="s">
        <v>133</v>
      </c>
      <c r="C19" s="6">
        <v>2567058</v>
      </c>
      <c r="D19" s="6">
        <v>2567058</v>
      </c>
      <c r="E19" s="6">
        <v>2567058</v>
      </c>
      <c r="F19" s="6"/>
      <c r="G19" s="6"/>
      <c r="H19" s="6"/>
      <c r="I19" s="6"/>
      <c r="J19" s="6"/>
      <c r="K19" s="6"/>
      <c r="L19" s="6"/>
      <c r="M19" s="6"/>
      <c r="N19" s="6"/>
      <c r="O19" s="6"/>
    </row>
    <row r="20" spans="1:15" ht="21" customHeight="1">
      <c r="A20" s="22" t="s">
        <v>134</v>
      </c>
      <c r="B20" s="22" t="s">
        <v>135</v>
      </c>
      <c r="C20" s="6">
        <v>360000</v>
      </c>
      <c r="D20" s="6">
        <v>360000</v>
      </c>
      <c r="E20" s="6">
        <v>360000</v>
      </c>
      <c r="F20" s="6"/>
      <c r="G20" s="6"/>
      <c r="H20" s="6"/>
      <c r="I20" s="6"/>
      <c r="J20" s="6"/>
      <c r="K20" s="6"/>
      <c r="L20" s="6"/>
      <c r="M20" s="6"/>
      <c r="N20" s="6"/>
      <c r="O20" s="6"/>
    </row>
    <row r="21" spans="1:15" ht="21" customHeight="1">
      <c r="A21" s="22" t="s">
        <v>136</v>
      </c>
      <c r="B21" s="22" t="s">
        <v>137</v>
      </c>
      <c r="C21" s="6">
        <v>360000</v>
      </c>
      <c r="D21" s="6">
        <v>360000</v>
      </c>
      <c r="E21" s="6">
        <v>360000</v>
      </c>
      <c r="F21" s="6"/>
      <c r="G21" s="6"/>
      <c r="H21" s="6"/>
      <c r="I21" s="6"/>
      <c r="J21" s="6"/>
      <c r="K21" s="6"/>
      <c r="L21" s="6"/>
      <c r="M21" s="6"/>
      <c r="N21" s="6"/>
      <c r="O21" s="6"/>
    </row>
    <row r="22" spans="1:15" ht="21" customHeight="1">
      <c r="A22" s="22" t="s">
        <v>138</v>
      </c>
      <c r="B22" s="22" t="s">
        <v>139</v>
      </c>
      <c r="C22" s="6">
        <v>1507725</v>
      </c>
      <c r="D22" s="6">
        <v>1507725</v>
      </c>
      <c r="E22" s="6">
        <v>1507725</v>
      </c>
      <c r="F22" s="6"/>
      <c r="G22" s="6"/>
      <c r="H22" s="6"/>
      <c r="I22" s="6"/>
      <c r="J22" s="6"/>
      <c r="K22" s="6"/>
      <c r="L22" s="6"/>
      <c r="M22" s="6"/>
      <c r="N22" s="6"/>
      <c r="O22" s="6"/>
    </row>
    <row r="23" spans="1:15" ht="21" customHeight="1">
      <c r="A23" s="22" t="s">
        <v>140</v>
      </c>
      <c r="B23" s="22" t="s">
        <v>141</v>
      </c>
      <c r="C23" s="6">
        <v>339333</v>
      </c>
      <c r="D23" s="6">
        <v>339333</v>
      </c>
      <c r="E23" s="6">
        <v>339333</v>
      </c>
      <c r="F23" s="6"/>
      <c r="G23" s="6"/>
      <c r="H23" s="6"/>
      <c r="I23" s="6"/>
      <c r="J23" s="6"/>
      <c r="K23" s="6"/>
      <c r="L23" s="6"/>
      <c r="M23" s="6"/>
      <c r="N23" s="6"/>
      <c r="O23" s="6"/>
    </row>
    <row r="24" spans="1:15" ht="21" customHeight="1">
      <c r="A24" s="21" t="s">
        <v>142</v>
      </c>
      <c r="B24" s="21" t="s">
        <v>143</v>
      </c>
      <c r="C24" s="6">
        <v>124192</v>
      </c>
      <c r="D24" s="6">
        <v>124192</v>
      </c>
      <c r="E24" s="6">
        <v>124192</v>
      </c>
      <c r="F24" s="6"/>
      <c r="G24" s="6"/>
      <c r="H24" s="6"/>
      <c r="I24" s="6"/>
      <c r="J24" s="6"/>
      <c r="K24" s="6"/>
      <c r="L24" s="6"/>
      <c r="M24" s="6"/>
      <c r="N24" s="6"/>
      <c r="O24" s="6"/>
    </row>
    <row r="25" spans="1:15" ht="21" customHeight="1">
      <c r="A25" s="22" t="s">
        <v>144</v>
      </c>
      <c r="B25" s="22" t="s">
        <v>145</v>
      </c>
      <c r="C25" s="6">
        <v>124192</v>
      </c>
      <c r="D25" s="6">
        <v>124192</v>
      </c>
      <c r="E25" s="6">
        <v>124192</v>
      </c>
      <c r="F25" s="6"/>
      <c r="G25" s="6"/>
      <c r="H25" s="6"/>
      <c r="I25" s="6"/>
      <c r="J25" s="6"/>
      <c r="K25" s="6"/>
      <c r="L25" s="6"/>
      <c r="M25" s="6"/>
      <c r="N25" s="6"/>
      <c r="O25" s="6"/>
    </row>
    <row r="26" spans="1:15" ht="21" customHeight="1">
      <c r="A26" s="20" t="s">
        <v>146</v>
      </c>
      <c r="B26" s="20" t="s">
        <v>147</v>
      </c>
      <c r="C26" s="6">
        <v>1327450</v>
      </c>
      <c r="D26" s="6">
        <v>1327450</v>
      </c>
      <c r="E26" s="6">
        <v>1327450</v>
      </c>
      <c r="F26" s="6"/>
      <c r="G26" s="6"/>
      <c r="H26" s="6"/>
      <c r="I26" s="6"/>
      <c r="J26" s="6"/>
      <c r="K26" s="6"/>
      <c r="L26" s="6"/>
      <c r="M26" s="6"/>
      <c r="N26" s="6"/>
      <c r="O26" s="6"/>
    </row>
    <row r="27" spans="1:15" ht="21" customHeight="1">
      <c r="A27" s="21" t="s">
        <v>148</v>
      </c>
      <c r="B27" s="21" t="s">
        <v>149</v>
      </c>
      <c r="C27" s="6">
        <v>1327450</v>
      </c>
      <c r="D27" s="6">
        <v>1327450</v>
      </c>
      <c r="E27" s="6">
        <v>1327450</v>
      </c>
      <c r="F27" s="6"/>
      <c r="G27" s="6"/>
      <c r="H27" s="6"/>
      <c r="I27" s="6"/>
      <c r="J27" s="6"/>
      <c r="K27" s="6"/>
      <c r="L27" s="6"/>
      <c r="M27" s="6"/>
      <c r="N27" s="6"/>
      <c r="O27" s="6"/>
    </row>
    <row r="28" spans="1:15" ht="21" customHeight="1">
      <c r="A28" s="22" t="s">
        <v>150</v>
      </c>
      <c r="B28" s="22" t="s">
        <v>151</v>
      </c>
      <c r="C28" s="6">
        <v>177009</v>
      </c>
      <c r="D28" s="6">
        <v>177009</v>
      </c>
      <c r="E28" s="6">
        <v>177009</v>
      </c>
      <c r="F28" s="6"/>
      <c r="G28" s="6"/>
      <c r="H28" s="6"/>
      <c r="I28" s="6"/>
      <c r="J28" s="6"/>
      <c r="K28" s="6"/>
      <c r="L28" s="6"/>
      <c r="M28" s="6"/>
      <c r="N28" s="6"/>
      <c r="O28" s="6"/>
    </row>
    <row r="29" spans="1:15" ht="21" customHeight="1">
      <c r="A29" s="22" t="s">
        <v>152</v>
      </c>
      <c r="B29" s="22" t="s">
        <v>153</v>
      </c>
      <c r="C29" s="6">
        <v>455166</v>
      </c>
      <c r="D29" s="6">
        <v>455166</v>
      </c>
      <c r="E29" s="6">
        <v>455166</v>
      </c>
      <c r="F29" s="6"/>
      <c r="G29" s="6"/>
      <c r="H29" s="6"/>
      <c r="I29" s="6"/>
      <c r="J29" s="6"/>
      <c r="K29" s="6"/>
      <c r="L29" s="6"/>
      <c r="M29" s="6"/>
      <c r="N29" s="6"/>
      <c r="O29" s="6"/>
    </row>
    <row r="30" spans="1:15" ht="21" customHeight="1">
      <c r="A30" s="22" t="s">
        <v>154</v>
      </c>
      <c r="B30" s="22" t="s">
        <v>155</v>
      </c>
      <c r="C30" s="6">
        <v>611825</v>
      </c>
      <c r="D30" s="6">
        <v>611825</v>
      </c>
      <c r="E30" s="6">
        <v>611825</v>
      </c>
      <c r="F30" s="6"/>
      <c r="G30" s="6"/>
      <c r="H30" s="6"/>
      <c r="I30" s="6"/>
      <c r="J30" s="6"/>
      <c r="K30" s="6"/>
      <c r="L30" s="6"/>
      <c r="M30" s="6"/>
      <c r="N30" s="6"/>
      <c r="O30" s="6"/>
    </row>
    <row r="31" spans="1:15" ht="21" customHeight="1">
      <c r="A31" s="22" t="s">
        <v>156</v>
      </c>
      <c r="B31" s="22" t="s">
        <v>157</v>
      </c>
      <c r="C31" s="6">
        <v>83450</v>
      </c>
      <c r="D31" s="6">
        <v>83450</v>
      </c>
      <c r="E31" s="6">
        <v>83450</v>
      </c>
      <c r="F31" s="6"/>
      <c r="G31" s="6"/>
      <c r="H31" s="6"/>
      <c r="I31" s="6"/>
      <c r="J31" s="6"/>
      <c r="K31" s="6"/>
      <c r="L31" s="6"/>
      <c r="M31" s="6"/>
      <c r="N31" s="6"/>
      <c r="O31" s="6"/>
    </row>
    <row r="32" spans="1:15" ht="21" customHeight="1">
      <c r="A32" s="20" t="s">
        <v>158</v>
      </c>
      <c r="B32" s="20" t="s">
        <v>159</v>
      </c>
      <c r="C32" s="6">
        <v>1192725</v>
      </c>
      <c r="D32" s="6">
        <v>1192725</v>
      </c>
      <c r="E32" s="6">
        <v>1192725</v>
      </c>
      <c r="F32" s="6"/>
      <c r="G32" s="6"/>
      <c r="H32" s="6"/>
      <c r="I32" s="6"/>
      <c r="J32" s="6"/>
      <c r="K32" s="6"/>
      <c r="L32" s="6"/>
      <c r="M32" s="6"/>
      <c r="N32" s="6"/>
      <c r="O32" s="6"/>
    </row>
    <row r="33" spans="1:15" ht="21" customHeight="1">
      <c r="A33" s="21" t="s">
        <v>160</v>
      </c>
      <c r="B33" s="21" t="s">
        <v>161</v>
      </c>
      <c r="C33" s="6">
        <v>1192725</v>
      </c>
      <c r="D33" s="6">
        <v>1192725</v>
      </c>
      <c r="E33" s="6">
        <v>1192725</v>
      </c>
      <c r="F33" s="6"/>
      <c r="G33" s="6"/>
      <c r="H33" s="6"/>
      <c r="I33" s="6"/>
      <c r="J33" s="6"/>
      <c r="K33" s="6"/>
      <c r="L33" s="6"/>
      <c r="M33" s="6"/>
      <c r="N33" s="6"/>
      <c r="O33" s="6"/>
    </row>
    <row r="34" spans="1:15" ht="21" customHeight="1">
      <c r="A34" s="22" t="s">
        <v>162</v>
      </c>
      <c r="B34" s="22" t="s">
        <v>163</v>
      </c>
      <c r="C34" s="6">
        <v>1192725</v>
      </c>
      <c r="D34" s="6">
        <v>1192725</v>
      </c>
      <c r="E34" s="6">
        <v>1192725</v>
      </c>
      <c r="F34" s="6"/>
      <c r="G34" s="6"/>
      <c r="H34" s="6"/>
      <c r="I34" s="6"/>
      <c r="J34" s="6"/>
      <c r="K34" s="6"/>
      <c r="L34" s="6"/>
      <c r="M34" s="6"/>
      <c r="N34" s="6"/>
      <c r="O34" s="6"/>
    </row>
    <row r="35" spans="1:15" ht="21" customHeight="1">
      <c r="A35" s="137" t="s">
        <v>55</v>
      </c>
      <c r="B35" s="138"/>
      <c r="C35" s="6">
        <v>19170784</v>
      </c>
      <c r="D35" s="6">
        <v>19170784</v>
      </c>
      <c r="E35" s="6">
        <v>16116384</v>
      </c>
      <c r="F35" s="6">
        <v>3054400</v>
      </c>
      <c r="G35" s="6"/>
      <c r="H35" s="6"/>
      <c r="I35" s="6"/>
      <c r="J35" s="6"/>
      <c r="K35" s="6"/>
      <c r="L35" s="6"/>
      <c r="M35" s="6"/>
      <c r="N35" s="6"/>
      <c r="O35" s="6"/>
    </row>
    <row r="38" spans="1:15" ht="12.75" customHeight="1">
      <c r="C38" s="97"/>
    </row>
    <row r="39" spans="1:15" ht="12.75" customHeight="1">
      <c r="D39" s="97"/>
      <c r="E39" s="97"/>
      <c r="F39" s="97"/>
    </row>
  </sheetData>
  <mergeCells count="12">
    <mergeCell ref="A1:O1"/>
    <mergeCell ref="A2:O2"/>
    <mergeCell ref="A3:B3"/>
    <mergeCell ref="A35:B35"/>
    <mergeCell ref="G4:G5"/>
    <mergeCell ref="H4:H5"/>
    <mergeCell ref="I4:I5"/>
    <mergeCell ref="C4:C5"/>
    <mergeCell ref="A4:A5"/>
    <mergeCell ref="B4:B5"/>
    <mergeCell ref="J4:O4"/>
    <mergeCell ref="D4:F4"/>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4"/>
  <sheetViews>
    <sheetView showGridLines="0" showZeros="0" workbookViewId="0">
      <selection activeCell="D23" sqref="D23"/>
    </sheetView>
  </sheetViews>
  <sheetFormatPr defaultColWidth="8.625" defaultRowHeight="12.75" customHeight="1"/>
  <cols>
    <col min="1" max="4" width="35.625" customWidth="1"/>
  </cols>
  <sheetData>
    <row r="1" spans="1:4" ht="15" customHeight="1">
      <c r="A1" s="23"/>
      <c r="B1" s="1"/>
      <c r="C1" s="1"/>
      <c r="D1" s="1" t="s">
        <v>164</v>
      </c>
    </row>
    <row r="2" spans="1:4" ht="41.25" customHeight="1">
      <c r="A2" s="112" t="str">
        <f>"2025"&amp;"年部门财政拨款收支预算总表"</f>
        <v>2025年部门财政拨款收支预算总表</v>
      </c>
      <c r="B2" s="113"/>
      <c r="C2" s="113"/>
      <c r="D2" s="113"/>
    </row>
    <row r="3" spans="1:4" ht="17.25" customHeight="1">
      <c r="A3" s="114" t="str">
        <f>"单位名称："&amp;"全部"</f>
        <v>单位名称：全部</v>
      </c>
      <c r="B3" s="115"/>
      <c r="D3" s="1" t="s">
        <v>1</v>
      </c>
    </row>
    <row r="4" spans="1:4" ht="17.25" customHeight="1">
      <c r="A4" s="116" t="s">
        <v>2</v>
      </c>
      <c r="B4" s="117"/>
      <c r="C4" s="116" t="s">
        <v>3</v>
      </c>
      <c r="D4" s="117"/>
    </row>
    <row r="5" spans="1:4" ht="18.75" customHeight="1">
      <c r="A5" s="4" t="s">
        <v>4</v>
      </c>
      <c r="B5" s="4" t="s">
        <v>5</v>
      </c>
      <c r="C5" s="4" t="s">
        <v>6</v>
      </c>
      <c r="D5" s="4" t="s">
        <v>5</v>
      </c>
    </row>
    <row r="6" spans="1:4" ht="16.5" customHeight="1">
      <c r="A6" s="5" t="s">
        <v>165</v>
      </c>
      <c r="B6" s="6">
        <v>19170784</v>
      </c>
      <c r="C6" s="5" t="s">
        <v>166</v>
      </c>
      <c r="D6" s="6">
        <v>19170784</v>
      </c>
    </row>
    <row r="7" spans="1:4" ht="16.5" customHeight="1">
      <c r="A7" s="5" t="s">
        <v>167</v>
      </c>
      <c r="B7" s="6">
        <v>19170784</v>
      </c>
      <c r="C7" s="5" t="s">
        <v>168</v>
      </c>
      <c r="D7" s="6"/>
    </row>
    <row r="8" spans="1:4" ht="16.5" customHeight="1">
      <c r="A8" s="5" t="s">
        <v>169</v>
      </c>
      <c r="B8" s="6"/>
      <c r="C8" s="5" t="s">
        <v>170</v>
      </c>
      <c r="D8" s="6"/>
    </row>
    <row r="9" spans="1:4" ht="16.5" customHeight="1">
      <c r="A9" s="5" t="s">
        <v>171</v>
      </c>
      <c r="B9" s="6"/>
      <c r="C9" s="5" t="s">
        <v>172</v>
      </c>
      <c r="D9" s="6"/>
    </row>
    <row r="10" spans="1:4" ht="16.5" customHeight="1">
      <c r="A10" s="5" t="s">
        <v>173</v>
      </c>
      <c r="B10" s="6"/>
      <c r="C10" s="5" t="s">
        <v>174</v>
      </c>
      <c r="D10" s="6"/>
    </row>
    <row r="11" spans="1:4" ht="16.5" customHeight="1">
      <c r="A11" s="5" t="s">
        <v>167</v>
      </c>
      <c r="B11" s="6"/>
      <c r="C11" s="5" t="s">
        <v>175</v>
      </c>
      <c r="D11" s="6"/>
    </row>
    <row r="12" spans="1:4" ht="16.5" customHeight="1">
      <c r="A12" s="9" t="s">
        <v>169</v>
      </c>
      <c r="B12" s="6"/>
      <c r="C12" s="24" t="s">
        <v>176</v>
      </c>
      <c r="D12" s="6"/>
    </row>
    <row r="13" spans="1:4" ht="16.5" customHeight="1">
      <c r="A13" s="9" t="s">
        <v>171</v>
      </c>
      <c r="B13" s="6"/>
      <c r="C13" s="24" t="s">
        <v>177</v>
      </c>
      <c r="D13" s="6">
        <v>13959359</v>
      </c>
    </row>
    <row r="14" spans="1:4" ht="16.5" customHeight="1">
      <c r="A14" s="10"/>
      <c r="B14" s="6"/>
      <c r="C14" s="24" t="s">
        <v>178</v>
      </c>
      <c r="D14" s="6">
        <v>2691250</v>
      </c>
    </row>
    <row r="15" spans="1:4" ht="16.5" customHeight="1">
      <c r="A15" s="10"/>
      <c r="B15" s="6"/>
      <c r="C15" s="24" t="s">
        <v>179</v>
      </c>
      <c r="D15" s="6">
        <v>1327450</v>
      </c>
    </row>
    <row r="16" spans="1:4" ht="16.5" customHeight="1">
      <c r="A16" s="10"/>
      <c r="B16" s="6"/>
      <c r="C16" s="24" t="s">
        <v>180</v>
      </c>
      <c r="D16" s="6"/>
    </row>
    <row r="17" spans="1:4" ht="16.5" customHeight="1">
      <c r="A17" s="10"/>
      <c r="B17" s="6"/>
      <c r="C17" s="24" t="s">
        <v>181</v>
      </c>
      <c r="D17" s="6"/>
    </row>
    <row r="18" spans="1:4" ht="16.5" customHeight="1">
      <c r="A18" s="10"/>
      <c r="B18" s="6"/>
      <c r="C18" s="24" t="s">
        <v>182</v>
      </c>
      <c r="D18" s="6"/>
    </row>
    <row r="19" spans="1:4" ht="16.5" customHeight="1">
      <c r="A19" s="10"/>
      <c r="B19" s="6"/>
      <c r="C19" s="24" t="s">
        <v>183</v>
      </c>
      <c r="D19" s="6"/>
    </row>
    <row r="20" spans="1:4" ht="16.5" customHeight="1">
      <c r="A20" s="10"/>
      <c r="B20" s="6"/>
      <c r="C20" s="24" t="s">
        <v>184</v>
      </c>
      <c r="D20" s="6"/>
    </row>
    <row r="21" spans="1:4" ht="16.5" customHeight="1">
      <c r="A21" s="10"/>
      <c r="B21" s="6"/>
      <c r="C21" s="24" t="s">
        <v>185</v>
      </c>
      <c r="D21" s="6"/>
    </row>
    <row r="22" spans="1:4" ht="16.5" customHeight="1">
      <c r="A22" s="10"/>
      <c r="B22" s="6"/>
      <c r="C22" s="24" t="s">
        <v>186</v>
      </c>
      <c r="D22" s="6"/>
    </row>
    <row r="23" spans="1:4" ht="16.5" customHeight="1">
      <c r="A23" s="10"/>
      <c r="B23" s="6"/>
      <c r="C23" s="24" t="s">
        <v>187</v>
      </c>
      <c r="D23" s="6"/>
    </row>
    <row r="24" spans="1:4" ht="16.5" customHeight="1">
      <c r="A24" s="10"/>
      <c r="B24" s="6"/>
      <c r="C24" s="24" t="s">
        <v>188</v>
      </c>
      <c r="D24" s="6"/>
    </row>
    <row r="25" spans="1:4" ht="16.5" customHeight="1">
      <c r="A25" s="10"/>
      <c r="B25" s="6"/>
      <c r="C25" s="24" t="s">
        <v>189</v>
      </c>
      <c r="D25" s="6">
        <v>1192725</v>
      </c>
    </row>
    <row r="26" spans="1:4" ht="16.5" customHeight="1">
      <c r="A26" s="10"/>
      <c r="B26" s="6"/>
      <c r="C26" s="24" t="s">
        <v>190</v>
      </c>
      <c r="D26" s="6"/>
    </row>
    <row r="27" spans="1:4" ht="16.5" customHeight="1">
      <c r="A27" s="10"/>
      <c r="B27" s="6"/>
      <c r="C27" s="24" t="s">
        <v>191</v>
      </c>
      <c r="D27" s="6"/>
    </row>
    <row r="28" spans="1:4" ht="16.5" customHeight="1">
      <c r="A28" s="10"/>
      <c r="B28" s="6"/>
      <c r="C28" s="24" t="s">
        <v>192</v>
      </c>
      <c r="D28" s="6"/>
    </row>
    <row r="29" spans="1:4" ht="16.5" customHeight="1">
      <c r="A29" s="10"/>
      <c r="B29" s="6"/>
      <c r="C29" s="24" t="s">
        <v>193</v>
      </c>
      <c r="D29" s="6"/>
    </row>
    <row r="30" spans="1:4" ht="16.5" customHeight="1">
      <c r="A30" s="10"/>
      <c r="B30" s="6"/>
      <c r="C30" s="24" t="s">
        <v>194</v>
      </c>
      <c r="D30" s="6"/>
    </row>
    <row r="31" spans="1:4" ht="16.5" customHeight="1">
      <c r="A31" s="10"/>
      <c r="B31" s="6"/>
      <c r="C31" s="9" t="s">
        <v>195</v>
      </c>
      <c r="D31" s="6"/>
    </row>
    <row r="32" spans="1:4" ht="16.5" customHeight="1">
      <c r="A32" s="10"/>
      <c r="B32" s="6"/>
      <c r="C32" s="9" t="s">
        <v>196</v>
      </c>
      <c r="D32" s="6"/>
    </row>
    <row r="33" spans="1:4" ht="16.5" customHeight="1">
      <c r="A33" s="10"/>
      <c r="B33" s="6"/>
      <c r="C33" s="25" t="s">
        <v>197</v>
      </c>
      <c r="D33" s="6"/>
    </row>
    <row r="34" spans="1:4" ht="15" customHeight="1">
      <c r="A34" s="11" t="s">
        <v>50</v>
      </c>
      <c r="B34" s="26">
        <v>19170784</v>
      </c>
      <c r="C34" s="11" t="s">
        <v>51</v>
      </c>
      <c r="D34" s="26">
        <v>19170784</v>
      </c>
    </row>
  </sheetData>
  <mergeCells count="4">
    <mergeCell ref="A2:D2"/>
    <mergeCell ref="A4:B4"/>
    <mergeCell ref="C4:D4"/>
    <mergeCell ref="A3:B3"/>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35"/>
  <sheetViews>
    <sheetView showZeros="0" topLeftCell="A4" workbookViewId="0">
      <selection activeCell="D46" sqref="D46"/>
    </sheetView>
  </sheetViews>
  <sheetFormatPr defaultColWidth="9.125" defaultRowHeight="14.25" customHeight="1"/>
  <cols>
    <col min="1" max="1" width="20.125" customWidth="1"/>
    <col min="2" max="2" width="44" customWidth="1"/>
    <col min="3" max="7" width="24.125" customWidth="1"/>
  </cols>
  <sheetData>
    <row r="1" spans="1:7" ht="14.25" customHeight="1">
      <c r="D1" s="27"/>
      <c r="F1" s="28"/>
      <c r="G1" s="3" t="s">
        <v>198</v>
      </c>
    </row>
    <row r="2" spans="1:7" ht="41.25" customHeight="1">
      <c r="A2" s="149" t="str">
        <f>"2025"&amp;"年一般公共预算支出预算表（按功能科目分类）"</f>
        <v>2025年一般公共预算支出预算表（按功能科目分类）</v>
      </c>
      <c r="B2" s="149"/>
      <c r="C2" s="149"/>
      <c r="D2" s="149"/>
      <c r="E2" s="149"/>
      <c r="F2" s="149"/>
      <c r="G2" s="149"/>
    </row>
    <row r="3" spans="1:7" ht="18" customHeight="1">
      <c r="A3" s="29" t="str">
        <f>"单位名称："&amp;"全部"</f>
        <v>单位名称：全部</v>
      </c>
      <c r="F3" s="30"/>
      <c r="G3" s="3" t="s">
        <v>1</v>
      </c>
    </row>
    <row r="4" spans="1:7" ht="20.25" customHeight="1">
      <c r="A4" s="150" t="s">
        <v>199</v>
      </c>
      <c r="B4" s="151"/>
      <c r="C4" s="159" t="s">
        <v>55</v>
      </c>
      <c r="D4" s="156" t="s">
        <v>86</v>
      </c>
      <c r="E4" s="157"/>
      <c r="F4" s="158"/>
      <c r="G4" s="154" t="s">
        <v>87</v>
      </c>
    </row>
    <row r="5" spans="1:7" ht="20.25" customHeight="1">
      <c r="A5" s="31" t="s">
        <v>83</v>
      </c>
      <c r="B5" s="31" t="s">
        <v>84</v>
      </c>
      <c r="C5" s="160"/>
      <c r="D5" s="33" t="s">
        <v>57</v>
      </c>
      <c r="E5" s="33" t="s">
        <v>200</v>
      </c>
      <c r="F5" s="33" t="s">
        <v>201</v>
      </c>
      <c r="G5" s="155"/>
    </row>
    <row r="6" spans="1:7" ht="15" customHeight="1">
      <c r="A6" s="34" t="s">
        <v>93</v>
      </c>
      <c r="B6" s="34" t="s">
        <v>94</v>
      </c>
      <c r="C6" s="34" t="s">
        <v>95</v>
      </c>
      <c r="D6" s="34" t="s">
        <v>96</v>
      </c>
      <c r="E6" s="34" t="s">
        <v>97</v>
      </c>
      <c r="F6" s="34" t="s">
        <v>98</v>
      </c>
      <c r="G6" s="34" t="s">
        <v>99</v>
      </c>
    </row>
    <row r="7" spans="1:7" ht="18" customHeight="1">
      <c r="A7" s="25" t="s">
        <v>108</v>
      </c>
      <c r="B7" s="25" t="s">
        <v>109</v>
      </c>
      <c r="C7" s="6">
        <v>13959359</v>
      </c>
      <c r="D7" s="6">
        <v>10904959</v>
      </c>
      <c r="E7" s="6">
        <v>10005099</v>
      </c>
      <c r="F7" s="6">
        <v>899860</v>
      </c>
      <c r="G7" s="6">
        <v>3054400</v>
      </c>
    </row>
    <row r="8" spans="1:7" ht="18" customHeight="1">
      <c r="A8" s="35" t="s">
        <v>110</v>
      </c>
      <c r="B8" s="35" t="s">
        <v>111</v>
      </c>
      <c r="C8" s="6">
        <v>13418498</v>
      </c>
      <c r="D8" s="6">
        <v>10414098</v>
      </c>
      <c r="E8" s="6">
        <v>9545818</v>
      </c>
      <c r="F8" s="6">
        <v>868280</v>
      </c>
      <c r="G8" s="6">
        <v>3004400</v>
      </c>
    </row>
    <row r="9" spans="1:7" ht="18" customHeight="1">
      <c r="A9" s="36" t="s">
        <v>112</v>
      </c>
      <c r="B9" s="36" t="s">
        <v>113</v>
      </c>
      <c r="C9" s="6">
        <v>3598877</v>
      </c>
      <c r="D9" s="6">
        <v>3598877</v>
      </c>
      <c r="E9" s="6">
        <v>3145357</v>
      </c>
      <c r="F9" s="6">
        <v>453520</v>
      </c>
      <c r="G9" s="6"/>
    </row>
    <row r="10" spans="1:7" ht="18" customHeight="1">
      <c r="A10" s="36" t="s">
        <v>114</v>
      </c>
      <c r="B10" s="36" t="s">
        <v>115</v>
      </c>
      <c r="C10" s="6">
        <v>1114602</v>
      </c>
      <c r="D10" s="6">
        <v>1114602</v>
      </c>
      <c r="E10" s="6">
        <v>1046222</v>
      </c>
      <c r="F10" s="6">
        <v>68380</v>
      </c>
      <c r="G10" s="6"/>
    </row>
    <row r="11" spans="1:7" ht="18" customHeight="1">
      <c r="A11" s="36" t="s">
        <v>116</v>
      </c>
      <c r="B11" s="36" t="s">
        <v>117</v>
      </c>
      <c r="C11" s="6">
        <v>1420484</v>
      </c>
      <c r="D11" s="6">
        <v>1420484</v>
      </c>
      <c r="E11" s="6">
        <v>1344144</v>
      </c>
      <c r="F11" s="6">
        <v>76340</v>
      </c>
      <c r="G11" s="6"/>
    </row>
    <row r="12" spans="1:7" ht="18" customHeight="1">
      <c r="A12" s="36" t="s">
        <v>118</v>
      </c>
      <c r="B12" s="36" t="s">
        <v>119</v>
      </c>
      <c r="C12" s="6">
        <v>2377529</v>
      </c>
      <c r="D12" s="6">
        <v>2377529</v>
      </c>
      <c r="E12" s="6">
        <v>2228089</v>
      </c>
      <c r="F12" s="6">
        <v>149440</v>
      </c>
      <c r="G12" s="6"/>
    </row>
    <row r="13" spans="1:7" ht="18" customHeight="1">
      <c r="A13" s="36" t="s">
        <v>120</v>
      </c>
      <c r="B13" s="36" t="s">
        <v>121</v>
      </c>
      <c r="C13" s="6">
        <v>1902606</v>
      </c>
      <c r="D13" s="6">
        <v>1902606</v>
      </c>
      <c r="E13" s="6">
        <v>1782006</v>
      </c>
      <c r="F13" s="6">
        <v>120600</v>
      </c>
      <c r="G13" s="6"/>
    </row>
    <row r="14" spans="1:7" ht="18" customHeight="1">
      <c r="A14" s="36" t="s">
        <v>122</v>
      </c>
      <c r="B14" s="36" t="s">
        <v>123</v>
      </c>
      <c r="C14" s="6">
        <v>3004400</v>
      </c>
      <c r="D14" s="6"/>
      <c r="E14" s="6"/>
      <c r="F14" s="6"/>
      <c r="G14" s="6">
        <v>3004400</v>
      </c>
    </row>
    <row r="15" spans="1:7" ht="18" customHeight="1">
      <c r="A15" s="35" t="s">
        <v>124</v>
      </c>
      <c r="B15" s="35" t="s">
        <v>125</v>
      </c>
      <c r="C15" s="6">
        <v>540861</v>
      </c>
      <c r="D15" s="6">
        <v>490861</v>
      </c>
      <c r="E15" s="6">
        <v>459281</v>
      </c>
      <c r="F15" s="6">
        <v>31580</v>
      </c>
      <c r="G15" s="6">
        <v>50000</v>
      </c>
    </row>
    <row r="16" spans="1:7" ht="18" customHeight="1">
      <c r="A16" s="36" t="s">
        <v>126</v>
      </c>
      <c r="B16" s="36" t="s">
        <v>127</v>
      </c>
      <c r="C16" s="6">
        <v>50000</v>
      </c>
      <c r="D16" s="6"/>
      <c r="E16" s="6"/>
      <c r="F16" s="6"/>
      <c r="G16" s="6">
        <v>50000</v>
      </c>
    </row>
    <row r="17" spans="1:7" ht="18" customHeight="1">
      <c r="A17" s="36" t="s">
        <v>128</v>
      </c>
      <c r="B17" s="36" t="s">
        <v>129</v>
      </c>
      <c r="C17" s="6">
        <v>490861</v>
      </c>
      <c r="D17" s="6">
        <v>490861</v>
      </c>
      <c r="E17" s="6">
        <v>459281</v>
      </c>
      <c r="F17" s="6">
        <v>31580</v>
      </c>
      <c r="G17" s="6"/>
    </row>
    <row r="18" spans="1:7" ht="18" customHeight="1">
      <c r="A18" s="25" t="s">
        <v>130</v>
      </c>
      <c r="B18" s="25" t="s">
        <v>131</v>
      </c>
      <c r="C18" s="6">
        <v>2691250</v>
      </c>
      <c r="D18" s="6">
        <v>2691250</v>
      </c>
      <c r="E18" s="6">
        <v>2691250</v>
      </c>
      <c r="F18" s="6"/>
      <c r="G18" s="6"/>
    </row>
    <row r="19" spans="1:7" ht="18" customHeight="1">
      <c r="A19" s="35" t="s">
        <v>132</v>
      </c>
      <c r="B19" s="35" t="s">
        <v>133</v>
      </c>
      <c r="C19" s="6">
        <v>2567058</v>
      </c>
      <c r="D19" s="6">
        <v>2567058</v>
      </c>
      <c r="E19" s="6">
        <v>2567058</v>
      </c>
      <c r="F19" s="6"/>
      <c r="G19" s="6"/>
    </row>
    <row r="20" spans="1:7" ht="18" customHeight="1">
      <c r="A20" s="36" t="s">
        <v>134</v>
      </c>
      <c r="B20" s="36" t="s">
        <v>135</v>
      </c>
      <c r="C20" s="6">
        <v>360000</v>
      </c>
      <c r="D20" s="6">
        <v>360000</v>
      </c>
      <c r="E20" s="6">
        <v>360000</v>
      </c>
      <c r="F20" s="6"/>
      <c r="G20" s="6"/>
    </row>
    <row r="21" spans="1:7" ht="18" customHeight="1">
      <c r="A21" s="36" t="s">
        <v>136</v>
      </c>
      <c r="B21" s="36" t="s">
        <v>137</v>
      </c>
      <c r="C21" s="6">
        <v>360000</v>
      </c>
      <c r="D21" s="6">
        <v>360000</v>
      </c>
      <c r="E21" s="6">
        <v>360000</v>
      </c>
      <c r="F21" s="6"/>
      <c r="G21" s="6"/>
    </row>
    <row r="22" spans="1:7" ht="18" customHeight="1">
      <c r="A22" s="36" t="s">
        <v>138</v>
      </c>
      <c r="B22" s="36" t="s">
        <v>139</v>
      </c>
      <c r="C22" s="6">
        <v>1507725</v>
      </c>
      <c r="D22" s="6">
        <v>1507725</v>
      </c>
      <c r="E22" s="6">
        <v>1507725</v>
      </c>
      <c r="F22" s="6"/>
      <c r="G22" s="6"/>
    </row>
    <row r="23" spans="1:7" ht="18" customHeight="1">
      <c r="A23" s="36" t="s">
        <v>140</v>
      </c>
      <c r="B23" s="36" t="s">
        <v>141</v>
      </c>
      <c r="C23" s="6">
        <v>339333</v>
      </c>
      <c r="D23" s="6">
        <v>339333</v>
      </c>
      <c r="E23" s="6">
        <v>339333</v>
      </c>
      <c r="F23" s="6"/>
      <c r="G23" s="6"/>
    </row>
    <row r="24" spans="1:7" ht="18" customHeight="1">
      <c r="A24" s="35" t="s">
        <v>142</v>
      </c>
      <c r="B24" s="35" t="s">
        <v>143</v>
      </c>
      <c r="C24" s="6">
        <v>124192</v>
      </c>
      <c r="D24" s="6">
        <v>124192</v>
      </c>
      <c r="E24" s="6">
        <v>124192</v>
      </c>
      <c r="F24" s="6"/>
      <c r="G24" s="6"/>
    </row>
    <row r="25" spans="1:7" ht="18" customHeight="1">
      <c r="A25" s="36" t="s">
        <v>144</v>
      </c>
      <c r="B25" s="36" t="s">
        <v>145</v>
      </c>
      <c r="C25" s="6">
        <v>124192</v>
      </c>
      <c r="D25" s="6">
        <v>124192</v>
      </c>
      <c r="E25" s="6">
        <v>124192</v>
      </c>
      <c r="F25" s="6"/>
      <c r="G25" s="6"/>
    </row>
    <row r="26" spans="1:7" ht="18" customHeight="1">
      <c r="A26" s="25" t="s">
        <v>146</v>
      </c>
      <c r="B26" s="25" t="s">
        <v>147</v>
      </c>
      <c r="C26" s="6">
        <v>1327450</v>
      </c>
      <c r="D26" s="6">
        <v>1327450</v>
      </c>
      <c r="E26" s="6">
        <v>1327450</v>
      </c>
      <c r="F26" s="6"/>
      <c r="G26" s="6"/>
    </row>
    <row r="27" spans="1:7" ht="18" customHeight="1">
      <c r="A27" s="35" t="s">
        <v>148</v>
      </c>
      <c r="B27" s="35" t="s">
        <v>149</v>
      </c>
      <c r="C27" s="6">
        <v>1327450</v>
      </c>
      <c r="D27" s="6">
        <v>1327450</v>
      </c>
      <c r="E27" s="6">
        <v>1327450</v>
      </c>
      <c r="F27" s="6"/>
      <c r="G27" s="6"/>
    </row>
    <row r="28" spans="1:7" ht="18" customHeight="1">
      <c r="A28" s="36" t="s">
        <v>150</v>
      </c>
      <c r="B28" s="36" t="s">
        <v>151</v>
      </c>
      <c r="C28" s="6">
        <v>177009</v>
      </c>
      <c r="D28" s="6">
        <v>177009</v>
      </c>
      <c r="E28" s="6">
        <v>177009</v>
      </c>
      <c r="F28" s="6"/>
      <c r="G28" s="6"/>
    </row>
    <row r="29" spans="1:7" ht="18" customHeight="1">
      <c r="A29" s="36" t="s">
        <v>152</v>
      </c>
      <c r="B29" s="36" t="s">
        <v>153</v>
      </c>
      <c r="C29" s="6">
        <v>455166</v>
      </c>
      <c r="D29" s="6">
        <v>455166</v>
      </c>
      <c r="E29" s="6">
        <v>455166</v>
      </c>
      <c r="F29" s="6"/>
      <c r="G29" s="6"/>
    </row>
    <row r="30" spans="1:7" ht="18" customHeight="1">
      <c r="A30" s="36" t="s">
        <v>154</v>
      </c>
      <c r="B30" s="36" t="s">
        <v>155</v>
      </c>
      <c r="C30" s="6">
        <v>611825</v>
      </c>
      <c r="D30" s="6">
        <v>611825</v>
      </c>
      <c r="E30" s="6">
        <v>611825</v>
      </c>
      <c r="F30" s="6"/>
      <c r="G30" s="6"/>
    </row>
    <row r="31" spans="1:7" ht="18" customHeight="1">
      <c r="A31" s="36" t="s">
        <v>156</v>
      </c>
      <c r="B31" s="36" t="s">
        <v>157</v>
      </c>
      <c r="C31" s="6">
        <v>83450</v>
      </c>
      <c r="D31" s="6">
        <v>83450</v>
      </c>
      <c r="E31" s="6">
        <v>83450</v>
      </c>
      <c r="F31" s="6"/>
      <c r="G31" s="6"/>
    </row>
    <row r="32" spans="1:7" ht="18" customHeight="1">
      <c r="A32" s="25" t="s">
        <v>158</v>
      </c>
      <c r="B32" s="25" t="s">
        <v>159</v>
      </c>
      <c r="C32" s="6">
        <v>1192725</v>
      </c>
      <c r="D32" s="6">
        <v>1192725</v>
      </c>
      <c r="E32" s="6">
        <v>1192725</v>
      </c>
      <c r="F32" s="6"/>
      <c r="G32" s="6"/>
    </row>
    <row r="33" spans="1:7" ht="18" customHeight="1">
      <c r="A33" s="35" t="s">
        <v>160</v>
      </c>
      <c r="B33" s="35" t="s">
        <v>161</v>
      </c>
      <c r="C33" s="6">
        <v>1192725</v>
      </c>
      <c r="D33" s="6">
        <v>1192725</v>
      </c>
      <c r="E33" s="6">
        <v>1192725</v>
      </c>
      <c r="F33" s="6"/>
      <c r="G33" s="6"/>
    </row>
    <row r="34" spans="1:7" ht="18" customHeight="1">
      <c r="A34" s="36" t="s">
        <v>162</v>
      </c>
      <c r="B34" s="36" t="s">
        <v>163</v>
      </c>
      <c r="C34" s="6">
        <v>1192725</v>
      </c>
      <c r="D34" s="6">
        <v>1192725</v>
      </c>
      <c r="E34" s="6">
        <v>1192725</v>
      </c>
      <c r="F34" s="6"/>
      <c r="G34" s="6"/>
    </row>
    <row r="35" spans="1:7" ht="18" customHeight="1">
      <c r="A35" s="152" t="s">
        <v>202</v>
      </c>
      <c r="B35" s="153" t="s">
        <v>202</v>
      </c>
      <c r="C35" s="6">
        <v>19170784</v>
      </c>
      <c r="D35" s="6">
        <v>16116384</v>
      </c>
      <c r="E35" s="6">
        <v>15216524</v>
      </c>
      <c r="F35" s="6">
        <v>899860</v>
      </c>
      <c r="G35" s="6">
        <v>3054400</v>
      </c>
    </row>
  </sheetData>
  <mergeCells count="6">
    <mergeCell ref="A2:G2"/>
    <mergeCell ref="A4:B4"/>
    <mergeCell ref="A35:B35"/>
    <mergeCell ref="G4:G5"/>
    <mergeCell ref="D4:F4"/>
    <mergeCell ref="C4:C5"/>
  </mergeCells>
  <phoneticPr fontId="20"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7"/>
  <sheetViews>
    <sheetView showZeros="0" workbookViewId="0">
      <selection activeCell="A38" sqref="A38"/>
    </sheetView>
  </sheetViews>
  <sheetFormatPr defaultColWidth="10.375" defaultRowHeight="14.25" customHeight="1"/>
  <cols>
    <col min="1" max="6" width="28.125" customWidth="1"/>
  </cols>
  <sheetData>
    <row r="1" spans="1:6" ht="14.25" customHeight="1">
      <c r="A1" s="38"/>
      <c r="B1" s="38"/>
      <c r="C1" s="38"/>
      <c r="D1" s="38"/>
      <c r="E1" s="23"/>
      <c r="F1" s="39" t="s">
        <v>203</v>
      </c>
    </row>
    <row r="2" spans="1:6" ht="41.25" customHeight="1">
      <c r="A2" s="161" t="str">
        <f>"2025"&amp;"年一般公共预算“三公”经费支出预算表"</f>
        <v>2025年一般公共预算“三公”经费支出预算表</v>
      </c>
      <c r="B2" s="162"/>
      <c r="C2" s="162"/>
      <c r="D2" s="162"/>
      <c r="E2" s="163"/>
      <c r="F2" s="162"/>
    </row>
    <row r="3" spans="1:6" ht="14.25" customHeight="1">
      <c r="A3" s="164" t="str">
        <f>"单位名称："&amp;"全部"</f>
        <v>单位名称：全部</v>
      </c>
      <c r="B3" s="165"/>
      <c r="D3" s="38"/>
      <c r="E3" s="23"/>
      <c r="F3" s="2" t="s">
        <v>1</v>
      </c>
    </row>
    <row r="4" spans="1:6" ht="27" customHeight="1">
      <c r="A4" s="166" t="s">
        <v>204</v>
      </c>
      <c r="B4" s="166" t="s">
        <v>205</v>
      </c>
      <c r="C4" s="122" t="s">
        <v>206</v>
      </c>
      <c r="D4" s="166"/>
      <c r="E4" s="169"/>
      <c r="F4" s="166" t="s">
        <v>207</v>
      </c>
    </row>
    <row r="5" spans="1:6" ht="28.5" customHeight="1">
      <c r="A5" s="167"/>
      <c r="B5" s="168"/>
      <c r="C5" s="40" t="s">
        <v>57</v>
      </c>
      <c r="D5" s="40" t="s">
        <v>208</v>
      </c>
      <c r="E5" s="40" t="s">
        <v>209</v>
      </c>
      <c r="F5" s="170"/>
    </row>
    <row r="6" spans="1:6" ht="17.25" customHeight="1">
      <c r="A6" s="19" t="s">
        <v>93</v>
      </c>
      <c r="B6" s="19" t="s">
        <v>94</v>
      </c>
      <c r="C6" s="19" t="s">
        <v>95</v>
      </c>
      <c r="D6" s="19" t="s">
        <v>96</v>
      </c>
      <c r="E6" s="19" t="s">
        <v>97</v>
      </c>
      <c r="F6" s="19" t="s">
        <v>98</v>
      </c>
    </row>
    <row r="7" spans="1:6" ht="17.25" customHeight="1">
      <c r="A7" s="6">
        <v>70000</v>
      </c>
      <c r="B7" s="6"/>
      <c r="C7" s="6">
        <v>40000</v>
      </c>
      <c r="D7" s="6"/>
      <c r="E7" s="6">
        <v>40000</v>
      </c>
      <c r="F7" s="6">
        <v>30000</v>
      </c>
    </row>
  </sheetData>
  <mergeCells count="6">
    <mergeCell ref="A2:F2"/>
    <mergeCell ref="A3:B3"/>
    <mergeCell ref="A4:A5"/>
    <mergeCell ref="B4:B5"/>
    <mergeCell ref="C4:E4"/>
    <mergeCell ref="F4:F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X176"/>
  <sheetViews>
    <sheetView showZeros="0" workbookViewId="0">
      <selection activeCell="E20" sqref="E20"/>
    </sheetView>
  </sheetViews>
  <sheetFormatPr defaultColWidth="9.125" defaultRowHeight="14.25" customHeight="1"/>
  <cols>
    <col min="1" max="2" width="32.875" style="101" customWidth="1"/>
    <col min="3" max="3" width="20.75" style="101" customWidth="1"/>
    <col min="4" max="4" width="31.25" style="101" customWidth="1"/>
    <col min="5" max="5" width="10.125" style="101" customWidth="1"/>
    <col min="6" max="6" width="17.625" style="101" customWidth="1"/>
    <col min="7" max="7" width="10.25" style="101" customWidth="1"/>
    <col min="8" max="8" width="23" style="101" customWidth="1"/>
    <col min="9" max="24" width="18.75" style="101" customWidth="1"/>
    <col min="25" max="16384" width="9.125" style="101"/>
  </cols>
  <sheetData>
    <row r="1" spans="1:24" ht="13.5" customHeight="1">
      <c r="B1" s="102"/>
      <c r="C1" s="103"/>
      <c r="E1" s="104"/>
      <c r="F1" s="104"/>
      <c r="G1" s="104"/>
      <c r="H1" s="104"/>
      <c r="I1" s="105"/>
      <c r="J1" s="105"/>
      <c r="K1" s="105"/>
      <c r="L1" s="105"/>
      <c r="M1" s="105"/>
      <c r="N1" s="105"/>
      <c r="R1" s="105"/>
      <c r="V1" s="103"/>
      <c r="X1" s="106" t="s">
        <v>210</v>
      </c>
    </row>
    <row r="2" spans="1:24" ht="45.75" customHeight="1">
      <c r="A2" s="185" t="str">
        <f>"2025"&amp;"年部门基本支出预算表"</f>
        <v>2025年部门基本支出预算表</v>
      </c>
      <c r="B2" s="186"/>
      <c r="C2" s="185"/>
      <c r="D2" s="185"/>
      <c r="E2" s="185"/>
      <c r="F2" s="185"/>
      <c r="G2" s="185"/>
      <c r="H2" s="185"/>
      <c r="I2" s="185"/>
      <c r="J2" s="185"/>
      <c r="K2" s="185"/>
      <c r="L2" s="185"/>
      <c r="M2" s="185"/>
      <c r="N2" s="185"/>
      <c r="O2" s="186"/>
      <c r="P2" s="186"/>
      <c r="Q2" s="186"/>
      <c r="R2" s="185"/>
      <c r="S2" s="185"/>
      <c r="T2" s="185"/>
      <c r="U2" s="185"/>
      <c r="V2" s="185"/>
      <c r="W2" s="185"/>
      <c r="X2" s="185"/>
    </row>
    <row r="3" spans="1:24" ht="18.75" customHeight="1">
      <c r="A3" s="187" t="str">
        <f>"单位名称："&amp;"全部"</f>
        <v>单位名称：全部</v>
      </c>
      <c r="B3" s="188"/>
      <c r="C3" s="189"/>
      <c r="D3" s="189"/>
      <c r="E3" s="189"/>
      <c r="F3" s="189"/>
      <c r="G3" s="189"/>
      <c r="H3" s="189"/>
      <c r="I3" s="107"/>
      <c r="J3" s="107"/>
      <c r="K3" s="107"/>
      <c r="L3" s="107"/>
      <c r="M3" s="107"/>
      <c r="N3" s="107"/>
      <c r="O3" s="108"/>
      <c r="P3" s="108"/>
      <c r="Q3" s="108"/>
      <c r="R3" s="107"/>
      <c r="V3" s="103"/>
      <c r="X3" s="106" t="s">
        <v>1</v>
      </c>
    </row>
    <row r="4" spans="1:24" ht="18" customHeight="1">
      <c r="A4" s="183" t="s">
        <v>211</v>
      </c>
      <c r="B4" s="183" t="s">
        <v>212</v>
      </c>
      <c r="C4" s="183" t="s">
        <v>213</v>
      </c>
      <c r="D4" s="183" t="s">
        <v>214</v>
      </c>
      <c r="E4" s="183" t="s">
        <v>215</v>
      </c>
      <c r="F4" s="183" t="s">
        <v>216</v>
      </c>
      <c r="G4" s="183" t="s">
        <v>217</v>
      </c>
      <c r="H4" s="183" t="s">
        <v>218</v>
      </c>
      <c r="I4" s="175" t="s">
        <v>219</v>
      </c>
      <c r="J4" s="176" t="s">
        <v>219</v>
      </c>
      <c r="K4" s="176"/>
      <c r="L4" s="176"/>
      <c r="M4" s="176"/>
      <c r="N4" s="176"/>
      <c r="O4" s="177"/>
      <c r="P4" s="177"/>
      <c r="Q4" s="177"/>
      <c r="R4" s="178" t="s">
        <v>61</v>
      </c>
      <c r="S4" s="176" t="s">
        <v>62</v>
      </c>
      <c r="T4" s="176"/>
      <c r="U4" s="176"/>
      <c r="V4" s="176"/>
      <c r="W4" s="176"/>
      <c r="X4" s="179"/>
    </row>
    <row r="5" spans="1:24" ht="18" customHeight="1">
      <c r="A5" s="190"/>
      <c r="B5" s="181"/>
      <c r="C5" s="191"/>
      <c r="D5" s="190"/>
      <c r="E5" s="190"/>
      <c r="F5" s="190"/>
      <c r="G5" s="190"/>
      <c r="H5" s="190"/>
      <c r="I5" s="180" t="s">
        <v>220</v>
      </c>
      <c r="J5" s="175" t="s">
        <v>58</v>
      </c>
      <c r="K5" s="176"/>
      <c r="L5" s="176"/>
      <c r="M5" s="176"/>
      <c r="N5" s="179"/>
      <c r="O5" s="193" t="s">
        <v>221</v>
      </c>
      <c r="P5" s="177"/>
      <c r="Q5" s="194"/>
      <c r="R5" s="183" t="s">
        <v>61</v>
      </c>
      <c r="S5" s="175" t="s">
        <v>62</v>
      </c>
      <c r="T5" s="178" t="s">
        <v>64</v>
      </c>
      <c r="U5" s="176" t="s">
        <v>62</v>
      </c>
      <c r="V5" s="178" t="s">
        <v>66</v>
      </c>
      <c r="W5" s="178" t="s">
        <v>67</v>
      </c>
      <c r="X5" s="192" t="s">
        <v>68</v>
      </c>
    </row>
    <row r="6" spans="1:24" ht="19.5" customHeight="1">
      <c r="A6" s="181"/>
      <c r="B6" s="181"/>
      <c r="C6" s="181"/>
      <c r="D6" s="181"/>
      <c r="E6" s="181"/>
      <c r="F6" s="181"/>
      <c r="G6" s="181"/>
      <c r="H6" s="181"/>
      <c r="I6" s="181"/>
      <c r="J6" s="196" t="s">
        <v>222</v>
      </c>
      <c r="K6" s="183" t="s">
        <v>223</v>
      </c>
      <c r="L6" s="183" t="s">
        <v>224</v>
      </c>
      <c r="M6" s="183" t="s">
        <v>225</v>
      </c>
      <c r="N6" s="183" t="s">
        <v>226</v>
      </c>
      <c r="O6" s="183" t="s">
        <v>58</v>
      </c>
      <c r="P6" s="183" t="s">
        <v>59</v>
      </c>
      <c r="Q6" s="183" t="s">
        <v>60</v>
      </c>
      <c r="R6" s="181"/>
      <c r="S6" s="183" t="s">
        <v>57</v>
      </c>
      <c r="T6" s="183" t="s">
        <v>64</v>
      </c>
      <c r="U6" s="183" t="s">
        <v>227</v>
      </c>
      <c r="V6" s="183" t="s">
        <v>66</v>
      </c>
      <c r="W6" s="183" t="s">
        <v>67</v>
      </c>
      <c r="X6" s="183" t="s">
        <v>68</v>
      </c>
    </row>
    <row r="7" spans="1:24" ht="37.5" customHeight="1">
      <c r="A7" s="182"/>
      <c r="B7" s="195"/>
      <c r="C7" s="182"/>
      <c r="D7" s="182"/>
      <c r="E7" s="182"/>
      <c r="F7" s="182"/>
      <c r="G7" s="182"/>
      <c r="H7" s="182"/>
      <c r="I7" s="182"/>
      <c r="J7" s="197" t="s">
        <v>57</v>
      </c>
      <c r="K7" s="184" t="s">
        <v>228</v>
      </c>
      <c r="L7" s="184" t="s">
        <v>224</v>
      </c>
      <c r="M7" s="184" t="s">
        <v>225</v>
      </c>
      <c r="N7" s="184" t="s">
        <v>226</v>
      </c>
      <c r="O7" s="184" t="s">
        <v>224</v>
      </c>
      <c r="P7" s="184" t="s">
        <v>225</v>
      </c>
      <c r="Q7" s="184" t="s">
        <v>226</v>
      </c>
      <c r="R7" s="184" t="s">
        <v>61</v>
      </c>
      <c r="S7" s="184" t="s">
        <v>57</v>
      </c>
      <c r="T7" s="184" t="s">
        <v>64</v>
      </c>
      <c r="U7" s="184" t="s">
        <v>227</v>
      </c>
      <c r="V7" s="184" t="s">
        <v>66</v>
      </c>
      <c r="W7" s="184" t="s">
        <v>67</v>
      </c>
      <c r="X7" s="184" t="s">
        <v>68</v>
      </c>
    </row>
    <row r="8" spans="1:24" ht="14.25" customHeight="1">
      <c r="A8" s="109">
        <v>1</v>
      </c>
      <c r="B8" s="109">
        <v>2</v>
      </c>
      <c r="C8" s="109">
        <v>3</v>
      </c>
      <c r="D8" s="109">
        <v>4</v>
      </c>
      <c r="E8" s="109">
        <v>5</v>
      </c>
      <c r="F8" s="109">
        <v>6</v>
      </c>
      <c r="G8" s="109">
        <v>7</v>
      </c>
      <c r="H8" s="109">
        <v>8</v>
      </c>
      <c r="I8" s="109">
        <v>9</v>
      </c>
      <c r="J8" s="109">
        <v>10</v>
      </c>
      <c r="K8" s="109">
        <v>11</v>
      </c>
      <c r="L8" s="109">
        <v>12</v>
      </c>
      <c r="M8" s="109">
        <v>13</v>
      </c>
      <c r="N8" s="109">
        <v>14</v>
      </c>
      <c r="O8" s="109">
        <v>15</v>
      </c>
      <c r="P8" s="109">
        <v>16</v>
      </c>
      <c r="Q8" s="109">
        <v>17</v>
      </c>
      <c r="R8" s="109">
        <v>18</v>
      </c>
      <c r="S8" s="109">
        <v>19</v>
      </c>
      <c r="T8" s="109">
        <v>20</v>
      </c>
      <c r="U8" s="109">
        <v>21</v>
      </c>
      <c r="V8" s="109">
        <v>22</v>
      </c>
      <c r="W8" s="109">
        <v>23</v>
      </c>
      <c r="X8" s="109">
        <v>24</v>
      </c>
    </row>
    <row r="9" spans="1:24" ht="20.25" customHeight="1">
      <c r="A9" s="98" t="s">
        <v>70</v>
      </c>
      <c r="B9" s="98" t="s">
        <v>70</v>
      </c>
      <c r="C9" s="98" t="s">
        <v>229</v>
      </c>
      <c r="D9" s="98" t="s">
        <v>230</v>
      </c>
      <c r="E9" s="98" t="s">
        <v>112</v>
      </c>
      <c r="F9" s="98" t="s">
        <v>113</v>
      </c>
      <c r="G9" s="98" t="s">
        <v>231</v>
      </c>
      <c r="H9" s="98" t="s">
        <v>232</v>
      </c>
      <c r="I9" s="99">
        <v>880524</v>
      </c>
      <c r="J9" s="99">
        <v>880524</v>
      </c>
      <c r="K9" s="99"/>
      <c r="L9" s="99"/>
      <c r="M9" s="99">
        <v>880524</v>
      </c>
      <c r="N9" s="99"/>
      <c r="O9" s="99"/>
      <c r="P9" s="99"/>
      <c r="Q9" s="99"/>
      <c r="R9" s="99"/>
      <c r="S9" s="99"/>
      <c r="T9" s="99"/>
      <c r="U9" s="99"/>
      <c r="V9" s="99"/>
      <c r="W9" s="99"/>
      <c r="X9" s="99"/>
    </row>
    <row r="10" spans="1:24" ht="20.25" customHeight="1">
      <c r="A10" s="98" t="s">
        <v>70</v>
      </c>
      <c r="B10" s="98" t="s">
        <v>70</v>
      </c>
      <c r="C10" s="98" t="s">
        <v>229</v>
      </c>
      <c r="D10" s="98" t="s">
        <v>230</v>
      </c>
      <c r="E10" s="98" t="s">
        <v>112</v>
      </c>
      <c r="F10" s="98" t="s">
        <v>113</v>
      </c>
      <c r="G10" s="98" t="s">
        <v>233</v>
      </c>
      <c r="H10" s="98" t="s">
        <v>234</v>
      </c>
      <c r="I10" s="99">
        <v>1351488</v>
      </c>
      <c r="J10" s="99">
        <v>1351488</v>
      </c>
      <c r="K10" s="100"/>
      <c r="L10" s="100"/>
      <c r="M10" s="99">
        <v>1351488</v>
      </c>
      <c r="N10" s="100"/>
      <c r="O10" s="99"/>
      <c r="P10" s="99"/>
      <c r="Q10" s="99"/>
      <c r="R10" s="99"/>
      <c r="S10" s="99"/>
      <c r="T10" s="99"/>
      <c r="U10" s="99"/>
      <c r="V10" s="99"/>
      <c r="W10" s="99"/>
      <c r="X10" s="99"/>
    </row>
    <row r="11" spans="1:24" ht="20.25" customHeight="1">
      <c r="A11" s="98" t="s">
        <v>70</v>
      </c>
      <c r="B11" s="98" t="s">
        <v>70</v>
      </c>
      <c r="C11" s="98" t="s">
        <v>229</v>
      </c>
      <c r="D11" s="98" t="s">
        <v>230</v>
      </c>
      <c r="E11" s="98" t="s">
        <v>112</v>
      </c>
      <c r="F11" s="98" t="s">
        <v>113</v>
      </c>
      <c r="G11" s="98" t="s">
        <v>235</v>
      </c>
      <c r="H11" s="98" t="s">
        <v>236</v>
      </c>
      <c r="I11" s="99">
        <v>7500</v>
      </c>
      <c r="J11" s="99">
        <v>7500</v>
      </c>
      <c r="K11" s="100"/>
      <c r="L11" s="100"/>
      <c r="M11" s="99">
        <v>7500</v>
      </c>
      <c r="N11" s="100"/>
      <c r="O11" s="99"/>
      <c r="P11" s="99"/>
      <c r="Q11" s="99"/>
      <c r="R11" s="99"/>
      <c r="S11" s="99"/>
      <c r="T11" s="99"/>
      <c r="U11" s="99"/>
      <c r="V11" s="99"/>
      <c r="W11" s="99"/>
      <c r="X11" s="99"/>
    </row>
    <row r="12" spans="1:24" ht="20.25" customHeight="1">
      <c r="A12" s="98" t="s">
        <v>70</v>
      </c>
      <c r="B12" s="98" t="s">
        <v>70</v>
      </c>
      <c r="C12" s="98" t="s">
        <v>229</v>
      </c>
      <c r="D12" s="98" t="s">
        <v>230</v>
      </c>
      <c r="E12" s="98" t="s">
        <v>112</v>
      </c>
      <c r="F12" s="98" t="s">
        <v>113</v>
      </c>
      <c r="G12" s="98" t="s">
        <v>235</v>
      </c>
      <c r="H12" s="98" t="s">
        <v>236</v>
      </c>
      <c r="I12" s="99">
        <v>73377</v>
      </c>
      <c r="J12" s="99">
        <v>73377</v>
      </c>
      <c r="K12" s="100"/>
      <c r="L12" s="100"/>
      <c r="M12" s="99">
        <v>73377</v>
      </c>
      <c r="N12" s="100"/>
      <c r="O12" s="99"/>
      <c r="P12" s="99"/>
      <c r="Q12" s="99"/>
      <c r="R12" s="99"/>
      <c r="S12" s="99"/>
      <c r="T12" s="99"/>
      <c r="U12" s="99"/>
      <c r="V12" s="99"/>
      <c r="W12" s="99"/>
      <c r="X12" s="99"/>
    </row>
    <row r="13" spans="1:24" ht="20.25" customHeight="1">
      <c r="A13" s="98" t="s">
        <v>70</v>
      </c>
      <c r="B13" s="98" t="s">
        <v>70</v>
      </c>
      <c r="C13" s="98" t="s">
        <v>237</v>
      </c>
      <c r="D13" s="98" t="s">
        <v>238</v>
      </c>
      <c r="E13" s="98" t="s">
        <v>138</v>
      </c>
      <c r="F13" s="98" t="s">
        <v>139</v>
      </c>
      <c r="G13" s="98" t="s">
        <v>239</v>
      </c>
      <c r="H13" s="98" t="s">
        <v>240</v>
      </c>
      <c r="I13" s="99">
        <v>422163</v>
      </c>
      <c r="J13" s="99">
        <v>422163</v>
      </c>
      <c r="K13" s="100"/>
      <c r="L13" s="100"/>
      <c r="M13" s="99">
        <v>422163</v>
      </c>
      <c r="N13" s="100"/>
      <c r="O13" s="99"/>
      <c r="P13" s="99"/>
      <c r="Q13" s="99"/>
      <c r="R13" s="99"/>
      <c r="S13" s="99"/>
      <c r="T13" s="99"/>
      <c r="U13" s="99"/>
      <c r="V13" s="99"/>
      <c r="W13" s="99"/>
      <c r="X13" s="99"/>
    </row>
    <row r="14" spans="1:24" ht="20.25" customHeight="1">
      <c r="A14" s="98" t="s">
        <v>70</v>
      </c>
      <c r="B14" s="98" t="s">
        <v>70</v>
      </c>
      <c r="C14" s="98" t="s">
        <v>237</v>
      </c>
      <c r="D14" s="98" t="s">
        <v>238</v>
      </c>
      <c r="E14" s="98" t="s">
        <v>140</v>
      </c>
      <c r="F14" s="98" t="s">
        <v>141</v>
      </c>
      <c r="G14" s="98" t="s">
        <v>241</v>
      </c>
      <c r="H14" s="98" t="s">
        <v>242</v>
      </c>
      <c r="I14" s="99">
        <v>113111</v>
      </c>
      <c r="J14" s="99">
        <v>113111</v>
      </c>
      <c r="K14" s="100"/>
      <c r="L14" s="100"/>
      <c r="M14" s="99">
        <v>113111</v>
      </c>
      <c r="N14" s="100"/>
      <c r="O14" s="99"/>
      <c r="P14" s="99"/>
      <c r="Q14" s="99"/>
      <c r="R14" s="99"/>
      <c r="S14" s="99"/>
      <c r="T14" s="99"/>
      <c r="U14" s="99"/>
      <c r="V14" s="99"/>
      <c r="W14" s="99"/>
      <c r="X14" s="99"/>
    </row>
    <row r="15" spans="1:24" ht="20.25" customHeight="1">
      <c r="A15" s="98" t="s">
        <v>70</v>
      </c>
      <c r="B15" s="98" t="s">
        <v>70</v>
      </c>
      <c r="C15" s="98" t="s">
        <v>237</v>
      </c>
      <c r="D15" s="98" t="s">
        <v>238</v>
      </c>
      <c r="E15" s="98" t="s">
        <v>150</v>
      </c>
      <c r="F15" s="98" t="s">
        <v>151</v>
      </c>
      <c r="G15" s="98" t="s">
        <v>243</v>
      </c>
      <c r="H15" s="98" t="s">
        <v>244</v>
      </c>
      <c r="I15" s="99">
        <v>177009</v>
      </c>
      <c r="J15" s="99">
        <v>177009</v>
      </c>
      <c r="K15" s="100"/>
      <c r="L15" s="100"/>
      <c r="M15" s="99">
        <v>177009</v>
      </c>
      <c r="N15" s="100"/>
      <c r="O15" s="99"/>
      <c r="P15" s="99"/>
      <c r="Q15" s="99"/>
      <c r="R15" s="99"/>
      <c r="S15" s="99"/>
      <c r="T15" s="99"/>
      <c r="U15" s="99"/>
      <c r="V15" s="99"/>
      <c r="W15" s="99"/>
      <c r="X15" s="99"/>
    </row>
    <row r="16" spans="1:24" ht="20.25" customHeight="1">
      <c r="A16" s="98" t="s">
        <v>70</v>
      </c>
      <c r="B16" s="98" t="s">
        <v>70</v>
      </c>
      <c r="C16" s="98" t="s">
        <v>237</v>
      </c>
      <c r="D16" s="98" t="s">
        <v>238</v>
      </c>
      <c r="E16" s="98" t="s">
        <v>154</v>
      </c>
      <c r="F16" s="98" t="s">
        <v>155</v>
      </c>
      <c r="G16" s="98" t="s">
        <v>245</v>
      </c>
      <c r="H16" s="98" t="s">
        <v>246</v>
      </c>
      <c r="I16" s="99">
        <v>112035</v>
      </c>
      <c r="J16" s="99">
        <v>112035</v>
      </c>
      <c r="K16" s="100"/>
      <c r="L16" s="100"/>
      <c r="M16" s="99">
        <v>112035</v>
      </c>
      <c r="N16" s="100"/>
      <c r="O16" s="99"/>
      <c r="P16" s="99"/>
      <c r="Q16" s="99"/>
      <c r="R16" s="99"/>
      <c r="S16" s="99"/>
      <c r="T16" s="99"/>
      <c r="U16" s="99"/>
      <c r="V16" s="99"/>
      <c r="W16" s="99"/>
      <c r="X16" s="99"/>
    </row>
    <row r="17" spans="1:24" ht="20.25" customHeight="1">
      <c r="A17" s="98" t="s">
        <v>70</v>
      </c>
      <c r="B17" s="98" t="s">
        <v>70</v>
      </c>
      <c r="C17" s="98" t="s">
        <v>237</v>
      </c>
      <c r="D17" s="98" t="s">
        <v>238</v>
      </c>
      <c r="E17" s="98" t="s">
        <v>154</v>
      </c>
      <c r="F17" s="98" t="s">
        <v>155</v>
      </c>
      <c r="G17" s="98" t="s">
        <v>245</v>
      </c>
      <c r="H17" s="98" t="s">
        <v>246</v>
      </c>
      <c r="I17" s="99">
        <v>105850</v>
      </c>
      <c r="J17" s="99">
        <v>105850</v>
      </c>
      <c r="K17" s="100"/>
      <c r="L17" s="100"/>
      <c r="M17" s="99">
        <v>105850</v>
      </c>
      <c r="N17" s="100"/>
      <c r="O17" s="99"/>
      <c r="P17" s="99"/>
      <c r="Q17" s="99"/>
      <c r="R17" s="99"/>
      <c r="S17" s="99"/>
      <c r="T17" s="99"/>
      <c r="U17" s="99"/>
      <c r="V17" s="99"/>
      <c r="W17" s="99"/>
      <c r="X17" s="99"/>
    </row>
    <row r="18" spans="1:24" ht="20.25" customHeight="1">
      <c r="A18" s="98" t="s">
        <v>70</v>
      </c>
      <c r="B18" s="98" t="s">
        <v>70</v>
      </c>
      <c r="C18" s="98" t="s">
        <v>237</v>
      </c>
      <c r="D18" s="98" t="s">
        <v>238</v>
      </c>
      <c r="E18" s="98" t="s">
        <v>112</v>
      </c>
      <c r="F18" s="98" t="s">
        <v>113</v>
      </c>
      <c r="G18" s="98" t="s">
        <v>247</v>
      </c>
      <c r="H18" s="98" t="s">
        <v>248</v>
      </c>
      <c r="I18" s="99">
        <v>2908</v>
      </c>
      <c r="J18" s="99">
        <v>2908</v>
      </c>
      <c r="K18" s="100"/>
      <c r="L18" s="100"/>
      <c r="M18" s="99">
        <v>2908</v>
      </c>
      <c r="N18" s="100"/>
      <c r="O18" s="99"/>
      <c r="P18" s="99"/>
      <c r="Q18" s="99"/>
      <c r="R18" s="99"/>
      <c r="S18" s="99"/>
      <c r="T18" s="99"/>
      <c r="U18" s="99"/>
      <c r="V18" s="99"/>
      <c r="W18" s="99"/>
      <c r="X18" s="99"/>
    </row>
    <row r="19" spans="1:24" ht="20.25" customHeight="1">
      <c r="A19" s="98" t="s">
        <v>70</v>
      </c>
      <c r="B19" s="98" t="s">
        <v>70</v>
      </c>
      <c r="C19" s="98" t="s">
        <v>237</v>
      </c>
      <c r="D19" s="98" t="s">
        <v>238</v>
      </c>
      <c r="E19" s="98" t="s">
        <v>156</v>
      </c>
      <c r="F19" s="98" t="s">
        <v>157</v>
      </c>
      <c r="G19" s="98" t="s">
        <v>247</v>
      </c>
      <c r="H19" s="98" t="s">
        <v>248</v>
      </c>
      <c r="I19" s="99">
        <v>5271</v>
      </c>
      <c r="J19" s="99">
        <v>5271</v>
      </c>
      <c r="K19" s="100"/>
      <c r="L19" s="100"/>
      <c r="M19" s="99">
        <v>5271</v>
      </c>
      <c r="N19" s="100"/>
      <c r="O19" s="99"/>
      <c r="P19" s="99"/>
      <c r="Q19" s="99"/>
      <c r="R19" s="99"/>
      <c r="S19" s="99"/>
      <c r="T19" s="99"/>
      <c r="U19" s="99"/>
      <c r="V19" s="99"/>
      <c r="W19" s="99"/>
      <c r="X19" s="99"/>
    </row>
    <row r="20" spans="1:24" ht="20.25" customHeight="1">
      <c r="A20" s="98" t="s">
        <v>70</v>
      </c>
      <c r="B20" s="98" t="s">
        <v>70</v>
      </c>
      <c r="C20" s="98" t="s">
        <v>237</v>
      </c>
      <c r="D20" s="98" t="s">
        <v>238</v>
      </c>
      <c r="E20" s="98" t="s">
        <v>156</v>
      </c>
      <c r="F20" s="98" t="s">
        <v>157</v>
      </c>
      <c r="G20" s="98" t="s">
        <v>247</v>
      </c>
      <c r="H20" s="98" t="s">
        <v>248</v>
      </c>
      <c r="I20" s="99">
        <v>10857</v>
      </c>
      <c r="J20" s="99">
        <v>10857</v>
      </c>
      <c r="K20" s="100"/>
      <c r="L20" s="100"/>
      <c r="M20" s="99">
        <v>10857</v>
      </c>
      <c r="N20" s="100"/>
      <c r="O20" s="99"/>
      <c r="P20" s="99"/>
      <c r="Q20" s="99"/>
      <c r="R20" s="99"/>
      <c r="S20" s="99"/>
      <c r="T20" s="99"/>
      <c r="U20" s="99"/>
      <c r="V20" s="99"/>
      <c r="W20" s="99"/>
      <c r="X20" s="99"/>
    </row>
    <row r="21" spans="1:24" ht="20.25" customHeight="1">
      <c r="A21" s="98" t="s">
        <v>70</v>
      </c>
      <c r="B21" s="98" t="s">
        <v>70</v>
      </c>
      <c r="C21" s="98" t="s">
        <v>237</v>
      </c>
      <c r="D21" s="98" t="s">
        <v>238</v>
      </c>
      <c r="E21" s="98" t="s">
        <v>156</v>
      </c>
      <c r="F21" s="98" t="s">
        <v>157</v>
      </c>
      <c r="G21" s="98" t="s">
        <v>247</v>
      </c>
      <c r="H21" s="98" t="s">
        <v>248</v>
      </c>
      <c r="I21" s="99">
        <v>12925</v>
      </c>
      <c r="J21" s="99">
        <v>12925</v>
      </c>
      <c r="K21" s="100"/>
      <c r="L21" s="100"/>
      <c r="M21" s="99">
        <v>12925</v>
      </c>
      <c r="N21" s="100"/>
      <c r="O21" s="99"/>
      <c r="P21" s="99"/>
      <c r="Q21" s="99"/>
      <c r="R21" s="99"/>
      <c r="S21" s="99"/>
      <c r="T21" s="99"/>
      <c r="U21" s="99"/>
      <c r="V21" s="99"/>
      <c r="W21" s="99"/>
      <c r="X21" s="99"/>
    </row>
    <row r="22" spans="1:24" ht="20.25" customHeight="1">
      <c r="A22" s="98" t="s">
        <v>70</v>
      </c>
      <c r="B22" s="98" t="s">
        <v>70</v>
      </c>
      <c r="C22" s="98" t="s">
        <v>249</v>
      </c>
      <c r="D22" s="98" t="s">
        <v>163</v>
      </c>
      <c r="E22" s="98" t="s">
        <v>162</v>
      </c>
      <c r="F22" s="98" t="s">
        <v>163</v>
      </c>
      <c r="G22" s="98" t="s">
        <v>250</v>
      </c>
      <c r="H22" s="98" t="s">
        <v>163</v>
      </c>
      <c r="I22" s="99">
        <v>333963</v>
      </c>
      <c r="J22" s="99">
        <v>333963</v>
      </c>
      <c r="K22" s="100"/>
      <c r="L22" s="100"/>
      <c r="M22" s="99">
        <v>333963</v>
      </c>
      <c r="N22" s="100"/>
      <c r="O22" s="99"/>
      <c r="P22" s="99"/>
      <c r="Q22" s="99"/>
      <c r="R22" s="99"/>
      <c r="S22" s="99"/>
      <c r="T22" s="99"/>
      <c r="U22" s="99"/>
      <c r="V22" s="99"/>
      <c r="W22" s="99"/>
      <c r="X22" s="99"/>
    </row>
    <row r="23" spans="1:24" ht="20.25" customHeight="1">
      <c r="A23" s="98" t="s">
        <v>70</v>
      </c>
      <c r="B23" s="98" t="s">
        <v>70</v>
      </c>
      <c r="C23" s="98" t="s">
        <v>251</v>
      </c>
      <c r="D23" s="98" t="s">
        <v>252</v>
      </c>
      <c r="E23" s="98" t="s">
        <v>112</v>
      </c>
      <c r="F23" s="98" t="s">
        <v>113</v>
      </c>
      <c r="G23" s="98" t="s">
        <v>253</v>
      </c>
      <c r="H23" s="98" t="s">
        <v>254</v>
      </c>
      <c r="I23" s="99">
        <v>40000</v>
      </c>
      <c r="J23" s="99">
        <v>40000</v>
      </c>
      <c r="K23" s="100"/>
      <c r="L23" s="100"/>
      <c r="M23" s="99">
        <v>40000</v>
      </c>
      <c r="N23" s="100"/>
      <c r="O23" s="99"/>
      <c r="P23" s="99"/>
      <c r="Q23" s="99"/>
      <c r="R23" s="99"/>
      <c r="S23" s="99"/>
      <c r="T23" s="99"/>
      <c r="U23" s="99"/>
      <c r="V23" s="99"/>
      <c r="W23" s="99"/>
      <c r="X23" s="99"/>
    </row>
    <row r="24" spans="1:24" ht="20.25" customHeight="1">
      <c r="A24" s="98" t="s">
        <v>70</v>
      </c>
      <c r="B24" s="98" t="s">
        <v>70</v>
      </c>
      <c r="C24" s="98" t="s">
        <v>255</v>
      </c>
      <c r="D24" s="98" t="s">
        <v>207</v>
      </c>
      <c r="E24" s="98" t="s">
        <v>112</v>
      </c>
      <c r="F24" s="98" t="s">
        <v>113</v>
      </c>
      <c r="G24" s="98" t="s">
        <v>256</v>
      </c>
      <c r="H24" s="98" t="s">
        <v>207</v>
      </c>
      <c r="I24" s="99">
        <v>8400</v>
      </c>
      <c r="J24" s="99">
        <v>8400</v>
      </c>
      <c r="K24" s="100"/>
      <c r="L24" s="100"/>
      <c r="M24" s="99">
        <v>8400</v>
      </c>
      <c r="N24" s="100"/>
      <c r="O24" s="99"/>
      <c r="P24" s="99"/>
      <c r="Q24" s="99"/>
      <c r="R24" s="99"/>
      <c r="S24" s="99"/>
      <c r="T24" s="99"/>
      <c r="U24" s="99"/>
      <c r="V24" s="99"/>
      <c r="W24" s="99"/>
      <c r="X24" s="99"/>
    </row>
    <row r="25" spans="1:24" ht="20.25" customHeight="1">
      <c r="A25" s="98" t="s">
        <v>70</v>
      </c>
      <c r="B25" s="98" t="s">
        <v>70</v>
      </c>
      <c r="C25" s="98" t="s">
        <v>257</v>
      </c>
      <c r="D25" s="98" t="s">
        <v>258</v>
      </c>
      <c r="E25" s="98" t="s">
        <v>112</v>
      </c>
      <c r="F25" s="98" t="s">
        <v>113</v>
      </c>
      <c r="G25" s="98" t="s">
        <v>259</v>
      </c>
      <c r="H25" s="98" t="s">
        <v>260</v>
      </c>
      <c r="I25" s="99">
        <v>189600</v>
      </c>
      <c r="J25" s="99">
        <v>189600</v>
      </c>
      <c r="K25" s="100"/>
      <c r="L25" s="100"/>
      <c r="M25" s="99">
        <v>189600</v>
      </c>
      <c r="N25" s="100"/>
      <c r="O25" s="99"/>
      <c r="P25" s="99"/>
      <c r="Q25" s="99"/>
      <c r="R25" s="99"/>
      <c r="S25" s="99"/>
      <c r="T25" s="99"/>
      <c r="U25" s="99"/>
      <c r="V25" s="99"/>
      <c r="W25" s="99"/>
      <c r="X25" s="99"/>
    </row>
    <row r="26" spans="1:24" ht="20.25" customHeight="1">
      <c r="A26" s="98" t="s">
        <v>70</v>
      </c>
      <c r="B26" s="98" t="s">
        <v>70</v>
      </c>
      <c r="C26" s="98" t="s">
        <v>261</v>
      </c>
      <c r="D26" s="98" t="s">
        <v>262</v>
      </c>
      <c r="E26" s="98" t="s">
        <v>112</v>
      </c>
      <c r="F26" s="98" t="s">
        <v>113</v>
      </c>
      <c r="G26" s="98" t="s">
        <v>263</v>
      </c>
      <c r="H26" s="98" t="s">
        <v>262</v>
      </c>
      <c r="I26" s="99">
        <v>24360</v>
      </c>
      <c r="J26" s="99">
        <v>24360</v>
      </c>
      <c r="K26" s="100"/>
      <c r="L26" s="100"/>
      <c r="M26" s="99">
        <v>24360</v>
      </c>
      <c r="N26" s="100"/>
      <c r="O26" s="99"/>
      <c r="P26" s="99"/>
      <c r="Q26" s="99"/>
      <c r="R26" s="99"/>
      <c r="S26" s="99"/>
      <c r="T26" s="99"/>
      <c r="U26" s="99"/>
      <c r="V26" s="99"/>
      <c r="W26" s="99"/>
      <c r="X26" s="99"/>
    </row>
    <row r="27" spans="1:24" ht="20.25" customHeight="1">
      <c r="A27" s="98" t="s">
        <v>70</v>
      </c>
      <c r="B27" s="98" t="s">
        <v>70</v>
      </c>
      <c r="C27" s="98" t="s">
        <v>264</v>
      </c>
      <c r="D27" s="98" t="s">
        <v>265</v>
      </c>
      <c r="E27" s="98" t="s">
        <v>112</v>
      </c>
      <c r="F27" s="98" t="s">
        <v>113</v>
      </c>
      <c r="G27" s="98" t="s">
        <v>266</v>
      </c>
      <c r="H27" s="98" t="s">
        <v>267</v>
      </c>
      <c r="I27" s="99">
        <v>31500</v>
      </c>
      <c r="J27" s="99">
        <v>31500</v>
      </c>
      <c r="K27" s="100"/>
      <c r="L27" s="100"/>
      <c r="M27" s="99">
        <v>31500</v>
      </c>
      <c r="N27" s="100"/>
      <c r="O27" s="99"/>
      <c r="P27" s="99"/>
      <c r="Q27" s="99"/>
      <c r="R27" s="99"/>
      <c r="S27" s="99"/>
      <c r="T27" s="99"/>
      <c r="U27" s="99"/>
      <c r="V27" s="99"/>
      <c r="W27" s="99"/>
      <c r="X27" s="99"/>
    </row>
    <row r="28" spans="1:24" ht="20.25" customHeight="1">
      <c r="A28" s="98" t="s">
        <v>70</v>
      </c>
      <c r="B28" s="98" t="s">
        <v>70</v>
      </c>
      <c r="C28" s="98" t="s">
        <v>264</v>
      </c>
      <c r="D28" s="98" t="s">
        <v>265</v>
      </c>
      <c r="E28" s="98" t="s">
        <v>112</v>
      </c>
      <c r="F28" s="98" t="s">
        <v>113</v>
      </c>
      <c r="G28" s="98" t="s">
        <v>268</v>
      </c>
      <c r="H28" s="98" t="s">
        <v>269</v>
      </c>
      <c r="I28" s="99">
        <v>4200</v>
      </c>
      <c r="J28" s="99">
        <v>4200</v>
      </c>
      <c r="K28" s="100"/>
      <c r="L28" s="100"/>
      <c r="M28" s="99">
        <v>4200</v>
      </c>
      <c r="N28" s="100"/>
      <c r="O28" s="99"/>
      <c r="P28" s="99"/>
      <c r="Q28" s="99"/>
      <c r="R28" s="99"/>
      <c r="S28" s="99"/>
      <c r="T28" s="99"/>
      <c r="U28" s="99"/>
      <c r="V28" s="99"/>
      <c r="W28" s="99"/>
      <c r="X28" s="99"/>
    </row>
    <row r="29" spans="1:24" ht="20.25" customHeight="1">
      <c r="A29" s="98" t="s">
        <v>70</v>
      </c>
      <c r="B29" s="98" t="s">
        <v>70</v>
      </c>
      <c r="C29" s="98" t="s">
        <v>264</v>
      </c>
      <c r="D29" s="98" t="s">
        <v>265</v>
      </c>
      <c r="E29" s="98" t="s">
        <v>112</v>
      </c>
      <c r="F29" s="98" t="s">
        <v>113</v>
      </c>
      <c r="G29" s="98" t="s">
        <v>270</v>
      </c>
      <c r="H29" s="98" t="s">
        <v>271</v>
      </c>
      <c r="I29" s="99">
        <v>6300</v>
      </c>
      <c r="J29" s="99">
        <v>6300</v>
      </c>
      <c r="K29" s="100"/>
      <c r="L29" s="100"/>
      <c r="M29" s="99">
        <v>6300</v>
      </c>
      <c r="N29" s="100"/>
      <c r="O29" s="99"/>
      <c r="P29" s="99"/>
      <c r="Q29" s="99"/>
      <c r="R29" s="99"/>
      <c r="S29" s="99"/>
      <c r="T29" s="99"/>
      <c r="U29" s="99"/>
      <c r="V29" s="99"/>
      <c r="W29" s="99"/>
      <c r="X29" s="99"/>
    </row>
    <row r="30" spans="1:24" ht="20.25" customHeight="1">
      <c r="A30" s="98" t="s">
        <v>70</v>
      </c>
      <c r="B30" s="98" t="s">
        <v>70</v>
      </c>
      <c r="C30" s="98" t="s">
        <v>264</v>
      </c>
      <c r="D30" s="98" t="s">
        <v>265</v>
      </c>
      <c r="E30" s="98" t="s">
        <v>112</v>
      </c>
      <c r="F30" s="98" t="s">
        <v>113</v>
      </c>
      <c r="G30" s="98" t="s">
        <v>272</v>
      </c>
      <c r="H30" s="98" t="s">
        <v>273</v>
      </c>
      <c r="I30" s="99">
        <v>4200</v>
      </c>
      <c r="J30" s="99">
        <v>4200</v>
      </c>
      <c r="K30" s="100"/>
      <c r="L30" s="100"/>
      <c r="M30" s="99">
        <v>4200</v>
      </c>
      <c r="N30" s="100"/>
      <c r="O30" s="99"/>
      <c r="P30" s="99"/>
      <c r="Q30" s="99"/>
      <c r="R30" s="99"/>
      <c r="S30" s="99"/>
      <c r="T30" s="99"/>
      <c r="U30" s="99"/>
      <c r="V30" s="99"/>
      <c r="W30" s="99"/>
      <c r="X30" s="99"/>
    </row>
    <row r="31" spans="1:24" ht="20.25" customHeight="1">
      <c r="A31" s="98" t="s">
        <v>70</v>
      </c>
      <c r="B31" s="98" t="s">
        <v>70</v>
      </c>
      <c r="C31" s="98" t="s">
        <v>264</v>
      </c>
      <c r="D31" s="98" t="s">
        <v>265</v>
      </c>
      <c r="E31" s="98" t="s">
        <v>112</v>
      </c>
      <c r="F31" s="98" t="s">
        <v>113</v>
      </c>
      <c r="G31" s="98" t="s">
        <v>274</v>
      </c>
      <c r="H31" s="98" t="s">
        <v>275</v>
      </c>
      <c r="I31" s="99">
        <v>14700</v>
      </c>
      <c r="J31" s="99">
        <v>14700</v>
      </c>
      <c r="K31" s="100"/>
      <c r="L31" s="100"/>
      <c r="M31" s="99">
        <v>14700</v>
      </c>
      <c r="N31" s="100"/>
      <c r="O31" s="99"/>
      <c r="P31" s="99"/>
      <c r="Q31" s="99"/>
      <c r="R31" s="99"/>
      <c r="S31" s="99"/>
      <c r="T31" s="99"/>
      <c r="U31" s="99"/>
      <c r="V31" s="99"/>
      <c r="W31" s="99"/>
      <c r="X31" s="99"/>
    </row>
    <row r="32" spans="1:24" ht="20.25" customHeight="1">
      <c r="A32" s="98" t="s">
        <v>70</v>
      </c>
      <c r="B32" s="98" t="s">
        <v>70</v>
      </c>
      <c r="C32" s="98" t="s">
        <v>264</v>
      </c>
      <c r="D32" s="98" t="s">
        <v>265</v>
      </c>
      <c r="E32" s="98" t="s">
        <v>112</v>
      </c>
      <c r="F32" s="98" t="s">
        <v>113</v>
      </c>
      <c r="G32" s="98" t="s">
        <v>276</v>
      </c>
      <c r="H32" s="98" t="s">
        <v>277</v>
      </c>
      <c r="I32" s="99">
        <v>63000</v>
      </c>
      <c r="J32" s="99">
        <v>63000</v>
      </c>
      <c r="K32" s="100"/>
      <c r="L32" s="100"/>
      <c r="M32" s="99">
        <v>63000</v>
      </c>
      <c r="N32" s="100"/>
      <c r="O32" s="99"/>
      <c r="P32" s="99"/>
      <c r="Q32" s="99"/>
      <c r="R32" s="99"/>
      <c r="S32" s="99"/>
      <c r="T32" s="99"/>
      <c r="U32" s="99"/>
      <c r="V32" s="99"/>
      <c r="W32" s="99"/>
      <c r="X32" s="99"/>
    </row>
    <row r="33" spans="1:24" ht="20.25" customHeight="1">
      <c r="A33" s="98" t="s">
        <v>70</v>
      </c>
      <c r="B33" s="98" t="s">
        <v>70</v>
      </c>
      <c r="C33" s="98" t="s">
        <v>264</v>
      </c>
      <c r="D33" s="98" t="s">
        <v>265</v>
      </c>
      <c r="E33" s="98" t="s">
        <v>112</v>
      </c>
      <c r="F33" s="98" t="s">
        <v>113</v>
      </c>
      <c r="G33" s="98" t="s">
        <v>259</v>
      </c>
      <c r="H33" s="98" t="s">
        <v>260</v>
      </c>
      <c r="I33" s="99">
        <v>18960</v>
      </c>
      <c r="J33" s="99">
        <v>18960</v>
      </c>
      <c r="K33" s="100"/>
      <c r="L33" s="100"/>
      <c r="M33" s="99">
        <v>18960</v>
      </c>
      <c r="N33" s="100"/>
      <c r="O33" s="99"/>
      <c r="P33" s="99"/>
      <c r="Q33" s="99"/>
      <c r="R33" s="99"/>
      <c r="S33" s="99"/>
      <c r="T33" s="99"/>
      <c r="U33" s="99"/>
      <c r="V33" s="99"/>
      <c r="W33" s="99"/>
      <c r="X33" s="99"/>
    </row>
    <row r="34" spans="1:24" ht="20.25" customHeight="1">
      <c r="A34" s="98" t="s">
        <v>70</v>
      </c>
      <c r="B34" s="98" t="s">
        <v>70</v>
      </c>
      <c r="C34" s="98" t="s">
        <v>264</v>
      </c>
      <c r="D34" s="98" t="s">
        <v>265</v>
      </c>
      <c r="E34" s="98" t="s">
        <v>112</v>
      </c>
      <c r="F34" s="98" t="s">
        <v>113</v>
      </c>
      <c r="G34" s="98" t="s">
        <v>278</v>
      </c>
      <c r="H34" s="98" t="s">
        <v>279</v>
      </c>
      <c r="I34" s="99">
        <v>43500</v>
      </c>
      <c r="J34" s="99">
        <v>43500</v>
      </c>
      <c r="K34" s="100"/>
      <c r="L34" s="100"/>
      <c r="M34" s="99">
        <v>43500</v>
      </c>
      <c r="N34" s="100"/>
      <c r="O34" s="99"/>
      <c r="P34" s="99"/>
      <c r="Q34" s="99"/>
      <c r="R34" s="99"/>
      <c r="S34" s="99"/>
      <c r="T34" s="99"/>
      <c r="U34" s="99"/>
      <c r="V34" s="99"/>
      <c r="W34" s="99"/>
      <c r="X34" s="99"/>
    </row>
    <row r="35" spans="1:24" ht="20.25" customHeight="1">
      <c r="A35" s="98" t="s">
        <v>70</v>
      </c>
      <c r="B35" s="98" t="s">
        <v>70</v>
      </c>
      <c r="C35" s="98" t="s">
        <v>280</v>
      </c>
      <c r="D35" s="98" t="s">
        <v>281</v>
      </c>
      <c r="E35" s="98" t="s">
        <v>112</v>
      </c>
      <c r="F35" s="98" t="s">
        <v>113</v>
      </c>
      <c r="G35" s="98" t="s">
        <v>235</v>
      </c>
      <c r="H35" s="98" t="s">
        <v>236</v>
      </c>
      <c r="I35" s="99">
        <v>337080</v>
      </c>
      <c r="J35" s="99">
        <v>337080</v>
      </c>
      <c r="K35" s="100"/>
      <c r="L35" s="100"/>
      <c r="M35" s="99">
        <v>337080</v>
      </c>
      <c r="N35" s="100"/>
      <c r="O35" s="99"/>
      <c r="P35" s="99"/>
      <c r="Q35" s="99"/>
      <c r="R35" s="99"/>
      <c r="S35" s="99"/>
      <c r="T35" s="99"/>
      <c r="U35" s="99"/>
      <c r="V35" s="99"/>
      <c r="W35" s="99"/>
      <c r="X35" s="99"/>
    </row>
    <row r="36" spans="1:24" ht="20.25" customHeight="1">
      <c r="A36" s="98" t="s">
        <v>70</v>
      </c>
      <c r="B36" s="98" t="s">
        <v>70</v>
      </c>
      <c r="C36" s="98" t="s">
        <v>282</v>
      </c>
      <c r="D36" s="98" t="s">
        <v>283</v>
      </c>
      <c r="E36" s="98" t="s">
        <v>144</v>
      </c>
      <c r="F36" s="98" t="s">
        <v>145</v>
      </c>
      <c r="G36" s="98" t="s">
        <v>284</v>
      </c>
      <c r="H36" s="98" t="s">
        <v>285</v>
      </c>
      <c r="I36" s="99">
        <v>45428</v>
      </c>
      <c r="J36" s="99">
        <v>45428</v>
      </c>
      <c r="K36" s="100"/>
      <c r="L36" s="100"/>
      <c r="M36" s="99">
        <v>45428</v>
      </c>
      <c r="N36" s="100"/>
      <c r="O36" s="99"/>
      <c r="P36" s="99"/>
      <c r="Q36" s="99"/>
      <c r="R36" s="99"/>
      <c r="S36" s="99"/>
      <c r="T36" s="99"/>
      <c r="U36" s="99"/>
      <c r="V36" s="99"/>
      <c r="W36" s="99"/>
      <c r="X36" s="99"/>
    </row>
    <row r="37" spans="1:24" ht="20.25" customHeight="1">
      <c r="A37" s="98" t="s">
        <v>70</v>
      </c>
      <c r="B37" s="98" t="s">
        <v>70</v>
      </c>
      <c r="C37" s="98" t="s">
        <v>282</v>
      </c>
      <c r="D37" s="98" t="s">
        <v>283</v>
      </c>
      <c r="E37" s="98" t="s">
        <v>144</v>
      </c>
      <c r="F37" s="98" t="s">
        <v>145</v>
      </c>
      <c r="G37" s="98" t="s">
        <v>284</v>
      </c>
      <c r="H37" s="98" t="s">
        <v>285</v>
      </c>
      <c r="I37" s="99">
        <v>15698</v>
      </c>
      <c r="J37" s="99">
        <v>15698</v>
      </c>
      <c r="K37" s="100"/>
      <c r="L37" s="100"/>
      <c r="M37" s="99">
        <v>15698</v>
      </c>
      <c r="N37" s="100"/>
      <c r="O37" s="99"/>
      <c r="P37" s="99"/>
      <c r="Q37" s="99"/>
      <c r="R37" s="99"/>
      <c r="S37" s="99"/>
      <c r="T37" s="99"/>
      <c r="U37" s="99"/>
      <c r="V37" s="99"/>
      <c r="W37" s="99"/>
      <c r="X37" s="99"/>
    </row>
    <row r="38" spans="1:24" ht="20.25" customHeight="1">
      <c r="A38" s="98" t="s">
        <v>70</v>
      </c>
      <c r="B38" s="98" t="s">
        <v>70</v>
      </c>
      <c r="C38" s="98" t="s">
        <v>286</v>
      </c>
      <c r="D38" s="98" t="s">
        <v>287</v>
      </c>
      <c r="E38" s="98" t="s">
        <v>134</v>
      </c>
      <c r="F38" s="98" t="s">
        <v>135</v>
      </c>
      <c r="G38" s="98" t="s">
        <v>284</v>
      </c>
      <c r="H38" s="98" t="s">
        <v>285</v>
      </c>
      <c r="I38" s="99">
        <v>360000</v>
      </c>
      <c r="J38" s="99">
        <v>360000</v>
      </c>
      <c r="K38" s="100"/>
      <c r="L38" s="100"/>
      <c r="M38" s="99">
        <v>360000</v>
      </c>
      <c r="N38" s="100"/>
      <c r="O38" s="99"/>
      <c r="P38" s="99"/>
      <c r="Q38" s="99"/>
      <c r="R38" s="99"/>
      <c r="S38" s="99"/>
      <c r="T38" s="99"/>
      <c r="U38" s="99"/>
      <c r="V38" s="99"/>
      <c r="W38" s="99"/>
      <c r="X38" s="99"/>
    </row>
    <row r="39" spans="1:24" ht="20.25" customHeight="1">
      <c r="A39" s="98" t="s">
        <v>70</v>
      </c>
      <c r="B39" s="98" t="s">
        <v>70</v>
      </c>
      <c r="C39" s="98" t="s">
        <v>288</v>
      </c>
      <c r="D39" s="98" t="s">
        <v>289</v>
      </c>
      <c r="E39" s="98" t="s">
        <v>112</v>
      </c>
      <c r="F39" s="98" t="s">
        <v>113</v>
      </c>
      <c r="G39" s="98" t="s">
        <v>290</v>
      </c>
      <c r="H39" s="98" t="s">
        <v>291</v>
      </c>
      <c r="I39" s="99">
        <v>4800</v>
      </c>
      <c r="J39" s="99">
        <v>4800</v>
      </c>
      <c r="K39" s="100"/>
      <c r="L39" s="100"/>
      <c r="M39" s="99">
        <v>4800</v>
      </c>
      <c r="N39" s="100"/>
      <c r="O39" s="99"/>
      <c r="P39" s="99"/>
      <c r="Q39" s="99"/>
      <c r="R39" s="99"/>
      <c r="S39" s="99"/>
      <c r="T39" s="99"/>
      <c r="U39" s="99"/>
      <c r="V39" s="99"/>
      <c r="W39" s="99"/>
      <c r="X39" s="99"/>
    </row>
    <row r="40" spans="1:24" ht="20.25" customHeight="1">
      <c r="A40" s="98" t="s">
        <v>70</v>
      </c>
      <c r="B40" s="98" t="s">
        <v>70</v>
      </c>
      <c r="C40" s="98" t="s">
        <v>292</v>
      </c>
      <c r="D40" s="98" t="s">
        <v>293</v>
      </c>
      <c r="E40" s="98" t="s">
        <v>112</v>
      </c>
      <c r="F40" s="98" t="s">
        <v>113</v>
      </c>
      <c r="G40" s="98" t="s">
        <v>294</v>
      </c>
      <c r="H40" s="98" t="s">
        <v>295</v>
      </c>
      <c r="I40" s="99">
        <v>168840</v>
      </c>
      <c r="J40" s="99">
        <v>168840</v>
      </c>
      <c r="K40" s="100"/>
      <c r="L40" s="100"/>
      <c r="M40" s="99">
        <v>168840</v>
      </c>
      <c r="N40" s="100"/>
      <c r="O40" s="99"/>
      <c r="P40" s="99"/>
      <c r="Q40" s="99"/>
      <c r="R40" s="99"/>
      <c r="S40" s="99"/>
      <c r="T40" s="99"/>
      <c r="U40" s="99"/>
      <c r="V40" s="99"/>
      <c r="W40" s="99"/>
      <c r="X40" s="99"/>
    </row>
    <row r="41" spans="1:24" ht="20.25" customHeight="1">
      <c r="A41" s="98" t="s">
        <v>70</v>
      </c>
      <c r="B41" s="98" t="s">
        <v>70</v>
      </c>
      <c r="C41" s="98" t="s">
        <v>292</v>
      </c>
      <c r="D41" s="98" t="s">
        <v>293</v>
      </c>
      <c r="E41" s="98" t="s">
        <v>112</v>
      </c>
      <c r="F41" s="98" t="s">
        <v>113</v>
      </c>
      <c r="G41" s="98" t="s">
        <v>294</v>
      </c>
      <c r="H41" s="98" t="s">
        <v>295</v>
      </c>
      <c r="I41" s="99">
        <v>323640</v>
      </c>
      <c r="J41" s="99">
        <v>323640</v>
      </c>
      <c r="K41" s="100"/>
      <c r="L41" s="100"/>
      <c r="M41" s="99">
        <v>323640</v>
      </c>
      <c r="N41" s="100"/>
      <c r="O41" s="99"/>
      <c r="P41" s="99"/>
      <c r="Q41" s="99"/>
      <c r="R41" s="99"/>
      <c r="S41" s="99"/>
      <c r="T41" s="99"/>
      <c r="U41" s="99"/>
      <c r="V41" s="99"/>
      <c r="W41" s="99"/>
      <c r="X41" s="99"/>
    </row>
    <row r="42" spans="1:24" ht="20.25" customHeight="1">
      <c r="A42" s="98" t="s">
        <v>70</v>
      </c>
      <c r="B42" s="98" t="s">
        <v>73</v>
      </c>
      <c r="C42" s="98" t="s">
        <v>296</v>
      </c>
      <c r="D42" s="98" t="s">
        <v>297</v>
      </c>
      <c r="E42" s="98" t="s">
        <v>114</v>
      </c>
      <c r="F42" s="98" t="s">
        <v>115</v>
      </c>
      <c r="G42" s="98" t="s">
        <v>231</v>
      </c>
      <c r="H42" s="98" t="s">
        <v>232</v>
      </c>
      <c r="I42" s="99">
        <v>479448</v>
      </c>
      <c r="J42" s="99">
        <v>479448</v>
      </c>
      <c r="K42" s="100"/>
      <c r="L42" s="100"/>
      <c r="M42" s="99">
        <v>479448</v>
      </c>
      <c r="N42" s="100"/>
      <c r="O42" s="99"/>
      <c r="P42" s="99"/>
      <c r="Q42" s="99"/>
      <c r="R42" s="99"/>
      <c r="S42" s="99"/>
      <c r="T42" s="99"/>
      <c r="U42" s="99"/>
      <c r="V42" s="99"/>
      <c r="W42" s="99"/>
      <c r="X42" s="99"/>
    </row>
    <row r="43" spans="1:24" ht="20.25" customHeight="1">
      <c r="A43" s="98" t="s">
        <v>70</v>
      </c>
      <c r="B43" s="98" t="s">
        <v>73</v>
      </c>
      <c r="C43" s="98" t="s">
        <v>296</v>
      </c>
      <c r="D43" s="98" t="s">
        <v>297</v>
      </c>
      <c r="E43" s="98" t="s">
        <v>114</v>
      </c>
      <c r="F43" s="98" t="s">
        <v>115</v>
      </c>
      <c r="G43" s="98" t="s">
        <v>233</v>
      </c>
      <c r="H43" s="98" t="s">
        <v>234</v>
      </c>
      <c r="I43" s="99">
        <v>205908</v>
      </c>
      <c r="J43" s="99">
        <v>205908</v>
      </c>
      <c r="K43" s="100"/>
      <c r="L43" s="100"/>
      <c r="M43" s="99">
        <v>205908</v>
      </c>
      <c r="N43" s="100"/>
      <c r="O43" s="99"/>
      <c r="P43" s="99"/>
      <c r="Q43" s="99"/>
      <c r="R43" s="99"/>
      <c r="S43" s="99"/>
      <c r="T43" s="99"/>
      <c r="U43" s="99"/>
      <c r="V43" s="99"/>
      <c r="W43" s="99"/>
      <c r="X43" s="99"/>
    </row>
    <row r="44" spans="1:24" ht="20.25" customHeight="1">
      <c r="A44" s="98" t="s">
        <v>70</v>
      </c>
      <c r="B44" s="98" t="s">
        <v>73</v>
      </c>
      <c r="C44" s="98" t="s">
        <v>296</v>
      </c>
      <c r="D44" s="98" t="s">
        <v>297</v>
      </c>
      <c r="E44" s="98" t="s">
        <v>114</v>
      </c>
      <c r="F44" s="98" t="s">
        <v>115</v>
      </c>
      <c r="G44" s="98" t="s">
        <v>235</v>
      </c>
      <c r="H44" s="98" t="s">
        <v>236</v>
      </c>
      <c r="I44" s="99">
        <v>3000</v>
      </c>
      <c r="J44" s="99">
        <v>3000</v>
      </c>
      <c r="K44" s="100"/>
      <c r="L44" s="100"/>
      <c r="M44" s="99">
        <v>3000</v>
      </c>
      <c r="N44" s="100"/>
      <c r="O44" s="99"/>
      <c r="P44" s="99"/>
      <c r="Q44" s="99"/>
      <c r="R44" s="99"/>
      <c r="S44" s="99"/>
      <c r="T44" s="99"/>
      <c r="U44" s="99"/>
      <c r="V44" s="99"/>
      <c r="W44" s="99"/>
      <c r="X44" s="99"/>
    </row>
    <row r="45" spans="1:24" ht="20.25" customHeight="1">
      <c r="A45" s="98" t="s">
        <v>70</v>
      </c>
      <c r="B45" s="98" t="s">
        <v>73</v>
      </c>
      <c r="C45" s="98" t="s">
        <v>296</v>
      </c>
      <c r="D45" s="98" t="s">
        <v>297</v>
      </c>
      <c r="E45" s="98" t="s">
        <v>114</v>
      </c>
      <c r="F45" s="98" t="s">
        <v>115</v>
      </c>
      <c r="G45" s="98" t="s">
        <v>235</v>
      </c>
      <c r="H45" s="98" t="s">
        <v>236</v>
      </c>
      <c r="I45" s="99">
        <v>39954</v>
      </c>
      <c r="J45" s="99">
        <v>39954</v>
      </c>
      <c r="K45" s="100"/>
      <c r="L45" s="100"/>
      <c r="M45" s="99">
        <v>39954</v>
      </c>
      <c r="N45" s="100"/>
      <c r="O45" s="99"/>
      <c r="P45" s="99"/>
      <c r="Q45" s="99"/>
      <c r="R45" s="99"/>
      <c r="S45" s="99"/>
      <c r="T45" s="99"/>
      <c r="U45" s="99"/>
      <c r="V45" s="99"/>
      <c r="W45" s="99"/>
      <c r="X45" s="99"/>
    </row>
    <row r="46" spans="1:24" ht="20.25" customHeight="1">
      <c r="A46" s="98" t="s">
        <v>70</v>
      </c>
      <c r="B46" s="98" t="s">
        <v>73</v>
      </c>
      <c r="C46" s="98" t="s">
        <v>296</v>
      </c>
      <c r="D46" s="98" t="s">
        <v>297</v>
      </c>
      <c r="E46" s="98" t="s">
        <v>114</v>
      </c>
      <c r="F46" s="98" t="s">
        <v>115</v>
      </c>
      <c r="G46" s="98" t="s">
        <v>298</v>
      </c>
      <c r="H46" s="98" t="s">
        <v>532</v>
      </c>
      <c r="I46" s="99">
        <v>156960</v>
      </c>
      <c r="J46" s="99">
        <v>156960</v>
      </c>
      <c r="K46" s="100"/>
      <c r="L46" s="100"/>
      <c r="M46" s="99">
        <v>156960</v>
      </c>
      <c r="N46" s="100"/>
      <c r="O46" s="99"/>
      <c r="P46" s="99"/>
      <c r="Q46" s="99"/>
      <c r="R46" s="99"/>
      <c r="S46" s="99"/>
      <c r="T46" s="99"/>
      <c r="U46" s="99"/>
      <c r="V46" s="99"/>
      <c r="W46" s="99"/>
      <c r="X46" s="99"/>
    </row>
    <row r="47" spans="1:24" ht="20.25" customHeight="1">
      <c r="A47" s="98" t="s">
        <v>70</v>
      </c>
      <c r="B47" s="98" t="s">
        <v>73</v>
      </c>
      <c r="C47" s="98" t="s">
        <v>296</v>
      </c>
      <c r="D47" s="98" t="s">
        <v>297</v>
      </c>
      <c r="E47" s="98" t="s">
        <v>114</v>
      </c>
      <c r="F47" s="98" t="s">
        <v>115</v>
      </c>
      <c r="G47" s="98" t="s">
        <v>298</v>
      </c>
      <c r="H47" s="98" t="s">
        <v>299</v>
      </c>
      <c r="I47" s="99">
        <v>87936</v>
      </c>
      <c r="J47" s="99">
        <v>87936</v>
      </c>
      <c r="K47" s="100"/>
      <c r="L47" s="100"/>
      <c r="M47" s="99">
        <v>87936</v>
      </c>
      <c r="N47" s="100"/>
      <c r="O47" s="99"/>
      <c r="P47" s="99"/>
      <c r="Q47" s="99"/>
      <c r="R47" s="99"/>
      <c r="S47" s="99"/>
      <c r="T47" s="99"/>
      <c r="U47" s="99"/>
      <c r="V47" s="99"/>
      <c r="W47" s="99"/>
      <c r="X47" s="99"/>
    </row>
    <row r="48" spans="1:24" ht="20.25" customHeight="1">
      <c r="A48" s="98" t="s">
        <v>70</v>
      </c>
      <c r="B48" s="98" t="s">
        <v>73</v>
      </c>
      <c r="C48" s="98" t="s">
        <v>296</v>
      </c>
      <c r="D48" s="98" t="s">
        <v>297</v>
      </c>
      <c r="E48" s="98" t="s">
        <v>114</v>
      </c>
      <c r="F48" s="98" t="s">
        <v>115</v>
      </c>
      <c r="G48" s="98" t="s">
        <v>298</v>
      </c>
      <c r="H48" s="98" t="s">
        <v>299</v>
      </c>
      <c r="I48" s="99">
        <v>67200</v>
      </c>
      <c r="J48" s="99">
        <v>67200</v>
      </c>
      <c r="K48" s="100"/>
      <c r="L48" s="100"/>
      <c r="M48" s="99">
        <v>67200</v>
      </c>
      <c r="N48" s="100"/>
      <c r="O48" s="99"/>
      <c r="P48" s="99"/>
      <c r="Q48" s="99"/>
      <c r="R48" s="99"/>
      <c r="S48" s="99"/>
      <c r="T48" s="99"/>
      <c r="U48" s="99"/>
      <c r="V48" s="99"/>
      <c r="W48" s="99"/>
      <c r="X48" s="99"/>
    </row>
    <row r="49" spans="1:24" ht="20.25" customHeight="1">
      <c r="A49" s="98" t="s">
        <v>70</v>
      </c>
      <c r="B49" s="98" t="s">
        <v>73</v>
      </c>
      <c r="C49" s="98" t="s">
        <v>300</v>
      </c>
      <c r="D49" s="98" t="s">
        <v>238</v>
      </c>
      <c r="E49" s="98" t="s">
        <v>138</v>
      </c>
      <c r="F49" s="98" t="s">
        <v>139</v>
      </c>
      <c r="G49" s="98" t="s">
        <v>239</v>
      </c>
      <c r="H49" s="98" t="s">
        <v>240</v>
      </c>
      <c r="I49" s="99">
        <v>160824</v>
      </c>
      <c r="J49" s="99">
        <v>160824</v>
      </c>
      <c r="K49" s="100"/>
      <c r="L49" s="100"/>
      <c r="M49" s="99">
        <v>160824</v>
      </c>
      <c r="N49" s="100"/>
      <c r="O49" s="99"/>
      <c r="P49" s="99"/>
      <c r="Q49" s="99"/>
      <c r="R49" s="99"/>
      <c r="S49" s="99"/>
      <c r="T49" s="99"/>
      <c r="U49" s="99"/>
      <c r="V49" s="99"/>
      <c r="W49" s="99"/>
      <c r="X49" s="99"/>
    </row>
    <row r="50" spans="1:24" ht="20.25" customHeight="1">
      <c r="A50" s="98" t="s">
        <v>70</v>
      </c>
      <c r="B50" s="98" t="s">
        <v>73</v>
      </c>
      <c r="C50" s="98" t="s">
        <v>300</v>
      </c>
      <c r="D50" s="98" t="s">
        <v>238</v>
      </c>
      <c r="E50" s="98" t="s">
        <v>152</v>
      </c>
      <c r="F50" s="98" t="s">
        <v>153</v>
      </c>
      <c r="G50" s="98" t="s">
        <v>243</v>
      </c>
      <c r="H50" s="98" t="s">
        <v>244</v>
      </c>
      <c r="I50" s="99">
        <v>67432</v>
      </c>
      <c r="J50" s="99">
        <v>67432</v>
      </c>
      <c r="K50" s="100"/>
      <c r="L50" s="100"/>
      <c r="M50" s="99">
        <v>67432</v>
      </c>
      <c r="N50" s="100"/>
      <c r="O50" s="99"/>
      <c r="P50" s="99"/>
      <c r="Q50" s="99"/>
      <c r="R50" s="99"/>
      <c r="S50" s="99"/>
      <c r="T50" s="99"/>
      <c r="U50" s="99"/>
      <c r="V50" s="99"/>
      <c r="W50" s="99"/>
      <c r="X50" s="99"/>
    </row>
    <row r="51" spans="1:24" ht="20.25" customHeight="1">
      <c r="A51" s="98" t="s">
        <v>70</v>
      </c>
      <c r="B51" s="98" t="s">
        <v>73</v>
      </c>
      <c r="C51" s="98" t="s">
        <v>300</v>
      </c>
      <c r="D51" s="98" t="s">
        <v>238</v>
      </c>
      <c r="E51" s="98" t="s">
        <v>154</v>
      </c>
      <c r="F51" s="98" t="s">
        <v>155</v>
      </c>
      <c r="G51" s="98" t="s">
        <v>245</v>
      </c>
      <c r="H51" s="98" t="s">
        <v>246</v>
      </c>
      <c r="I51" s="99">
        <v>21170</v>
      </c>
      <c r="J51" s="99">
        <v>21170</v>
      </c>
      <c r="K51" s="100"/>
      <c r="L51" s="100"/>
      <c r="M51" s="99">
        <v>21170</v>
      </c>
      <c r="N51" s="100"/>
      <c r="O51" s="99"/>
      <c r="P51" s="99"/>
      <c r="Q51" s="99"/>
      <c r="R51" s="99"/>
      <c r="S51" s="99"/>
      <c r="T51" s="99"/>
      <c r="U51" s="99"/>
      <c r="V51" s="99"/>
      <c r="W51" s="99"/>
      <c r="X51" s="99"/>
    </row>
    <row r="52" spans="1:24" ht="20.25" customHeight="1">
      <c r="A52" s="98" t="s">
        <v>70</v>
      </c>
      <c r="B52" s="98" t="s">
        <v>73</v>
      </c>
      <c r="C52" s="98" t="s">
        <v>300</v>
      </c>
      <c r="D52" s="98" t="s">
        <v>238</v>
      </c>
      <c r="E52" s="98" t="s">
        <v>154</v>
      </c>
      <c r="F52" s="98" t="s">
        <v>155</v>
      </c>
      <c r="G52" s="98" t="s">
        <v>245</v>
      </c>
      <c r="H52" s="98" t="s">
        <v>246</v>
      </c>
      <c r="I52" s="99">
        <v>42680</v>
      </c>
      <c r="J52" s="99">
        <v>42680</v>
      </c>
      <c r="K52" s="100"/>
      <c r="L52" s="100"/>
      <c r="M52" s="99">
        <v>42680</v>
      </c>
      <c r="N52" s="100"/>
      <c r="O52" s="99"/>
      <c r="P52" s="99"/>
      <c r="Q52" s="99"/>
      <c r="R52" s="99"/>
      <c r="S52" s="99"/>
      <c r="T52" s="99"/>
      <c r="U52" s="99"/>
      <c r="V52" s="99"/>
      <c r="W52" s="99"/>
      <c r="X52" s="99"/>
    </row>
    <row r="53" spans="1:24" ht="20.25" customHeight="1">
      <c r="A53" s="98" t="s">
        <v>70</v>
      </c>
      <c r="B53" s="98" t="s">
        <v>73</v>
      </c>
      <c r="C53" s="98" t="s">
        <v>300</v>
      </c>
      <c r="D53" s="98" t="s">
        <v>238</v>
      </c>
      <c r="E53" s="98" t="s">
        <v>114</v>
      </c>
      <c r="F53" s="98" t="s">
        <v>115</v>
      </c>
      <c r="G53" s="98" t="s">
        <v>247</v>
      </c>
      <c r="H53" s="98" t="s">
        <v>248</v>
      </c>
      <c r="I53" s="99">
        <v>5816</v>
      </c>
      <c r="J53" s="99">
        <v>5816</v>
      </c>
      <c r="K53" s="100"/>
      <c r="L53" s="100"/>
      <c r="M53" s="99">
        <v>5816</v>
      </c>
      <c r="N53" s="100"/>
      <c r="O53" s="99"/>
      <c r="P53" s="99"/>
      <c r="Q53" s="99"/>
      <c r="R53" s="99"/>
      <c r="S53" s="99"/>
      <c r="T53" s="99"/>
      <c r="U53" s="99"/>
      <c r="V53" s="99"/>
      <c r="W53" s="99"/>
      <c r="X53" s="99"/>
    </row>
    <row r="54" spans="1:24" ht="20.25" customHeight="1">
      <c r="A54" s="98" t="s">
        <v>70</v>
      </c>
      <c r="B54" s="98" t="s">
        <v>73</v>
      </c>
      <c r="C54" s="98" t="s">
        <v>300</v>
      </c>
      <c r="D54" s="98" t="s">
        <v>238</v>
      </c>
      <c r="E54" s="98" t="s">
        <v>156</v>
      </c>
      <c r="F54" s="98" t="s">
        <v>157</v>
      </c>
      <c r="G54" s="98" t="s">
        <v>247</v>
      </c>
      <c r="H54" s="98" t="s">
        <v>248</v>
      </c>
      <c r="I54" s="99">
        <v>2585</v>
      </c>
      <c r="J54" s="99">
        <v>2585</v>
      </c>
      <c r="K54" s="100"/>
      <c r="L54" s="100"/>
      <c r="M54" s="99">
        <v>2585</v>
      </c>
      <c r="N54" s="100"/>
      <c r="O54" s="99"/>
      <c r="P54" s="99"/>
      <c r="Q54" s="99"/>
      <c r="R54" s="99"/>
      <c r="S54" s="99"/>
      <c r="T54" s="99"/>
      <c r="U54" s="99"/>
      <c r="V54" s="99"/>
      <c r="W54" s="99"/>
      <c r="X54" s="99"/>
    </row>
    <row r="55" spans="1:24" ht="20.25" customHeight="1">
      <c r="A55" s="98" t="s">
        <v>70</v>
      </c>
      <c r="B55" s="98" t="s">
        <v>73</v>
      </c>
      <c r="C55" s="98" t="s">
        <v>300</v>
      </c>
      <c r="D55" s="98" t="s">
        <v>238</v>
      </c>
      <c r="E55" s="98" t="s">
        <v>156</v>
      </c>
      <c r="F55" s="98" t="s">
        <v>157</v>
      </c>
      <c r="G55" s="98" t="s">
        <v>247</v>
      </c>
      <c r="H55" s="98" t="s">
        <v>248</v>
      </c>
      <c r="I55" s="99">
        <v>4136</v>
      </c>
      <c r="J55" s="99">
        <v>4136</v>
      </c>
      <c r="K55" s="100"/>
      <c r="L55" s="100"/>
      <c r="M55" s="99">
        <v>4136</v>
      </c>
      <c r="N55" s="100"/>
      <c r="O55" s="99"/>
      <c r="P55" s="99"/>
      <c r="Q55" s="99"/>
      <c r="R55" s="99"/>
      <c r="S55" s="99"/>
      <c r="T55" s="99"/>
      <c r="U55" s="99"/>
      <c r="V55" s="99"/>
      <c r="W55" s="99"/>
      <c r="X55" s="99"/>
    </row>
    <row r="56" spans="1:24" ht="20.25" customHeight="1">
      <c r="A56" s="98" t="s">
        <v>70</v>
      </c>
      <c r="B56" s="98" t="s">
        <v>73</v>
      </c>
      <c r="C56" s="98" t="s">
        <v>300</v>
      </c>
      <c r="D56" s="98" t="s">
        <v>238</v>
      </c>
      <c r="E56" s="98" t="s">
        <v>156</v>
      </c>
      <c r="F56" s="98" t="s">
        <v>157</v>
      </c>
      <c r="G56" s="98" t="s">
        <v>247</v>
      </c>
      <c r="H56" s="98" t="s">
        <v>248</v>
      </c>
      <c r="I56" s="99">
        <v>2008</v>
      </c>
      <c r="J56" s="99">
        <v>2008</v>
      </c>
      <c r="K56" s="100"/>
      <c r="L56" s="100"/>
      <c r="M56" s="99">
        <v>2008</v>
      </c>
      <c r="N56" s="100"/>
      <c r="O56" s="99"/>
      <c r="P56" s="99"/>
      <c r="Q56" s="99"/>
      <c r="R56" s="99"/>
      <c r="S56" s="99"/>
      <c r="T56" s="99"/>
      <c r="U56" s="99"/>
      <c r="V56" s="99"/>
      <c r="W56" s="99"/>
      <c r="X56" s="99"/>
    </row>
    <row r="57" spans="1:24" ht="20.25" customHeight="1">
      <c r="A57" s="98" t="s">
        <v>70</v>
      </c>
      <c r="B57" s="98" t="s">
        <v>73</v>
      </c>
      <c r="C57" s="98" t="s">
        <v>301</v>
      </c>
      <c r="D57" s="98" t="s">
        <v>163</v>
      </c>
      <c r="E57" s="98" t="s">
        <v>162</v>
      </c>
      <c r="F57" s="98" t="s">
        <v>163</v>
      </c>
      <c r="G57" s="98" t="s">
        <v>250</v>
      </c>
      <c r="H57" s="98" t="s">
        <v>163</v>
      </c>
      <c r="I57" s="99">
        <v>127224</v>
      </c>
      <c r="J57" s="99">
        <v>127224</v>
      </c>
      <c r="K57" s="100"/>
      <c r="L57" s="100"/>
      <c r="M57" s="99">
        <v>127224</v>
      </c>
      <c r="N57" s="100"/>
      <c r="O57" s="99"/>
      <c r="P57" s="99"/>
      <c r="Q57" s="99"/>
      <c r="R57" s="99"/>
      <c r="S57" s="99"/>
      <c r="T57" s="99"/>
      <c r="U57" s="99"/>
      <c r="V57" s="99"/>
      <c r="W57" s="99"/>
      <c r="X57" s="99"/>
    </row>
    <row r="58" spans="1:24" ht="20.25" customHeight="1">
      <c r="A58" s="98" t="s">
        <v>70</v>
      </c>
      <c r="B58" s="98" t="s">
        <v>73</v>
      </c>
      <c r="C58" s="98" t="s">
        <v>302</v>
      </c>
      <c r="D58" s="98" t="s">
        <v>207</v>
      </c>
      <c r="E58" s="98" t="s">
        <v>114</v>
      </c>
      <c r="F58" s="98" t="s">
        <v>115</v>
      </c>
      <c r="G58" s="98" t="s">
        <v>256</v>
      </c>
      <c r="H58" s="98" t="s">
        <v>207</v>
      </c>
      <c r="I58" s="99">
        <v>3200</v>
      </c>
      <c r="J58" s="99">
        <v>3200</v>
      </c>
      <c r="K58" s="100"/>
      <c r="L58" s="100"/>
      <c r="M58" s="99">
        <v>3200</v>
      </c>
      <c r="N58" s="100"/>
      <c r="O58" s="99"/>
      <c r="P58" s="99"/>
      <c r="Q58" s="99"/>
      <c r="R58" s="99"/>
      <c r="S58" s="99"/>
      <c r="T58" s="99"/>
      <c r="U58" s="99"/>
      <c r="V58" s="99"/>
      <c r="W58" s="99"/>
      <c r="X58" s="99"/>
    </row>
    <row r="59" spans="1:24" ht="20.25" customHeight="1">
      <c r="A59" s="98" t="s">
        <v>70</v>
      </c>
      <c r="B59" s="98" t="s">
        <v>73</v>
      </c>
      <c r="C59" s="98" t="s">
        <v>303</v>
      </c>
      <c r="D59" s="98" t="s">
        <v>262</v>
      </c>
      <c r="E59" s="98" t="s">
        <v>114</v>
      </c>
      <c r="F59" s="98" t="s">
        <v>115</v>
      </c>
      <c r="G59" s="98" t="s">
        <v>263</v>
      </c>
      <c r="H59" s="98" t="s">
        <v>262</v>
      </c>
      <c r="I59" s="99">
        <v>9280</v>
      </c>
      <c r="J59" s="99">
        <v>9280</v>
      </c>
      <c r="K59" s="100"/>
      <c r="L59" s="100"/>
      <c r="M59" s="99">
        <v>9280</v>
      </c>
      <c r="N59" s="100"/>
      <c r="O59" s="99"/>
      <c r="P59" s="99"/>
      <c r="Q59" s="99"/>
      <c r="R59" s="99"/>
      <c r="S59" s="99"/>
      <c r="T59" s="99"/>
      <c r="U59" s="99"/>
      <c r="V59" s="99"/>
      <c r="W59" s="99"/>
      <c r="X59" s="99"/>
    </row>
    <row r="60" spans="1:24" ht="20.25" customHeight="1">
      <c r="A60" s="98" t="s">
        <v>70</v>
      </c>
      <c r="B60" s="98" t="s">
        <v>73</v>
      </c>
      <c r="C60" s="98" t="s">
        <v>304</v>
      </c>
      <c r="D60" s="98" t="s">
        <v>265</v>
      </c>
      <c r="E60" s="98" t="s">
        <v>114</v>
      </c>
      <c r="F60" s="98" t="s">
        <v>115</v>
      </c>
      <c r="G60" s="98" t="s">
        <v>266</v>
      </c>
      <c r="H60" s="98" t="s">
        <v>267</v>
      </c>
      <c r="I60" s="99">
        <v>12000</v>
      </c>
      <c r="J60" s="99">
        <v>12000</v>
      </c>
      <c r="K60" s="100"/>
      <c r="L60" s="100"/>
      <c r="M60" s="99">
        <v>12000</v>
      </c>
      <c r="N60" s="100"/>
      <c r="O60" s="99"/>
      <c r="P60" s="99"/>
      <c r="Q60" s="99"/>
      <c r="R60" s="99"/>
      <c r="S60" s="99"/>
      <c r="T60" s="99"/>
      <c r="U60" s="99"/>
      <c r="V60" s="99"/>
      <c r="W60" s="99"/>
      <c r="X60" s="99"/>
    </row>
    <row r="61" spans="1:24" ht="20.25" customHeight="1">
      <c r="A61" s="98" t="s">
        <v>70</v>
      </c>
      <c r="B61" s="98" t="s">
        <v>73</v>
      </c>
      <c r="C61" s="98" t="s">
        <v>304</v>
      </c>
      <c r="D61" s="98" t="s">
        <v>265</v>
      </c>
      <c r="E61" s="98" t="s">
        <v>114</v>
      </c>
      <c r="F61" s="98" t="s">
        <v>115</v>
      </c>
      <c r="G61" s="98" t="s">
        <v>268</v>
      </c>
      <c r="H61" s="98" t="s">
        <v>269</v>
      </c>
      <c r="I61" s="99">
        <v>1600</v>
      </c>
      <c r="J61" s="99">
        <v>1600</v>
      </c>
      <c r="K61" s="100"/>
      <c r="L61" s="100"/>
      <c r="M61" s="99">
        <v>1600</v>
      </c>
      <c r="N61" s="100"/>
      <c r="O61" s="99"/>
      <c r="P61" s="99"/>
      <c r="Q61" s="99"/>
      <c r="R61" s="99"/>
      <c r="S61" s="99"/>
      <c r="T61" s="99"/>
      <c r="U61" s="99"/>
      <c r="V61" s="99"/>
      <c r="W61" s="99"/>
      <c r="X61" s="99"/>
    </row>
    <row r="62" spans="1:24" ht="20.25" customHeight="1">
      <c r="A62" s="98" t="s">
        <v>70</v>
      </c>
      <c r="B62" s="98" t="s">
        <v>73</v>
      </c>
      <c r="C62" s="98" t="s">
        <v>304</v>
      </c>
      <c r="D62" s="98" t="s">
        <v>265</v>
      </c>
      <c r="E62" s="98" t="s">
        <v>114</v>
      </c>
      <c r="F62" s="98" t="s">
        <v>115</v>
      </c>
      <c r="G62" s="98" t="s">
        <v>270</v>
      </c>
      <c r="H62" s="98" t="s">
        <v>271</v>
      </c>
      <c r="I62" s="99">
        <v>2400</v>
      </c>
      <c r="J62" s="99">
        <v>2400</v>
      </c>
      <c r="K62" s="100"/>
      <c r="L62" s="100"/>
      <c r="M62" s="99">
        <v>2400</v>
      </c>
      <c r="N62" s="100"/>
      <c r="O62" s="99"/>
      <c r="P62" s="99"/>
      <c r="Q62" s="99"/>
      <c r="R62" s="99"/>
      <c r="S62" s="99"/>
      <c r="T62" s="99"/>
      <c r="U62" s="99"/>
      <c r="V62" s="99"/>
      <c r="W62" s="99"/>
      <c r="X62" s="99"/>
    </row>
    <row r="63" spans="1:24" ht="20.25" customHeight="1">
      <c r="A63" s="98" t="s">
        <v>70</v>
      </c>
      <c r="B63" s="98" t="s">
        <v>73</v>
      </c>
      <c r="C63" s="98" t="s">
        <v>304</v>
      </c>
      <c r="D63" s="98" t="s">
        <v>265</v>
      </c>
      <c r="E63" s="98" t="s">
        <v>114</v>
      </c>
      <c r="F63" s="98" t="s">
        <v>115</v>
      </c>
      <c r="G63" s="98" t="s">
        <v>272</v>
      </c>
      <c r="H63" s="98" t="s">
        <v>273</v>
      </c>
      <c r="I63" s="99">
        <v>1600</v>
      </c>
      <c r="J63" s="99">
        <v>1600</v>
      </c>
      <c r="K63" s="100"/>
      <c r="L63" s="100"/>
      <c r="M63" s="99">
        <v>1600</v>
      </c>
      <c r="N63" s="100"/>
      <c r="O63" s="99"/>
      <c r="P63" s="99"/>
      <c r="Q63" s="99"/>
      <c r="R63" s="99"/>
      <c r="S63" s="99"/>
      <c r="T63" s="99"/>
      <c r="U63" s="99"/>
      <c r="V63" s="99"/>
      <c r="W63" s="99"/>
      <c r="X63" s="99"/>
    </row>
    <row r="64" spans="1:24" ht="20.25" customHeight="1">
      <c r="A64" s="98" t="s">
        <v>70</v>
      </c>
      <c r="B64" s="98" t="s">
        <v>73</v>
      </c>
      <c r="C64" s="98" t="s">
        <v>304</v>
      </c>
      <c r="D64" s="98" t="s">
        <v>265</v>
      </c>
      <c r="E64" s="98" t="s">
        <v>114</v>
      </c>
      <c r="F64" s="98" t="s">
        <v>115</v>
      </c>
      <c r="G64" s="98" t="s">
        <v>274</v>
      </c>
      <c r="H64" s="98" t="s">
        <v>275</v>
      </c>
      <c r="I64" s="99">
        <v>5600</v>
      </c>
      <c r="J64" s="99">
        <v>5600</v>
      </c>
      <c r="K64" s="100"/>
      <c r="L64" s="100"/>
      <c r="M64" s="99">
        <v>5600</v>
      </c>
      <c r="N64" s="100"/>
      <c r="O64" s="99"/>
      <c r="P64" s="99"/>
      <c r="Q64" s="99"/>
      <c r="R64" s="99"/>
      <c r="S64" s="99"/>
      <c r="T64" s="99"/>
      <c r="U64" s="99"/>
      <c r="V64" s="99"/>
      <c r="W64" s="99"/>
      <c r="X64" s="99"/>
    </row>
    <row r="65" spans="1:24" ht="20.25" customHeight="1">
      <c r="A65" s="98" t="s">
        <v>70</v>
      </c>
      <c r="B65" s="98" t="s">
        <v>73</v>
      </c>
      <c r="C65" s="98" t="s">
        <v>304</v>
      </c>
      <c r="D65" s="98" t="s">
        <v>265</v>
      </c>
      <c r="E65" s="98" t="s">
        <v>114</v>
      </c>
      <c r="F65" s="98" t="s">
        <v>115</v>
      </c>
      <c r="G65" s="98" t="s">
        <v>276</v>
      </c>
      <c r="H65" s="98" t="s">
        <v>277</v>
      </c>
      <c r="I65" s="99">
        <v>24000</v>
      </c>
      <c r="J65" s="99">
        <v>24000</v>
      </c>
      <c r="K65" s="100"/>
      <c r="L65" s="100"/>
      <c r="M65" s="99">
        <v>24000</v>
      </c>
      <c r="N65" s="100"/>
      <c r="O65" s="99"/>
      <c r="P65" s="99"/>
      <c r="Q65" s="99"/>
      <c r="R65" s="99"/>
      <c r="S65" s="99"/>
      <c r="T65" s="99"/>
      <c r="U65" s="99"/>
      <c r="V65" s="99"/>
      <c r="W65" s="99"/>
      <c r="X65" s="99"/>
    </row>
    <row r="66" spans="1:24" ht="20.25" customHeight="1">
      <c r="A66" s="98" t="s">
        <v>70</v>
      </c>
      <c r="B66" s="98" t="s">
        <v>73</v>
      </c>
      <c r="C66" s="98" t="s">
        <v>304</v>
      </c>
      <c r="D66" s="98" t="s">
        <v>265</v>
      </c>
      <c r="E66" s="98" t="s">
        <v>114</v>
      </c>
      <c r="F66" s="98" t="s">
        <v>115</v>
      </c>
      <c r="G66" s="98" t="s">
        <v>278</v>
      </c>
      <c r="H66" s="98" t="s">
        <v>279</v>
      </c>
      <c r="I66" s="99">
        <v>8700</v>
      </c>
      <c r="J66" s="99">
        <v>8700</v>
      </c>
      <c r="K66" s="100"/>
      <c r="L66" s="100"/>
      <c r="M66" s="99">
        <v>8700</v>
      </c>
      <c r="N66" s="100"/>
      <c r="O66" s="99"/>
      <c r="P66" s="99"/>
      <c r="Q66" s="99"/>
      <c r="R66" s="99"/>
      <c r="S66" s="99"/>
      <c r="T66" s="99"/>
      <c r="U66" s="99"/>
      <c r="V66" s="99"/>
      <c r="W66" s="99"/>
      <c r="X66" s="99"/>
    </row>
    <row r="67" spans="1:24" ht="20.25" customHeight="1">
      <c r="A67" s="98" t="s">
        <v>70</v>
      </c>
      <c r="B67" s="98" t="s">
        <v>73</v>
      </c>
      <c r="C67" s="98" t="s">
        <v>305</v>
      </c>
      <c r="D67" s="98" t="s">
        <v>287</v>
      </c>
      <c r="E67" s="98" t="s">
        <v>136</v>
      </c>
      <c r="F67" s="98" t="s">
        <v>137</v>
      </c>
      <c r="G67" s="98" t="s">
        <v>284</v>
      </c>
      <c r="H67" s="98" t="s">
        <v>285</v>
      </c>
      <c r="I67" s="99">
        <v>72000</v>
      </c>
      <c r="J67" s="99">
        <v>72000</v>
      </c>
      <c r="K67" s="100"/>
      <c r="L67" s="100"/>
      <c r="M67" s="99">
        <v>72000</v>
      </c>
      <c r="N67" s="100"/>
      <c r="O67" s="99"/>
      <c r="P67" s="99"/>
      <c r="Q67" s="99"/>
      <c r="R67" s="99"/>
      <c r="S67" s="99"/>
      <c r="T67" s="99"/>
      <c r="U67" s="99"/>
      <c r="V67" s="99"/>
      <c r="W67" s="99"/>
      <c r="X67" s="99"/>
    </row>
    <row r="68" spans="1:24" ht="20.25" customHeight="1">
      <c r="A68" s="98" t="s">
        <v>70</v>
      </c>
      <c r="B68" s="98" t="s">
        <v>73</v>
      </c>
      <c r="C68" s="98" t="s">
        <v>306</v>
      </c>
      <c r="D68" s="98" t="s">
        <v>283</v>
      </c>
      <c r="E68" s="98" t="s">
        <v>144</v>
      </c>
      <c r="F68" s="98" t="s">
        <v>145</v>
      </c>
      <c r="G68" s="98" t="s">
        <v>284</v>
      </c>
      <c r="H68" s="98" t="s">
        <v>285</v>
      </c>
      <c r="I68" s="99">
        <v>11352</v>
      </c>
      <c r="J68" s="99">
        <v>11352</v>
      </c>
      <c r="K68" s="100"/>
      <c r="L68" s="100"/>
      <c r="M68" s="99">
        <v>11352</v>
      </c>
      <c r="N68" s="100"/>
      <c r="O68" s="99"/>
      <c r="P68" s="99"/>
      <c r="Q68" s="99"/>
      <c r="R68" s="99"/>
      <c r="S68" s="99"/>
      <c r="T68" s="99"/>
      <c r="U68" s="99"/>
      <c r="V68" s="99"/>
      <c r="W68" s="99"/>
      <c r="X68" s="99"/>
    </row>
    <row r="69" spans="1:24" ht="20.25" customHeight="1">
      <c r="A69" s="98" t="s">
        <v>70</v>
      </c>
      <c r="B69" s="98" t="s">
        <v>75</v>
      </c>
      <c r="C69" s="98" t="s">
        <v>307</v>
      </c>
      <c r="D69" s="98" t="s">
        <v>297</v>
      </c>
      <c r="E69" s="98" t="s">
        <v>128</v>
      </c>
      <c r="F69" s="98" t="s">
        <v>129</v>
      </c>
      <c r="G69" s="98" t="s">
        <v>231</v>
      </c>
      <c r="H69" s="98" t="s">
        <v>232</v>
      </c>
      <c r="I69" s="99">
        <v>190956</v>
      </c>
      <c r="J69" s="99">
        <v>190956</v>
      </c>
      <c r="K69" s="100"/>
      <c r="L69" s="100"/>
      <c r="M69" s="99">
        <v>190956</v>
      </c>
      <c r="N69" s="100"/>
      <c r="O69" s="99"/>
      <c r="P69" s="99"/>
      <c r="Q69" s="99"/>
      <c r="R69" s="99"/>
      <c r="S69" s="99"/>
      <c r="T69" s="99"/>
      <c r="U69" s="99"/>
      <c r="V69" s="99"/>
      <c r="W69" s="99"/>
      <c r="X69" s="99"/>
    </row>
    <row r="70" spans="1:24" ht="20.25" customHeight="1">
      <c r="A70" s="98" t="s">
        <v>70</v>
      </c>
      <c r="B70" s="98" t="s">
        <v>75</v>
      </c>
      <c r="C70" s="98" t="s">
        <v>307</v>
      </c>
      <c r="D70" s="98" t="s">
        <v>297</v>
      </c>
      <c r="E70" s="98" t="s">
        <v>128</v>
      </c>
      <c r="F70" s="98" t="s">
        <v>129</v>
      </c>
      <c r="G70" s="98" t="s">
        <v>233</v>
      </c>
      <c r="H70" s="98" t="s">
        <v>234</v>
      </c>
      <c r="I70" s="99">
        <v>97848</v>
      </c>
      <c r="J70" s="99">
        <v>97848</v>
      </c>
      <c r="K70" s="100"/>
      <c r="L70" s="100"/>
      <c r="M70" s="99">
        <v>97848</v>
      </c>
      <c r="N70" s="100"/>
      <c r="O70" s="99"/>
      <c r="P70" s="99"/>
      <c r="Q70" s="99"/>
      <c r="R70" s="99"/>
      <c r="S70" s="99"/>
      <c r="T70" s="99"/>
      <c r="U70" s="99"/>
      <c r="V70" s="99"/>
      <c r="W70" s="99"/>
      <c r="X70" s="99"/>
    </row>
    <row r="71" spans="1:24" ht="20.25" customHeight="1">
      <c r="A71" s="98" t="s">
        <v>70</v>
      </c>
      <c r="B71" s="98" t="s">
        <v>75</v>
      </c>
      <c r="C71" s="98" t="s">
        <v>307</v>
      </c>
      <c r="D71" s="98" t="s">
        <v>297</v>
      </c>
      <c r="E71" s="98" t="s">
        <v>128</v>
      </c>
      <c r="F71" s="98" t="s">
        <v>129</v>
      </c>
      <c r="G71" s="98" t="s">
        <v>235</v>
      </c>
      <c r="H71" s="98" t="s">
        <v>236</v>
      </c>
      <c r="I71" s="99">
        <v>1500</v>
      </c>
      <c r="J71" s="99">
        <v>1500</v>
      </c>
      <c r="K71" s="100"/>
      <c r="L71" s="100"/>
      <c r="M71" s="99">
        <v>1500</v>
      </c>
      <c r="N71" s="100"/>
      <c r="O71" s="99"/>
      <c r="P71" s="99"/>
      <c r="Q71" s="99"/>
      <c r="R71" s="99"/>
      <c r="S71" s="99"/>
      <c r="T71" s="99"/>
      <c r="U71" s="99"/>
      <c r="V71" s="99"/>
      <c r="W71" s="99"/>
      <c r="X71" s="99"/>
    </row>
    <row r="72" spans="1:24" ht="20.25" customHeight="1">
      <c r="A72" s="98" t="s">
        <v>70</v>
      </c>
      <c r="B72" s="98" t="s">
        <v>75</v>
      </c>
      <c r="C72" s="98" t="s">
        <v>307</v>
      </c>
      <c r="D72" s="98" t="s">
        <v>297</v>
      </c>
      <c r="E72" s="98" t="s">
        <v>128</v>
      </c>
      <c r="F72" s="98" t="s">
        <v>129</v>
      </c>
      <c r="G72" s="98" t="s">
        <v>235</v>
      </c>
      <c r="H72" s="98" t="s">
        <v>236</v>
      </c>
      <c r="I72" s="99">
        <v>15913</v>
      </c>
      <c r="J72" s="99">
        <v>15913</v>
      </c>
      <c r="K72" s="100"/>
      <c r="L72" s="100"/>
      <c r="M72" s="99">
        <v>15913</v>
      </c>
      <c r="N72" s="100"/>
      <c r="O72" s="99"/>
      <c r="P72" s="99"/>
      <c r="Q72" s="99"/>
      <c r="R72" s="99"/>
      <c r="S72" s="99"/>
      <c r="T72" s="99"/>
      <c r="U72" s="99"/>
      <c r="V72" s="99"/>
      <c r="W72" s="99"/>
      <c r="X72" s="99"/>
    </row>
    <row r="73" spans="1:24" ht="20.25" customHeight="1">
      <c r="A73" s="98" t="s">
        <v>70</v>
      </c>
      <c r="B73" s="98" t="s">
        <v>75</v>
      </c>
      <c r="C73" s="98" t="s">
        <v>307</v>
      </c>
      <c r="D73" s="98" t="s">
        <v>297</v>
      </c>
      <c r="E73" s="98" t="s">
        <v>128</v>
      </c>
      <c r="F73" s="98" t="s">
        <v>129</v>
      </c>
      <c r="G73" s="98" t="s">
        <v>298</v>
      </c>
      <c r="H73" s="98" t="s">
        <v>299</v>
      </c>
      <c r="I73" s="99">
        <v>75420</v>
      </c>
      <c r="J73" s="99">
        <v>75420</v>
      </c>
      <c r="K73" s="100"/>
      <c r="L73" s="100"/>
      <c r="M73" s="99">
        <v>75420</v>
      </c>
      <c r="N73" s="100"/>
      <c r="O73" s="99"/>
      <c r="P73" s="99"/>
      <c r="Q73" s="99"/>
      <c r="R73" s="99"/>
      <c r="S73" s="99"/>
      <c r="T73" s="99"/>
      <c r="U73" s="99"/>
      <c r="V73" s="99"/>
      <c r="W73" s="99"/>
      <c r="X73" s="99"/>
    </row>
    <row r="74" spans="1:24" ht="20.25" customHeight="1">
      <c r="A74" s="98" t="s">
        <v>70</v>
      </c>
      <c r="B74" s="98" t="s">
        <v>75</v>
      </c>
      <c r="C74" s="98" t="s">
        <v>307</v>
      </c>
      <c r="D74" s="98" t="s">
        <v>297</v>
      </c>
      <c r="E74" s="98" t="s">
        <v>128</v>
      </c>
      <c r="F74" s="98" t="s">
        <v>129</v>
      </c>
      <c r="G74" s="98" t="s">
        <v>298</v>
      </c>
      <c r="H74" s="98" t="s">
        <v>299</v>
      </c>
      <c r="I74" s="99">
        <v>41136</v>
      </c>
      <c r="J74" s="99">
        <v>41136</v>
      </c>
      <c r="K74" s="100"/>
      <c r="L74" s="100"/>
      <c r="M74" s="99">
        <v>41136</v>
      </c>
      <c r="N74" s="100"/>
      <c r="O74" s="99"/>
      <c r="P74" s="99"/>
      <c r="Q74" s="99"/>
      <c r="R74" s="99"/>
      <c r="S74" s="99"/>
      <c r="T74" s="99"/>
      <c r="U74" s="99"/>
      <c r="V74" s="99"/>
      <c r="W74" s="99"/>
      <c r="X74" s="99"/>
    </row>
    <row r="75" spans="1:24" ht="20.25" customHeight="1">
      <c r="A75" s="98" t="s">
        <v>70</v>
      </c>
      <c r="B75" s="98" t="s">
        <v>75</v>
      </c>
      <c r="C75" s="98" t="s">
        <v>307</v>
      </c>
      <c r="D75" s="98" t="s">
        <v>297</v>
      </c>
      <c r="E75" s="98" t="s">
        <v>128</v>
      </c>
      <c r="F75" s="98" t="s">
        <v>129</v>
      </c>
      <c r="G75" s="98" t="s">
        <v>298</v>
      </c>
      <c r="H75" s="98" t="s">
        <v>299</v>
      </c>
      <c r="I75" s="99">
        <v>33600</v>
      </c>
      <c r="J75" s="99">
        <v>33600</v>
      </c>
      <c r="K75" s="100"/>
      <c r="L75" s="100"/>
      <c r="M75" s="99">
        <v>33600</v>
      </c>
      <c r="N75" s="100"/>
      <c r="O75" s="99"/>
      <c r="P75" s="99"/>
      <c r="Q75" s="99"/>
      <c r="R75" s="99"/>
      <c r="S75" s="99"/>
      <c r="T75" s="99"/>
      <c r="U75" s="99"/>
      <c r="V75" s="99"/>
      <c r="W75" s="99"/>
      <c r="X75" s="99"/>
    </row>
    <row r="76" spans="1:24" ht="20.25" customHeight="1">
      <c r="A76" s="98" t="s">
        <v>70</v>
      </c>
      <c r="B76" s="98" t="s">
        <v>75</v>
      </c>
      <c r="C76" s="98" t="s">
        <v>308</v>
      </c>
      <c r="D76" s="98" t="s">
        <v>238</v>
      </c>
      <c r="E76" s="98" t="s">
        <v>138</v>
      </c>
      <c r="F76" s="98" t="s">
        <v>139</v>
      </c>
      <c r="G76" s="98" t="s">
        <v>239</v>
      </c>
      <c r="H76" s="98" t="s">
        <v>240</v>
      </c>
      <c r="I76" s="99">
        <v>80412</v>
      </c>
      <c r="J76" s="99">
        <v>80412</v>
      </c>
      <c r="K76" s="100"/>
      <c r="L76" s="100"/>
      <c r="M76" s="99">
        <v>80412</v>
      </c>
      <c r="N76" s="100"/>
      <c r="O76" s="99"/>
      <c r="P76" s="99"/>
      <c r="Q76" s="99"/>
      <c r="R76" s="99"/>
      <c r="S76" s="99"/>
      <c r="T76" s="99"/>
      <c r="U76" s="99"/>
      <c r="V76" s="99"/>
      <c r="W76" s="99"/>
      <c r="X76" s="99"/>
    </row>
    <row r="77" spans="1:24" ht="20.25" customHeight="1">
      <c r="A77" s="98" t="s">
        <v>70</v>
      </c>
      <c r="B77" s="98" t="s">
        <v>75</v>
      </c>
      <c r="C77" s="98" t="s">
        <v>308</v>
      </c>
      <c r="D77" s="98" t="s">
        <v>238</v>
      </c>
      <c r="E77" s="98" t="s">
        <v>152</v>
      </c>
      <c r="F77" s="98" t="s">
        <v>153</v>
      </c>
      <c r="G77" s="98" t="s">
        <v>243</v>
      </c>
      <c r="H77" s="98" t="s">
        <v>244</v>
      </c>
      <c r="I77" s="99">
        <v>33716</v>
      </c>
      <c r="J77" s="99">
        <v>33716</v>
      </c>
      <c r="K77" s="100"/>
      <c r="L77" s="100"/>
      <c r="M77" s="99">
        <v>33716</v>
      </c>
      <c r="N77" s="100"/>
      <c r="O77" s="99"/>
      <c r="P77" s="99"/>
      <c r="Q77" s="99"/>
      <c r="R77" s="99"/>
      <c r="S77" s="99"/>
      <c r="T77" s="99"/>
      <c r="U77" s="99"/>
      <c r="V77" s="99"/>
      <c r="W77" s="99"/>
      <c r="X77" s="99"/>
    </row>
    <row r="78" spans="1:24" ht="20.25" customHeight="1">
      <c r="A78" s="98" t="s">
        <v>70</v>
      </c>
      <c r="B78" s="98" t="s">
        <v>75</v>
      </c>
      <c r="C78" s="98" t="s">
        <v>308</v>
      </c>
      <c r="D78" s="98" t="s">
        <v>238</v>
      </c>
      <c r="E78" s="98" t="s">
        <v>154</v>
      </c>
      <c r="F78" s="98" t="s">
        <v>155</v>
      </c>
      <c r="G78" s="98" t="s">
        <v>245</v>
      </c>
      <c r="H78" s="98" t="s">
        <v>246</v>
      </c>
      <c r="I78" s="99">
        <v>4234</v>
      </c>
      <c r="J78" s="99">
        <v>4234</v>
      </c>
      <c r="K78" s="100"/>
      <c r="L78" s="100"/>
      <c r="M78" s="99">
        <v>4234</v>
      </c>
      <c r="N78" s="100"/>
      <c r="O78" s="99"/>
      <c r="P78" s="99"/>
      <c r="Q78" s="99"/>
      <c r="R78" s="99"/>
      <c r="S78" s="99"/>
      <c r="T78" s="99"/>
      <c r="U78" s="99"/>
      <c r="V78" s="99"/>
      <c r="W78" s="99"/>
      <c r="X78" s="99"/>
    </row>
    <row r="79" spans="1:24" ht="20.25" customHeight="1">
      <c r="A79" s="98" t="s">
        <v>70</v>
      </c>
      <c r="B79" s="98" t="s">
        <v>75</v>
      </c>
      <c r="C79" s="98" t="s">
        <v>308</v>
      </c>
      <c r="D79" s="98" t="s">
        <v>238</v>
      </c>
      <c r="E79" s="98" t="s">
        <v>154</v>
      </c>
      <c r="F79" s="98" t="s">
        <v>155</v>
      </c>
      <c r="G79" s="98" t="s">
        <v>245</v>
      </c>
      <c r="H79" s="98" t="s">
        <v>246</v>
      </c>
      <c r="I79" s="99">
        <v>21340</v>
      </c>
      <c r="J79" s="99">
        <v>21340</v>
      </c>
      <c r="K79" s="100"/>
      <c r="L79" s="100"/>
      <c r="M79" s="99">
        <v>21340</v>
      </c>
      <c r="N79" s="100"/>
      <c r="O79" s="99"/>
      <c r="P79" s="99"/>
      <c r="Q79" s="99"/>
      <c r="R79" s="99"/>
      <c r="S79" s="99"/>
      <c r="T79" s="99"/>
      <c r="U79" s="99"/>
      <c r="V79" s="99"/>
      <c r="W79" s="99"/>
      <c r="X79" s="99"/>
    </row>
    <row r="80" spans="1:24" ht="20.25" customHeight="1">
      <c r="A80" s="98" t="s">
        <v>70</v>
      </c>
      <c r="B80" s="98" t="s">
        <v>75</v>
      </c>
      <c r="C80" s="98" t="s">
        <v>308</v>
      </c>
      <c r="D80" s="98" t="s">
        <v>238</v>
      </c>
      <c r="E80" s="98" t="s">
        <v>128</v>
      </c>
      <c r="F80" s="98" t="s">
        <v>129</v>
      </c>
      <c r="G80" s="98" t="s">
        <v>247</v>
      </c>
      <c r="H80" s="98" t="s">
        <v>248</v>
      </c>
      <c r="I80" s="99">
        <v>2908</v>
      </c>
      <c r="J80" s="99">
        <v>2908</v>
      </c>
      <c r="K80" s="100"/>
      <c r="L80" s="100"/>
      <c r="M80" s="99">
        <v>2908</v>
      </c>
      <c r="N80" s="100"/>
      <c r="O80" s="99"/>
      <c r="P80" s="99"/>
      <c r="Q80" s="99"/>
      <c r="R80" s="99"/>
      <c r="S80" s="99"/>
      <c r="T80" s="99"/>
      <c r="U80" s="99"/>
      <c r="V80" s="99"/>
      <c r="W80" s="99"/>
      <c r="X80" s="99"/>
    </row>
    <row r="81" spans="1:24" ht="20.25" customHeight="1">
      <c r="A81" s="98" t="s">
        <v>70</v>
      </c>
      <c r="B81" s="98" t="s">
        <v>75</v>
      </c>
      <c r="C81" s="98" t="s">
        <v>308</v>
      </c>
      <c r="D81" s="98" t="s">
        <v>238</v>
      </c>
      <c r="E81" s="98" t="s">
        <v>156</v>
      </c>
      <c r="F81" s="98" t="s">
        <v>157</v>
      </c>
      <c r="G81" s="98" t="s">
        <v>247</v>
      </c>
      <c r="H81" s="98" t="s">
        <v>248</v>
      </c>
      <c r="I81" s="99">
        <v>517</v>
      </c>
      <c r="J81" s="99">
        <v>517</v>
      </c>
      <c r="K81" s="100"/>
      <c r="L81" s="100"/>
      <c r="M81" s="99">
        <v>517</v>
      </c>
      <c r="N81" s="100"/>
      <c r="O81" s="99"/>
      <c r="P81" s="99"/>
      <c r="Q81" s="99"/>
      <c r="R81" s="99"/>
      <c r="S81" s="99"/>
      <c r="T81" s="99"/>
      <c r="U81" s="99"/>
      <c r="V81" s="99"/>
      <c r="W81" s="99"/>
      <c r="X81" s="99"/>
    </row>
    <row r="82" spans="1:24" ht="20.25" customHeight="1">
      <c r="A82" s="98" t="s">
        <v>70</v>
      </c>
      <c r="B82" s="98" t="s">
        <v>75</v>
      </c>
      <c r="C82" s="98" t="s">
        <v>308</v>
      </c>
      <c r="D82" s="98" t="s">
        <v>238</v>
      </c>
      <c r="E82" s="98" t="s">
        <v>156</v>
      </c>
      <c r="F82" s="98" t="s">
        <v>157</v>
      </c>
      <c r="G82" s="98" t="s">
        <v>247</v>
      </c>
      <c r="H82" s="98" t="s">
        <v>248</v>
      </c>
      <c r="I82" s="99">
        <v>1004</v>
      </c>
      <c r="J82" s="99">
        <v>1004</v>
      </c>
      <c r="K82" s="100"/>
      <c r="L82" s="100"/>
      <c r="M82" s="99">
        <v>1004</v>
      </c>
      <c r="N82" s="100"/>
      <c r="O82" s="99"/>
      <c r="P82" s="99"/>
      <c r="Q82" s="99"/>
      <c r="R82" s="99"/>
      <c r="S82" s="99"/>
      <c r="T82" s="99"/>
      <c r="U82" s="99"/>
      <c r="V82" s="99"/>
      <c r="W82" s="99"/>
      <c r="X82" s="99"/>
    </row>
    <row r="83" spans="1:24" ht="20.25" customHeight="1">
      <c r="A83" s="98" t="s">
        <v>70</v>
      </c>
      <c r="B83" s="98" t="s">
        <v>75</v>
      </c>
      <c r="C83" s="98" t="s">
        <v>308</v>
      </c>
      <c r="D83" s="98" t="s">
        <v>238</v>
      </c>
      <c r="E83" s="98" t="s">
        <v>156</v>
      </c>
      <c r="F83" s="98" t="s">
        <v>157</v>
      </c>
      <c r="G83" s="98" t="s">
        <v>247</v>
      </c>
      <c r="H83" s="98" t="s">
        <v>248</v>
      </c>
      <c r="I83" s="99">
        <v>2068</v>
      </c>
      <c r="J83" s="99">
        <v>2068</v>
      </c>
      <c r="K83" s="100"/>
      <c r="L83" s="100"/>
      <c r="M83" s="99">
        <v>2068</v>
      </c>
      <c r="N83" s="100"/>
      <c r="O83" s="99"/>
      <c r="P83" s="99"/>
      <c r="Q83" s="99"/>
      <c r="R83" s="99"/>
      <c r="S83" s="99"/>
      <c r="T83" s="99"/>
      <c r="U83" s="99"/>
      <c r="V83" s="99"/>
      <c r="W83" s="99"/>
      <c r="X83" s="99"/>
    </row>
    <row r="84" spans="1:24" ht="20.25" customHeight="1">
      <c r="A84" s="98" t="s">
        <v>70</v>
      </c>
      <c r="B84" s="98" t="s">
        <v>75</v>
      </c>
      <c r="C84" s="98" t="s">
        <v>309</v>
      </c>
      <c r="D84" s="98" t="s">
        <v>163</v>
      </c>
      <c r="E84" s="98" t="s">
        <v>162</v>
      </c>
      <c r="F84" s="98" t="s">
        <v>163</v>
      </c>
      <c r="G84" s="98" t="s">
        <v>250</v>
      </c>
      <c r="H84" s="98" t="s">
        <v>163</v>
      </c>
      <c r="I84" s="99">
        <v>63612</v>
      </c>
      <c r="J84" s="99">
        <v>63612</v>
      </c>
      <c r="K84" s="100"/>
      <c r="L84" s="100"/>
      <c r="M84" s="99">
        <v>63612</v>
      </c>
      <c r="N84" s="100"/>
      <c r="O84" s="99"/>
      <c r="P84" s="99"/>
      <c r="Q84" s="99"/>
      <c r="R84" s="99"/>
      <c r="S84" s="99"/>
      <c r="T84" s="99"/>
      <c r="U84" s="99"/>
      <c r="V84" s="99"/>
      <c r="W84" s="99"/>
      <c r="X84" s="99"/>
    </row>
    <row r="85" spans="1:24" ht="20.25" customHeight="1">
      <c r="A85" s="98" t="s">
        <v>70</v>
      </c>
      <c r="B85" s="98" t="s">
        <v>75</v>
      </c>
      <c r="C85" s="98" t="s">
        <v>310</v>
      </c>
      <c r="D85" s="98" t="s">
        <v>207</v>
      </c>
      <c r="E85" s="98" t="s">
        <v>128</v>
      </c>
      <c r="F85" s="98" t="s">
        <v>129</v>
      </c>
      <c r="G85" s="98" t="s">
        <v>256</v>
      </c>
      <c r="H85" s="98" t="s">
        <v>207</v>
      </c>
      <c r="I85" s="99">
        <v>1600</v>
      </c>
      <c r="J85" s="99">
        <v>1600</v>
      </c>
      <c r="K85" s="100"/>
      <c r="L85" s="100"/>
      <c r="M85" s="99">
        <v>1600</v>
      </c>
      <c r="N85" s="100"/>
      <c r="O85" s="99"/>
      <c r="P85" s="99"/>
      <c r="Q85" s="99"/>
      <c r="R85" s="99"/>
      <c r="S85" s="99"/>
      <c r="T85" s="99"/>
      <c r="U85" s="99"/>
      <c r="V85" s="99"/>
      <c r="W85" s="99"/>
      <c r="X85" s="99"/>
    </row>
    <row r="86" spans="1:24" ht="20.25" customHeight="1">
      <c r="A86" s="98" t="s">
        <v>70</v>
      </c>
      <c r="B86" s="98" t="s">
        <v>75</v>
      </c>
      <c r="C86" s="98" t="s">
        <v>311</v>
      </c>
      <c r="D86" s="98" t="s">
        <v>262</v>
      </c>
      <c r="E86" s="98" t="s">
        <v>128</v>
      </c>
      <c r="F86" s="98" t="s">
        <v>129</v>
      </c>
      <c r="G86" s="98" t="s">
        <v>263</v>
      </c>
      <c r="H86" s="98" t="s">
        <v>262</v>
      </c>
      <c r="I86" s="99">
        <v>4640</v>
      </c>
      <c r="J86" s="99">
        <v>4640</v>
      </c>
      <c r="K86" s="100"/>
      <c r="L86" s="100"/>
      <c r="M86" s="99">
        <v>4640</v>
      </c>
      <c r="N86" s="100"/>
      <c r="O86" s="99"/>
      <c r="P86" s="99"/>
      <c r="Q86" s="99"/>
      <c r="R86" s="99"/>
      <c r="S86" s="99"/>
      <c r="T86" s="99"/>
      <c r="U86" s="99"/>
      <c r="V86" s="99"/>
      <c r="W86" s="99"/>
      <c r="X86" s="99"/>
    </row>
    <row r="87" spans="1:24" ht="20.25" customHeight="1">
      <c r="A87" s="98" t="s">
        <v>70</v>
      </c>
      <c r="B87" s="98" t="s">
        <v>75</v>
      </c>
      <c r="C87" s="98" t="s">
        <v>312</v>
      </c>
      <c r="D87" s="98" t="s">
        <v>265</v>
      </c>
      <c r="E87" s="98" t="s">
        <v>128</v>
      </c>
      <c r="F87" s="98" t="s">
        <v>129</v>
      </c>
      <c r="G87" s="98" t="s">
        <v>266</v>
      </c>
      <c r="H87" s="98" t="s">
        <v>267</v>
      </c>
      <c r="I87" s="99">
        <v>6000</v>
      </c>
      <c r="J87" s="99">
        <v>6000</v>
      </c>
      <c r="K87" s="100"/>
      <c r="L87" s="100"/>
      <c r="M87" s="99">
        <v>6000</v>
      </c>
      <c r="N87" s="100"/>
      <c r="O87" s="99"/>
      <c r="P87" s="99"/>
      <c r="Q87" s="99"/>
      <c r="R87" s="99"/>
      <c r="S87" s="99"/>
      <c r="T87" s="99"/>
      <c r="U87" s="99"/>
      <c r="V87" s="99"/>
      <c r="W87" s="99"/>
      <c r="X87" s="99"/>
    </row>
    <row r="88" spans="1:24" ht="20.25" customHeight="1">
      <c r="A88" s="98" t="s">
        <v>70</v>
      </c>
      <c r="B88" s="98" t="s">
        <v>75</v>
      </c>
      <c r="C88" s="98" t="s">
        <v>312</v>
      </c>
      <c r="D88" s="98" t="s">
        <v>265</v>
      </c>
      <c r="E88" s="98" t="s">
        <v>128</v>
      </c>
      <c r="F88" s="98" t="s">
        <v>129</v>
      </c>
      <c r="G88" s="98" t="s">
        <v>268</v>
      </c>
      <c r="H88" s="98" t="s">
        <v>269</v>
      </c>
      <c r="I88" s="99">
        <v>800</v>
      </c>
      <c r="J88" s="99">
        <v>800</v>
      </c>
      <c r="K88" s="100"/>
      <c r="L88" s="100"/>
      <c r="M88" s="99">
        <v>800</v>
      </c>
      <c r="N88" s="100"/>
      <c r="O88" s="99"/>
      <c r="P88" s="99"/>
      <c r="Q88" s="99"/>
      <c r="R88" s="99"/>
      <c r="S88" s="99"/>
      <c r="T88" s="99"/>
      <c r="U88" s="99"/>
      <c r="V88" s="99"/>
      <c r="W88" s="99"/>
      <c r="X88" s="99"/>
    </row>
    <row r="89" spans="1:24" ht="20.25" customHeight="1">
      <c r="A89" s="98" t="s">
        <v>70</v>
      </c>
      <c r="B89" s="98" t="s">
        <v>75</v>
      </c>
      <c r="C89" s="98" t="s">
        <v>312</v>
      </c>
      <c r="D89" s="98" t="s">
        <v>265</v>
      </c>
      <c r="E89" s="98" t="s">
        <v>128</v>
      </c>
      <c r="F89" s="98" t="s">
        <v>129</v>
      </c>
      <c r="G89" s="98" t="s">
        <v>270</v>
      </c>
      <c r="H89" s="98" t="s">
        <v>271</v>
      </c>
      <c r="I89" s="99">
        <v>1200</v>
      </c>
      <c r="J89" s="99">
        <v>1200</v>
      </c>
      <c r="K89" s="100"/>
      <c r="L89" s="100"/>
      <c r="M89" s="99">
        <v>1200</v>
      </c>
      <c r="N89" s="100"/>
      <c r="O89" s="99"/>
      <c r="P89" s="99"/>
      <c r="Q89" s="99"/>
      <c r="R89" s="99"/>
      <c r="S89" s="99"/>
      <c r="T89" s="99"/>
      <c r="U89" s="99"/>
      <c r="V89" s="99"/>
      <c r="W89" s="99"/>
      <c r="X89" s="99"/>
    </row>
    <row r="90" spans="1:24" ht="20.25" customHeight="1">
      <c r="A90" s="98" t="s">
        <v>70</v>
      </c>
      <c r="B90" s="98" t="s">
        <v>75</v>
      </c>
      <c r="C90" s="98" t="s">
        <v>312</v>
      </c>
      <c r="D90" s="98" t="s">
        <v>265</v>
      </c>
      <c r="E90" s="98" t="s">
        <v>128</v>
      </c>
      <c r="F90" s="98" t="s">
        <v>129</v>
      </c>
      <c r="G90" s="98" t="s">
        <v>272</v>
      </c>
      <c r="H90" s="98" t="s">
        <v>273</v>
      </c>
      <c r="I90" s="99">
        <v>800</v>
      </c>
      <c r="J90" s="99">
        <v>800</v>
      </c>
      <c r="K90" s="100"/>
      <c r="L90" s="100"/>
      <c r="M90" s="99">
        <v>800</v>
      </c>
      <c r="N90" s="100"/>
      <c r="O90" s="99"/>
      <c r="P90" s="99"/>
      <c r="Q90" s="99"/>
      <c r="R90" s="99"/>
      <c r="S90" s="99"/>
      <c r="T90" s="99"/>
      <c r="U90" s="99"/>
      <c r="V90" s="99"/>
      <c r="W90" s="99"/>
      <c r="X90" s="99"/>
    </row>
    <row r="91" spans="1:24" ht="20.25" customHeight="1">
      <c r="A91" s="98" t="s">
        <v>70</v>
      </c>
      <c r="B91" s="98" t="s">
        <v>75</v>
      </c>
      <c r="C91" s="98" t="s">
        <v>312</v>
      </c>
      <c r="D91" s="98" t="s">
        <v>265</v>
      </c>
      <c r="E91" s="98" t="s">
        <v>128</v>
      </c>
      <c r="F91" s="98" t="s">
        <v>129</v>
      </c>
      <c r="G91" s="98" t="s">
        <v>274</v>
      </c>
      <c r="H91" s="98" t="s">
        <v>275</v>
      </c>
      <c r="I91" s="99">
        <v>2800</v>
      </c>
      <c r="J91" s="99">
        <v>2800</v>
      </c>
      <c r="K91" s="100"/>
      <c r="L91" s="100"/>
      <c r="M91" s="99">
        <v>2800</v>
      </c>
      <c r="N91" s="100"/>
      <c r="O91" s="99"/>
      <c r="P91" s="99"/>
      <c r="Q91" s="99"/>
      <c r="R91" s="99"/>
      <c r="S91" s="99"/>
      <c r="T91" s="99"/>
      <c r="U91" s="99"/>
      <c r="V91" s="99"/>
      <c r="W91" s="99"/>
      <c r="X91" s="99"/>
    </row>
    <row r="92" spans="1:24" ht="20.25" customHeight="1">
      <c r="A92" s="98" t="s">
        <v>70</v>
      </c>
      <c r="B92" s="98" t="s">
        <v>75</v>
      </c>
      <c r="C92" s="98" t="s">
        <v>312</v>
      </c>
      <c r="D92" s="98" t="s">
        <v>265</v>
      </c>
      <c r="E92" s="98" t="s">
        <v>128</v>
      </c>
      <c r="F92" s="98" t="s">
        <v>129</v>
      </c>
      <c r="G92" s="98" t="s">
        <v>276</v>
      </c>
      <c r="H92" s="98" t="s">
        <v>277</v>
      </c>
      <c r="I92" s="99">
        <v>12000</v>
      </c>
      <c r="J92" s="99">
        <v>12000</v>
      </c>
      <c r="K92" s="100"/>
      <c r="L92" s="100"/>
      <c r="M92" s="99">
        <v>12000</v>
      </c>
      <c r="N92" s="100"/>
      <c r="O92" s="99"/>
      <c r="P92" s="99"/>
      <c r="Q92" s="99"/>
      <c r="R92" s="99"/>
      <c r="S92" s="99"/>
      <c r="T92" s="99"/>
      <c r="U92" s="99"/>
      <c r="V92" s="99"/>
      <c r="W92" s="99"/>
      <c r="X92" s="99"/>
    </row>
    <row r="93" spans="1:24" ht="20.25" customHeight="1">
      <c r="A93" s="98" t="s">
        <v>70</v>
      </c>
      <c r="B93" s="98" t="s">
        <v>75</v>
      </c>
      <c r="C93" s="98" t="s">
        <v>312</v>
      </c>
      <c r="D93" s="98" t="s">
        <v>265</v>
      </c>
      <c r="E93" s="98" t="s">
        <v>128</v>
      </c>
      <c r="F93" s="98" t="s">
        <v>129</v>
      </c>
      <c r="G93" s="98" t="s">
        <v>278</v>
      </c>
      <c r="H93" s="98" t="s">
        <v>279</v>
      </c>
      <c r="I93" s="99">
        <v>1740</v>
      </c>
      <c r="J93" s="99">
        <v>1740</v>
      </c>
      <c r="K93" s="100"/>
      <c r="L93" s="100"/>
      <c r="M93" s="99">
        <v>1740</v>
      </c>
      <c r="N93" s="100"/>
      <c r="O93" s="99"/>
      <c r="P93" s="99"/>
      <c r="Q93" s="99"/>
      <c r="R93" s="99"/>
      <c r="S93" s="99"/>
      <c r="T93" s="99"/>
      <c r="U93" s="99"/>
      <c r="V93" s="99"/>
      <c r="W93" s="99"/>
      <c r="X93" s="99"/>
    </row>
    <row r="94" spans="1:24" ht="20.25" customHeight="1">
      <c r="A94" s="98" t="s">
        <v>70</v>
      </c>
      <c r="B94" s="98" t="s">
        <v>75</v>
      </c>
      <c r="C94" s="98" t="s">
        <v>313</v>
      </c>
      <c r="D94" s="98" t="s">
        <v>287</v>
      </c>
      <c r="E94" s="98" t="s">
        <v>136</v>
      </c>
      <c r="F94" s="98" t="s">
        <v>137</v>
      </c>
      <c r="G94" s="98" t="s">
        <v>284</v>
      </c>
      <c r="H94" s="98" t="s">
        <v>285</v>
      </c>
      <c r="I94" s="99">
        <v>14400</v>
      </c>
      <c r="J94" s="99">
        <v>14400</v>
      </c>
      <c r="K94" s="100"/>
      <c r="L94" s="100"/>
      <c r="M94" s="99">
        <v>14400</v>
      </c>
      <c r="N94" s="100"/>
      <c r="O94" s="99"/>
      <c r="P94" s="99"/>
      <c r="Q94" s="99"/>
      <c r="R94" s="99"/>
      <c r="S94" s="99"/>
      <c r="T94" s="99"/>
      <c r="U94" s="99"/>
      <c r="V94" s="99"/>
      <c r="W94" s="99"/>
      <c r="X94" s="99"/>
    </row>
    <row r="95" spans="1:24" ht="20.25" customHeight="1">
      <c r="A95" s="98" t="s">
        <v>70</v>
      </c>
      <c r="B95" s="98" t="s">
        <v>77</v>
      </c>
      <c r="C95" s="98" t="s">
        <v>314</v>
      </c>
      <c r="D95" s="98" t="s">
        <v>297</v>
      </c>
      <c r="E95" s="98" t="s">
        <v>118</v>
      </c>
      <c r="F95" s="98" t="s">
        <v>119</v>
      </c>
      <c r="G95" s="98" t="s">
        <v>231</v>
      </c>
      <c r="H95" s="98" t="s">
        <v>232</v>
      </c>
      <c r="I95" s="99">
        <v>1027896</v>
      </c>
      <c r="J95" s="99">
        <v>1027896</v>
      </c>
      <c r="K95" s="100"/>
      <c r="L95" s="100"/>
      <c r="M95" s="99">
        <v>1027896</v>
      </c>
      <c r="N95" s="100"/>
      <c r="O95" s="99"/>
      <c r="P95" s="99"/>
      <c r="Q95" s="99"/>
      <c r="R95" s="99"/>
      <c r="S95" s="99"/>
      <c r="T95" s="99"/>
      <c r="U95" s="99"/>
      <c r="V95" s="99"/>
      <c r="W95" s="99"/>
      <c r="X95" s="99"/>
    </row>
    <row r="96" spans="1:24" ht="20.25" customHeight="1">
      <c r="A96" s="98" t="s">
        <v>70</v>
      </c>
      <c r="B96" s="98" t="s">
        <v>77</v>
      </c>
      <c r="C96" s="98" t="s">
        <v>314</v>
      </c>
      <c r="D96" s="98" t="s">
        <v>297</v>
      </c>
      <c r="E96" s="98" t="s">
        <v>118</v>
      </c>
      <c r="F96" s="98" t="s">
        <v>119</v>
      </c>
      <c r="G96" s="98" t="s">
        <v>233</v>
      </c>
      <c r="H96" s="98" t="s">
        <v>234</v>
      </c>
      <c r="I96" s="99">
        <v>436872</v>
      </c>
      <c r="J96" s="99">
        <v>436872</v>
      </c>
      <c r="K96" s="100"/>
      <c r="L96" s="100"/>
      <c r="M96" s="99">
        <v>436872</v>
      </c>
      <c r="N96" s="100"/>
      <c r="O96" s="99"/>
      <c r="P96" s="99"/>
      <c r="Q96" s="99"/>
      <c r="R96" s="99"/>
      <c r="S96" s="99"/>
      <c r="T96" s="99"/>
      <c r="U96" s="99"/>
      <c r="V96" s="99"/>
      <c r="W96" s="99"/>
      <c r="X96" s="99"/>
    </row>
    <row r="97" spans="1:24" ht="20.25" customHeight="1">
      <c r="A97" s="98" t="s">
        <v>70</v>
      </c>
      <c r="B97" s="98" t="s">
        <v>77</v>
      </c>
      <c r="C97" s="98" t="s">
        <v>314</v>
      </c>
      <c r="D97" s="98" t="s">
        <v>297</v>
      </c>
      <c r="E97" s="98" t="s">
        <v>118</v>
      </c>
      <c r="F97" s="98" t="s">
        <v>119</v>
      </c>
      <c r="G97" s="98" t="s">
        <v>235</v>
      </c>
      <c r="H97" s="98" t="s">
        <v>236</v>
      </c>
      <c r="I97" s="99">
        <v>4500</v>
      </c>
      <c r="J97" s="99">
        <v>4500</v>
      </c>
      <c r="K97" s="100"/>
      <c r="L97" s="100"/>
      <c r="M97" s="99">
        <v>4500</v>
      </c>
      <c r="N97" s="100"/>
      <c r="O97" s="99"/>
      <c r="P97" s="99"/>
      <c r="Q97" s="99"/>
      <c r="R97" s="99"/>
      <c r="S97" s="99"/>
      <c r="T97" s="99"/>
      <c r="U97" s="99"/>
      <c r="V97" s="99"/>
      <c r="W97" s="99"/>
      <c r="X97" s="99"/>
    </row>
    <row r="98" spans="1:24" ht="20.25" customHeight="1">
      <c r="A98" s="98" t="s">
        <v>70</v>
      </c>
      <c r="B98" s="98" t="s">
        <v>77</v>
      </c>
      <c r="C98" s="98" t="s">
        <v>314</v>
      </c>
      <c r="D98" s="98" t="s">
        <v>297</v>
      </c>
      <c r="E98" s="98" t="s">
        <v>118</v>
      </c>
      <c r="F98" s="98" t="s">
        <v>119</v>
      </c>
      <c r="G98" s="98" t="s">
        <v>235</v>
      </c>
      <c r="H98" s="98" t="s">
        <v>236</v>
      </c>
      <c r="I98" s="99">
        <v>85658</v>
      </c>
      <c r="J98" s="99">
        <v>85658</v>
      </c>
      <c r="K98" s="100"/>
      <c r="L98" s="100"/>
      <c r="M98" s="99">
        <v>85658</v>
      </c>
      <c r="N98" s="100"/>
      <c r="O98" s="99"/>
      <c r="P98" s="99"/>
      <c r="Q98" s="99"/>
      <c r="R98" s="99"/>
      <c r="S98" s="99"/>
      <c r="T98" s="99"/>
      <c r="U98" s="99"/>
      <c r="V98" s="99"/>
      <c r="W98" s="99"/>
      <c r="X98" s="99"/>
    </row>
    <row r="99" spans="1:24" ht="20.25" customHeight="1">
      <c r="A99" s="98" t="s">
        <v>70</v>
      </c>
      <c r="B99" s="98" t="s">
        <v>77</v>
      </c>
      <c r="C99" s="98" t="s">
        <v>314</v>
      </c>
      <c r="D99" s="98" t="s">
        <v>297</v>
      </c>
      <c r="E99" s="98" t="s">
        <v>118</v>
      </c>
      <c r="F99" s="98" t="s">
        <v>119</v>
      </c>
      <c r="G99" s="98" t="s">
        <v>298</v>
      </c>
      <c r="H99" s="98" t="s">
        <v>299</v>
      </c>
      <c r="I99" s="99">
        <v>333420</v>
      </c>
      <c r="J99" s="99">
        <v>333420</v>
      </c>
      <c r="K99" s="100"/>
      <c r="L99" s="100"/>
      <c r="M99" s="99">
        <v>333420</v>
      </c>
      <c r="N99" s="100"/>
      <c r="O99" s="99"/>
      <c r="P99" s="99"/>
      <c r="Q99" s="99"/>
      <c r="R99" s="99"/>
      <c r="S99" s="99"/>
      <c r="T99" s="99"/>
      <c r="U99" s="99"/>
      <c r="V99" s="99"/>
      <c r="W99" s="99"/>
      <c r="X99" s="99"/>
    </row>
    <row r="100" spans="1:24" ht="20.25" customHeight="1">
      <c r="A100" s="98" t="s">
        <v>70</v>
      </c>
      <c r="B100" s="98" t="s">
        <v>77</v>
      </c>
      <c r="C100" s="98" t="s">
        <v>314</v>
      </c>
      <c r="D100" s="98" t="s">
        <v>297</v>
      </c>
      <c r="E100" s="98" t="s">
        <v>118</v>
      </c>
      <c r="F100" s="98" t="s">
        <v>119</v>
      </c>
      <c r="G100" s="98" t="s">
        <v>298</v>
      </c>
      <c r="H100" s="98" t="s">
        <v>299</v>
      </c>
      <c r="I100" s="99">
        <v>184584</v>
      </c>
      <c r="J100" s="99">
        <v>184584</v>
      </c>
      <c r="K100" s="100"/>
      <c r="L100" s="100"/>
      <c r="M100" s="99">
        <v>184584</v>
      </c>
      <c r="N100" s="100"/>
      <c r="O100" s="99"/>
      <c r="P100" s="99"/>
      <c r="Q100" s="99"/>
      <c r="R100" s="99"/>
      <c r="S100" s="99"/>
      <c r="T100" s="99"/>
      <c r="U100" s="99"/>
      <c r="V100" s="99"/>
      <c r="W100" s="99"/>
      <c r="X100" s="99"/>
    </row>
    <row r="101" spans="1:24" ht="20.25" customHeight="1">
      <c r="A101" s="98" t="s">
        <v>70</v>
      </c>
      <c r="B101" s="98" t="s">
        <v>77</v>
      </c>
      <c r="C101" s="98" t="s">
        <v>314</v>
      </c>
      <c r="D101" s="98" t="s">
        <v>297</v>
      </c>
      <c r="E101" s="98" t="s">
        <v>118</v>
      </c>
      <c r="F101" s="98" t="s">
        <v>119</v>
      </c>
      <c r="G101" s="98" t="s">
        <v>298</v>
      </c>
      <c r="H101" s="98" t="s">
        <v>299</v>
      </c>
      <c r="I101" s="99">
        <v>142800</v>
      </c>
      <c r="J101" s="99">
        <v>142800</v>
      </c>
      <c r="K101" s="100"/>
      <c r="L101" s="100"/>
      <c r="M101" s="99">
        <v>142800</v>
      </c>
      <c r="N101" s="100"/>
      <c r="O101" s="99"/>
      <c r="P101" s="99"/>
      <c r="Q101" s="99"/>
      <c r="R101" s="99"/>
      <c r="S101" s="99"/>
      <c r="T101" s="99"/>
      <c r="U101" s="99"/>
      <c r="V101" s="99"/>
      <c r="W101" s="99"/>
      <c r="X101" s="99"/>
    </row>
    <row r="102" spans="1:24" ht="20.25" customHeight="1">
      <c r="A102" s="98" t="s">
        <v>70</v>
      </c>
      <c r="B102" s="98" t="s">
        <v>77</v>
      </c>
      <c r="C102" s="98" t="s">
        <v>315</v>
      </c>
      <c r="D102" s="98" t="s">
        <v>238</v>
      </c>
      <c r="E102" s="98" t="s">
        <v>138</v>
      </c>
      <c r="F102" s="98" t="s">
        <v>139</v>
      </c>
      <c r="G102" s="98" t="s">
        <v>239</v>
      </c>
      <c r="H102" s="98" t="s">
        <v>240</v>
      </c>
      <c r="I102" s="99">
        <v>341751</v>
      </c>
      <c r="J102" s="99">
        <v>341751</v>
      </c>
      <c r="K102" s="100"/>
      <c r="L102" s="100"/>
      <c r="M102" s="99">
        <v>341751</v>
      </c>
      <c r="N102" s="100"/>
      <c r="O102" s="99"/>
      <c r="P102" s="99"/>
      <c r="Q102" s="99"/>
      <c r="R102" s="99"/>
      <c r="S102" s="99"/>
      <c r="T102" s="99"/>
      <c r="U102" s="99"/>
      <c r="V102" s="99"/>
      <c r="W102" s="99"/>
      <c r="X102" s="99"/>
    </row>
    <row r="103" spans="1:24" ht="20.25" customHeight="1">
      <c r="A103" s="98" t="s">
        <v>70</v>
      </c>
      <c r="B103" s="98" t="s">
        <v>77</v>
      </c>
      <c r="C103" s="98" t="s">
        <v>315</v>
      </c>
      <c r="D103" s="98" t="s">
        <v>238</v>
      </c>
      <c r="E103" s="98" t="s">
        <v>152</v>
      </c>
      <c r="F103" s="98" t="s">
        <v>153</v>
      </c>
      <c r="G103" s="98" t="s">
        <v>243</v>
      </c>
      <c r="H103" s="98" t="s">
        <v>244</v>
      </c>
      <c r="I103" s="99">
        <v>143293</v>
      </c>
      <c r="J103" s="99">
        <v>143293</v>
      </c>
      <c r="K103" s="100"/>
      <c r="L103" s="100"/>
      <c r="M103" s="99">
        <v>143293</v>
      </c>
      <c r="N103" s="100"/>
      <c r="O103" s="99"/>
      <c r="P103" s="99"/>
      <c r="Q103" s="99"/>
      <c r="R103" s="99"/>
      <c r="S103" s="99"/>
      <c r="T103" s="99"/>
      <c r="U103" s="99"/>
      <c r="V103" s="99"/>
      <c r="W103" s="99"/>
      <c r="X103" s="99"/>
    </row>
    <row r="104" spans="1:24" ht="20.25" customHeight="1">
      <c r="A104" s="98" t="s">
        <v>70</v>
      </c>
      <c r="B104" s="98" t="s">
        <v>77</v>
      </c>
      <c r="C104" s="98" t="s">
        <v>315</v>
      </c>
      <c r="D104" s="98" t="s">
        <v>238</v>
      </c>
      <c r="E104" s="98" t="s">
        <v>154</v>
      </c>
      <c r="F104" s="98" t="s">
        <v>155</v>
      </c>
      <c r="G104" s="98" t="s">
        <v>245</v>
      </c>
      <c r="H104" s="98" t="s">
        <v>246</v>
      </c>
      <c r="I104" s="99">
        <v>55042</v>
      </c>
      <c r="J104" s="99">
        <v>55042</v>
      </c>
      <c r="K104" s="100"/>
      <c r="L104" s="100"/>
      <c r="M104" s="99">
        <v>55042</v>
      </c>
      <c r="N104" s="100"/>
      <c r="O104" s="99"/>
      <c r="P104" s="99"/>
      <c r="Q104" s="99"/>
      <c r="R104" s="99"/>
      <c r="S104" s="99"/>
      <c r="T104" s="99"/>
      <c r="U104" s="99"/>
      <c r="V104" s="99"/>
      <c r="W104" s="99"/>
      <c r="X104" s="99"/>
    </row>
    <row r="105" spans="1:24" ht="20.25" customHeight="1">
      <c r="A105" s="98" t="s">
        <v>70</v>
      </c>
      <c r="B105" s="98" t="s">
        <v>77</v>
      </c>
      <c r="C105" s="98" t="s">
        <v>315</v>
      </c>
      <c r="D105" s="98" t="s">
        <v>238</v>
      </c>
      <c r="E105" s="98" t="s">
        <v>154</v>
      </c>
      <c r="F105" s="98" t="s">
        <v>155</v>
      </c>
      <c r="G105" s="98" t="s">
        <v>245</v>
      </c>
      <c r="H105" s="98" t="s">
        <v>246</v>
      </c>
      <c r="I105" s="99">
        <v>90695</v>
      </c>
      <c r="J105" s="99">
        <v>90695</v>
      </c>
      <c r="K105" s="100"/>
      <c r="L105" s="100"/>
      <c r="M105" s="99">
        <v>90695</v>
      </c>
      <c r="N105" s="100"/>
      <c r="O105" s="99"/>
      <c r="P105" s="99"/>
      <c r="Q105" s="99"/>
      <c r="R105" s="99"/>
      <c r="S105" s="99"/>
      <c r="T105" s="99"/>
      <c r="U105" s="99"/>
      <c r="V105" s="99"/>
      <c r="W105" s="99"/>
      <c r="X105" s="99"/>
    </row>
    <row r="106" spans="1:24" ht="20.25" customHeight="1">
      <c r="A106" s="98" t="s">
        <v>70</v>
      </c>
      <c r="B106" s="98" t="s">
        <v>77</v>
      </c>
      <c r="C106" s="98" t="s">
        <v>315</v>
      </c>
      <c r="D106" s="98" t="s">
        <v>238</v>
      </c>
      <c r="E106" s="98" t="s">
        <v>118</v>
      </c>
      <c r="F106" s="98" t="s">
        <v>119</v>
      </c>
      <c r="G106" s="98" t="s">
        <v>247</v>
      </c>
      <c r="H106" s="98" t="s">
        <v>248</v>
      </c>
      <c r="I106" s="99">
        <v>12359</v>
      </c>
      <c r="J106" s="99">
        <v>12359</v>
      </c>
      <c r="K106" s="100"/>
      <c r="L106" s="100"/>
      <c r="M106" s="99">
        <v>12359</v>
      </c>
      <c r="N106" s="100"/>
      <c r="O106" s="99"/>
      <c r="P106" s="99"/>
      <c r="Q106" s="99"/>
      <c r="R106" s="99"/>
      <c r="S106" s="99"/>
      <c r="T106" s="99"/>
      <c r="U106" s="99"/>
      <c r="V106" s="99"/>
      <c r="W106" s="99"/>
      <c r="X106" s="99"/>
    </row>
    <row r="107" spans="1:24" ht="20.25" customHeight="1">
      <c r="A107" s="98" t="s">
        <v>70</v>
      </c>
      <c r="B107" s="98" t="s">
        <v>77</v>
      </c>
      <c r="C107" s="98" t="s">
        <v>315</v>
      </c>
      <c r="D107" s="98" t="s">
        <v>238</v>
      </c>
      <c r="E107" s="98" t="s">
        <v>156</v>
      </c>
      <c r="F107" s="98" t="s">
        <v>157</v>
      </c>
      <c r="G107" s="98" t="s">
        <v>247</v>
      </c>
      <c r="H107" s="98" t="s">
        <v>248</v>
      </c>
      <c r="I107" s="99">
        <v>6721</v>
      </c>
      <c r="J107" s="99">
        <v>6721</v>
      </c>
      <c r="K107" s="100"/>
      <c r="L107" s="100"/>
      <c r="M107" s="99">
        <v>6721</v>
      </c>
      <c r="N107" s="100"/>
      <c r="O107" s="99"/>
      <c r="P107" s="99"/>
      <c r="Q107" s="99"/>
      <c r="R107" s="99"/>
      <c r="S107" s="99"/>
      <c r="T107" s="99"/>
      <c r="U107" s="99"/>
      <c r="V107" s="99"/>
      <c r="W107" s="99"/>
      <c r="X107" s="99"/>
    </row>
    <row r="108" spans="1:24" ht="20.25" customHeight="1">
      <c r="A108" s="98" t="s">
        <v>70</v>
      </c>
      <c r="B108" s="98" t="s">
        <v>77</v>
      </c>
      <c r="C108" s="98" t="s">
        <v>315</v>
      </c>
      <c r="D108" s="98" t="s">
        <v>238</v>
      </c>
      <c r="E108" s="98" t="s">
        <v>156</v>
      </c>
      <c r="F108" s="98" t="s">
        <v>157</v>
      </c>
      <c r="G108" s="98" t="s">
        <v>247</v>
      </c>
      <c r="H108" s="98" t="s">
        <v>248</v>
      </c>
      <c r="I108" s="99">
        <v>8789</v>
      </c>
      <c r="J108" s="99">
        <v>8789</v>
      </c>
      <c r="K108" s="100"/>
      <c r="L108" s="100"/>
      <c r="M108" s="99">
        <v>8789</v>
      </c>
      <c r="N108" s="100"/>
      <c r="O108" s="99"/>
      <c r="P108" s="99"/>
      <c r="Q108" s="99"/>
      <c r="R108" s="99"/>
      <c r="S108" s="99"/>
      <c r="T108" s="99"/>
      <c r="U108" s="99"/>
      <c r="V108" s="99"/>
      <c r="W108" s="99"/>
      <c r="X108" s="99"/>
    </row>
    <row r="109" spans="1:24" ht="20.25" customHeight="1">
      <c r="A109" s="98" t="s">
        <v>70</v>
      </c>
      <c r="B109" s="98" t="s">
        <v>77</v>
      </c>
      <c r="C109" s="98" t="s">
        <v>315</v>
      </c>
      <c r="D109" s="98" t="s">
        <v>238</v>
      </c>
      <c r="E109" s="98" t="s">
        <v>156</v>
      </c>
      <c r="F109" s="98" t="s">
        <v>157</v>
      </c>
      <c r="G109" s="98" t="s">
        <v>247</v>
      </c>
      <c r="H109" s="98" t="s">
        <v>248</v>
      </c>
      <c r="I109" s="99">
        <v>4267</v>
      </c>
      <c r="J109" s="99">
        <v>4267</v>
      </c>
      <c r="K109" s="100"/>
      <c r="L109" s="100"/>
      <c r="M109" s="99">
        <v>4267</v>
      </c>
      <c r="N109" s="100"/>
      <c r="O109" s="99"/>
      <c r="P109" s="99"/>
      <c r="Q109" s="99"/>
      <c r="R109" s="99"/>
      <c r="S109" s="99"/>
      <c r="T109" s="99"/>
      <c r="U109" s="99"/>
      <c r="V109" s="99"/>
      <c r="W109" s="99"/>
      <c r="X109" s="99"/>
    </row>
    <row r="110" spans="1:24" ht="20.25" customHeight="1">
      <c r="A110" s="98" t="s">
        <v>70</v>
      </c>
      <c r="B110" s="98" t="s">
        <v>77</v>
      </c>
      <c r="C110" s="98" t="s">
        <v>316</v>
      </c>
      <c r="D110" s="98" t="s">
        <v>163</v>
      </c>
      <c r="E110" s="98" t="s">
        <v>162</v>
      </c>
      <c r="F110" s="98" t="s">
        <v>163</v>
      </c>
      <c r="G110" s="98" t="s">
        <v>250</v>
      </c>
      <c r="H110" s="98" t="s">
        <v>163</v>
      </c>
      <c r="I110" s="99">
        <v>270351</v>
      </c>
      <c r="J110" s="99">
        <v>270351</v>
      </c>
      <c r="K110" s="100"/>
      <c r="L110" s="100"/>
      <c r="M110" s="99">
        <v>270351</v>
      </c>
      <c r="N110" s="100"/>
      <c r="O110" s="99"/>
      <c r="P110" s="99"/>
      <c r="Q110" s="99"/>
      <c r="R110" s="99"/>
      <c r="S110" s="99"/>
      <c r="T110" s="99"/>
      <c r="U110" s="99"/>
      <c r="V110" s="99"/>
      <c r="W110" s="99"/>
      <c r="X110" s="99"/>
    </row>
    <row r="111" spans="1:24" ht="20.25" customHeight="1">
      <c r="A111" s="98" t="s">
        <v>70</v>
      </c>
      <c r="B111" s="98" t="s">
        <v>77</v>
      </c>
      <c r="C111" s="98" t="s">
        <v>317</v>
      </c>
      <c r="D111" s="98" t="s">
        <v>207</v>
      </c>
      <c r="E111" s="98" t="s">
        <v>118</v>
      </c>
      <c r="F111" s="98" t="s">
        <v>119</v>
      </c>
      <c r="G111" s="98" t="s">
        <v>256</v>
      </c>
      <c r="H111" s="98" t="s">
        <v>207</v>
      </c>
      <c r="I111" s="99">
        <v>6800</v>
      </c>
      <c r="J111" s="99">
        <v>6800</v>
      </c>
      <c r="K111" s="100"/>
      <c r="L111" s="100"/>
      <c r="M111" s="99">
        <v>6800</v>
      </c>
      <c r="N111" s="100"/>
      <c r="O111" s="99"/>
      <c r="P111" s="99"/>
      <c r="Q111" s="99"/>
      <c r="R111" s="99"/>
      <c r="S111" s="99"/>
      <c r="T111" s="99"/>
      <c r="U111" s="99"/>
      <c r="V111" s="99"/>
      <c r="W111" s="99"/>
      <c r="X111" s="99"/>
    </row>
    <row r="112" spans="1:24" ht="20.25" customHeight="1">
      <c r="A112" s="98" t="s">
        <v>70</v>
      </c>
      <c r="B112" s="98" t="s">
        <v>77</v>
      </c>
      <c r="C112" s="98" t="s">
        <v>318</v>
      </c>
      <c r="D112" s="98" t="s">
        <v>262</v>
      </c>
      <c r="E112" s="98" t="s">
        <v>118</v>
      </c>
      <c r="F112" s="98" t="s">
        <v>119</v>
      </c>
      <c r="G112" s="98" t="s">
        <v>263</v>
      </c>
      <c r="H112" s="98" t="s">
        <v>262</v>
      </c>
      <c r="I112" s="99">
        <v>19720</v>
      </c>
      <c r="J112" s="99">
        <v>19720</v>
      </c>
      <c r="K112" s="100"/>
      <c r="L112" s="100"/>
      <c r="M112" s="99">
        <v>19720</v>
      </c>
      <c r="N112" s="100"/>
      <c r="O112" s="99"/>
      <c r="P112" s="99"/>
      <c r="Q112" s="99"/>
      <c r="R112" s="99"/>
      <c r="S112" s="99"/>
      <c r="T112" s="99"/>
      <c r="U112" s="99"/>
      <c r="V112" s="99"/>
      <c r="W112" s="99"/>
      <c r="X112" s="99"/>
    </row>
    <row r="113" spans="1:24" ht="20.25" customHeight="1">
      <c r="A113" s="98" t="s">
        <v>70</v>
      </c>
      <c r="B113" s="98" t="s">
        <v>77</v>
      </c>
      <c r="C113" s="98" t="s">
        <v>319</v>
      </c>
      <c r="D113" s="98" t="s">
        <v>265</v>
      </c>
      <c r="E113" s="98" t="s">
        <v>118</v>
      </c>
      <c r="F113" s="98" t="s">
        <v>119</v>
      </c>
      <c r="G113" s="98" t="s">
        <v>266</v>
      </c>
      <c r="H113" s="98" t="s">
        <v>267</v>
      </c>
      <c r="I113" s="99">
        <v>25500</v>
      </c>
      <c r="J113" s="99">
        <v>25500</v>
      </c>
      <c r="K113" s="100"/>
      <c r="L113" s="100"/>
      <c r="M113" s="99">
        <v>25500</v>
      </c>
      <c r="N113" s="100"/>
      <c r="O113" s="99"/>
      <c r="P113" s="99"/>
      <c r="Q113" s="99"/>
      <c r="R113" s="99"/>
      <c r="S113" s="99"/>
      <c r="T113" s="99"/>
      <c r="U113" s="99"/>
      <c r="V113" s="99"/>
      <c r="W113" s="99"/>
      <c r="X113" s="99"/>
    </row>
    <row r="114" spans="1:24" ht="20.25" customHeight="1">
      <c r="A114" s="98" t="s">
        <v>70</v>
      </c>
      <c r="B114" s="98" t="s">
        <v>77</v>
      </c>
      <c r="C114" s="98" t="s">
        <v>319</v>
      </c>
      <c r="D114" s="98" t="s">
        <v>265</v>
      </c>
      <c r="E114" s="98" t="s">
        <v>118</v>
      </c>
      <c r="F114" s="98" t="s">
        <v>119</v>
      </c>
      <c r="G114" s="98" t="s">
        <v>268</v>
      </c>
      <c r="H114" s="98" t="s">
        <v>269</v>
      </c>
      <c r="I114" s="99">
        <v>3400</v>
      </c>
      <c r="J114" s="99">
        <v>3400</v>
      </c>
      <c r="K114" s="100"/>
      <c r="L114" s="100"/>
      <c r="M114" s="99">
        <v>3400</v>
      </c>
      <c r="N114" s="100"/>
      <c r="O114" s="99"/>
      <c r="P114" s="99"/>
      <c r="Q114" s="99"/>
      <c r="R114" s="99"/>
      <c r="S114" s="99"/>
      <c r="T114" s="99"/>
      <c r="U114" s="99"/>
      <c r="V114" s="99"/>
      <c r="W114" s="99"/>
      <c r="X114" s="99"/>
    </row>
    <row r="115" spans="1:24" ht="20.25" customHeight="1">
      <c r="A115" s="98" t="s">
        <v>70</v>
      </c>
      <c r="B115" s="98" t="s">
        <v>77</v>
      </c>
      <c r="C115" s="98" t="s">
        <v>319</v>
      </c>
      <c r="D115" s="98" t="s">
        <v>265</v>
      </c>
      <c r="E115" s="98" t="s">
        <v>118</v>
      </c>
      <c r="F115" s="98" t="s">
        <v>119</v>
      </c>
      <c r="G115" s="98" t="s">
        <v>270</v>
      </c>
      <c r="H115" s="98" t="s">
        <v>271</v>
      </c>
      <c r="I115" s="99">
        <v>5100</v>
      </c>
      <c r="J115" s="99">
        <v>5100</v>
      </c>
      <c r="K115" s="100"/>
      <c r="L115" s="100"/>
      <c r="M115" s="99">
        <v>5100</v>
      </c>
      <c r="N115" s="100"/>
      <c r="O115" s="99"/>
      <c r="P115" s="99"/>
      <c r="Q115" s="99"/>
      <c r="R115" s="99"/>
      <c r="S115" s="99"/>
      <c r="T115" s="99"/>
      <c r="U115" s="99"/>
      <c r="V115" s="99"/>
      <c r="W115" s="99"/>
      <c r="X115" s="99"/>
    </row>
    <row r="116" spans="1:24" ht="20.25" customHeight="1">
      <c r="A116" s="98" t="s">
        <v>70</v>
      </c>
      <c r="B116" s="98" t="s">
        <v>77</v>
      </c>
      <c r="C116" s="98" t="s">
        <v>319</v>
      </c>
      <c r="D116" s="98" t="s">
        <v>265</v>
      </c>
      <c r="E116" s="98" t="s">
        <v>118</v>
      </c>
      <c r="F116" s="98" t="s">
        <v>119</v>
      </c>
      <c r="G116" s="98" t="s">
        <v>272</v>
      </c>
      <c r="H116" s="98" t="s">
        <v>273</v>
      </c>
      <c r="I116" s="99">
        <v>3400</v>
      </c>
      <c r="J116" s="99">
        <v>3400</v>
      </c>
      <c r="K116" s="100"/>
      <c r="L116" s="100"/>
      <c r="M116" s="99">
        <v>3400</v>
      </c>
      <c r="N116" s="100"/>
      <c r="O116" s="99"/>
      <c r="P116" s="99"/>
      <c r="Q116" s="99"/>
      <c r="R116" s="99"/>
      <c r="S116" s="99"/>
      <c r="T116" s="99"/>
      <c r="U116" s="99"/>
      <c r="V116" s="99"/>
      <c r="W116" s="99"/>
      <c r="X116" s="99"/>
    </row>
    <row r="117" spans="1:24" ht="20.25" customHeight="1">
      <c r="A117" s="98" t="s">
        <v>70</v>
      </c>
      <c r="B117" s="98" t="s">
        <v>77</v>
      </c>
      <c r="C117" s="98" t="s">
        <v>319</v>
      </c>
      <c r="D117" s="98" t="s">
        <v>265</v>
      </c>
      <c r="E117" s="98" t="s">
        <v>118</v>
      </c>
      <c r="F117" s="98" t="s">
        <v>119</v>
      </c>
      <c r="G117" s="98" t="s">
        <v>274</v>
      </c>
      <c r="H117" s="98" t="s">
        <v>275</v>
      </c>
      <c r="I117" s="99">
        <v>11900</v>
      </c>
      <c r="J117" s="99">
        <v>11900</v>
      </c>
      <c r="K117" s="100"/>
      <c r="L117" s="100"/>
      <c r="M117" s="99">
        <v>11900</v>
      </c>
      <c r="N117" s="100"/>
      <c r="O117" s="99"/>
      <c r="P117" s="99"/>
      <c r="Q117" s="99"/>
      <c r="R117" s="99"/>
      <c r="S117" s="99"/>
      <c r="T117" s="99"/>
      <c r="U117" s="99"/>
      <c r="V117" s="99"/>
      <c r="W117" s="99"/>
      <c r="X117" s="99"/>
    </row>
    <row r="118" spans="1:24" ht="20.25" customHeight="1">
      <c r="A118" s="98" t="s">
        <v>70</v>
      </c>
      <c r="B118" s="98" t="s">
        <v>77</v>
      </c>
      <c r="C118" s="98" t="s">
        <v>319</v>
      </c>
      <c r="D118" s="98" t="s">
        <v>265</v>
      </c>
      <c r="E118" s="98" t="s">
        <v>118</v>
      </c>
      <c r="F118" s="98" t="s">
        <v>119</v>
      </c>
      <c r="G118" s="98" t="s">
        <v>276</v>
      </c>
      <c r="H118" s="98" t="s">
        <v>277</v>
      </c>
      <c r="I118" s="99">
        <v>51000</v>
      </c>
      <c r="J118" s="99">
        <v>51000</v>
      </c>
      <c r="K118" s="100"/>
      <c r="L118" s="100"/>
      <c r="M118" s="99">
        <v>51000</v>
      </c>
      <c r="N118" s="100"/>
      <c r="O118" s="99"/>
      <c r="P118" s="99"/>
      <c r="Q118" s="99"/>
      <c r="R118" s="99"/>
      <c r="S118" s="99"/>
      <c r="T118" s="99"/>
      <c r="U118" s="99"/>
      <c r="V118" s="99"/>
      <c r="W118" s="99"/>
      <c r="X118" s="99"/>
    </row>
    <row r="119" spans="1:24" ht="20.25" customHeight="1">
      <c r="A119" s="98" t="s">
        <v>70</v>
      </c>
      <c r="B119" s="98" t="s">
        <v>77</v>
      </c>
      <c r="C119" s="98" t="s">
        <v>319</v>
      </c>
      <c r="D119" s="98" t="s">
        <v>265</v>
      </c>
      <c r="E119" s="98" t="s">
        <v>118</v>
      </c>
      <c r="F119" s="98" t="s">
        <v>119</v>
      </c>
      <c r="G119" s="98" t="s">
        <v>278</v>
      </c>
      <c r="H119" s="98" t="s">
        <v>279</v>
      </c>
      <c r="I119" s="99">
        <v>22620</v>
      </c>
      <c r="J119" s="99">
        <v>22620</v>
      </c>
      <c r="K119" s="100"/>
      <c r="L119" s="100"/>
      <c r="M119" s="99">
        <v>22620</v>
      </c>
      <c r="N119" s="100"/>
      <c r="O119" s="99"/>
      <c r="P119" s="99"/>
      <c r="Q119" s="99"/>
      <c r="R119" s="99"/>
      <c r="S119" s="99"/>
      <c r="T119" s="99"/>
      <c r="U119" s="99"/>
      <c r="V119" s="99"/>
      <c r="W119" s="99"/>
      <c r="X119" s="99"/>
    </row>
    <row r="120" spans="1:24" ht="20.25" customHeight="1">
      <c r="A120" s="98" t="s">
        <v>70</v>
      </c>
      <c r="B120" s="98" t="s">
        <v>77</v>
      </c>
      <c r="C120" s="98" t="s">
        <v>320</v>
      </c>
      <c r="D120" s="98" t="s">
        <v>283</v>
      </c>
      <c r="E120" s="98" t="s">
        <v>144</v>
      </c>
      <c r="F120" s="98" t="s">
        <v>145</v>
      </c>
      <c r="G120" s="98" t="s">
        <v>284</v>
      </c>
      <c r="H120" s="98" t="s">
        <v>285</v>
      </c>
      <c r="I120" s="99">
        <v>51714</v>
      </c>
      <c r="J120" s="99">
        <v>51714</v>
      </c>
      <c r="K120" s="100"/>
      <c r="L120" s="100"/>
      <c r="M120" s="99">
        <v>51714</v>
      </c>
      <c r="N120" s="100"/>
      <c r="O120" s="99"/>
      <c r="P120" s="99"/>
      <c r="Q120" s="99"/>
      <c r="R120" s="99"/>
      <c r="S120" s="99"/>
      <c r="T120" s="99"/>
      <c r="U120" s="99"/>
      <c r="V120" s="99"/>
      <c r="W120" s="99"/>
      <c r="X120" s="99"/>
    </row>
    <row r="121" spans="1:24" ht="20.25" customHeight="1">
      <c r="A121" s="98" t="s">
        <v>70</v>
      </c>
      <c r="B121" s="98" t="s">
        <v>77</v>
      </c>
      <c r="C121" s="98" t="s">
        <v>321</v>
      </c>
      <c r="D121" s="98" t="s">
        <v>287</v>
      </c>
      <c r="E121" s="98" t="s">
        <v>136</v>
      </c>
      <c r="F121" s="98" t="s">
        <v>137</v>
      </c>
      <c r="G121" s="98" t="s">
        <v>284</v>
      </c>
      <c r="H121" s="98" t="s">
        <v>285</v>
      </c>
      <c r="I121" s="99">
        <v>187200</v>
      </c>
      <c r="J121" s="99">
        <v>187200</v>
      </c>
      <c r="K121" s="100"/>
      <c r="L121" s="100"/>
      <c r="M121" s="99">
        <v>187200</v>
      </c>
      <c r="N121" s="100"/>
      <c r="O121" s="99"/>
      <c r="P121" s="99"/>
      <c r="Q121" s="99"/>
      <c r="R121" s="99"/>
      <c r="S121" s="99"/>
      <c r="T121" s="99"/>
      <c r="U121" s="99"/>
      <c r="V121" s="99"/>
      <c r="W121" s="99"/>
      <c r="X121" s="99"/>
    </row>
    <row r="122" spans="1:24" ht="20.25" customHeight="1">
      <c r="A122" s="98" t="s">
        <v>70</v>
      </c>
      <c r="B122" s="98" t="s">
        <v>79</v>
      </c>
      <c r="C122" s="98" t="s">
        <v>322</v>
      </c>
      <c r="D122" s="98" t="s">
        <v>297</v>
      </c>
      <c r="E122" s="98" t="s">
        <v>120</v>
      </c>
      <c r="F122" s="98" t="s">
        <v>121</v>
      </c>
      <c r="G122" s="98" t="s">
        <v>231</v>
      </c>
      <c r="H122" s="98" t="s">
        <v>232</v>
      </c>
      <c r="I122" s="99">
        <v>762156</v>
      </c>
      <c r="J122" s="99">
        <v>762156</v>
      </c>
      <c r="K122" s="100"/>
      <c r="L122" s="100"/>
      <c r="M122" s="99">
        <v>762156</v>
      </c>
      <c r="N122" s="100"/>
      <c r="O122" s="99"/>
      <c r="P122" s="99"/>
      <c r="Q122" s="99"/>
      <c r="R122" s="99"/>
      <c r="S122" s="99"/>
      <c r="T122" s="99"/>
      <c r="U122" s="99"/>
      <c r="V122" s="99"/>
      <c r="W122" s="99"/>
      <c r="X122" s="99"/>
    </row>
    <row r="123" spans="1:24" ht="20.25" customHeight="1">
      <c r="A123" s="98" t="s">
        <v>70</v>
      </c>
      <c r="B123" s="98" t="s">
        <v>79</v>
      </c>
      <c r="C123" s="98" t="s">
        <v>322</v>
      </c>
      <c r="D123" s="98" t="s">
        <v>297</v>
      </c>
      <c r="E123" s="98" t="s">
        <v>120</v>
      </c>
      <c r="F123" s="98" t="s">
        <v>121</v>
      </c>
      <c r="G123" s="98" t="s">
        <v>233</v>
      </c>
      <c r="H123" s="98" t="s">
        <v>234</v>
      </c>
      <c r="I123" s="99">
        <v>370596</v>
      </c>
      <c r="J123" s="99">
        <v>370596</v>
      </c>
      <c r="K123" s="100"/>
      <c r="L123" s="100"/>
      <c r="M123" s="99">
        <v>370596</v>
      </c>
      <c r="N123" s="100"/>
      <c r="O123" s="99"/>
      <c r="P123" s="99"/>
      <c r="Q123" s="99"/>
      <c r="R123" s="99"/>
      <c r="S123" s="99"/>
      <c r="T123" s="99"/>
      <c r="U123" s="99"/>
      <c r="V123" s="99"/>
      <c r="W123" s="99"/>
      <c r="X123" s="99"/>
    </row>
    <row r="124" spans="1:24" ht="20.25" customHeight="1">
      <c r="A124" s="98" t="s">
        <v>70</v>
      </c>
      <c r="B124" s="98" t="s">
        <v>79</v>
      </c>
      <c r="C124" s="98" t="s">
        <v>322</v>
      </c>
      <c r="D124" s="98" t="s">
        <v>297</v>
      </c>
      <c r="E124" s="98" t="s">
        <v>120</v>
      </c>
      <c r="F124" s="98" t="s">
        <v>121</v>
      </c>
      <c r="G124" s="98" t="s">
        <v>235</v>
      </c>
      <c r="H124" s="98" t="s">
        <v>236</v>
      </c>
      <c r="I124" s="99">
        <v>4500</v>
      </c>
      <c r="J124" s="99">
        <v>4500</v>
      </c>
      <c r="K124" s="100"/>
      <c r="L124" s="100"/>
      <c r="M124" s="99">
        <v>4500</v>
      </c>
      <c r="N124" s="100"/>
      <c r="O124" s="99"/>
      <c r="P124" s="99"/>
      <c r="Q124" s="99"/>
      <c r="R124" s="99"/>
      <c r="S124" s="99"/>
      <c r="T124" s="99"/>
      <c r="U124" s="99"/>
      <c r="V124" s="99"/>
      <c r="W124" s="99"/>
      <c r="X124" s="99"/>
    </row>
    <row r="125" spans="1:24" ht="20.25" customHeight="1">
      <c r="A125" s="98" t="s">
        <v>70</v>
      </c>
      <c r="B125" s="98" t="s">
        <v>79</v>
      </c>
      <c r="C125" s="98" t="s">
        <v>322</v>
      </c>
      <c r="D125" s="98" t="s">
        <v>297</v>
      </c>
      <c r="E125" s="98" t="s">
        <v>120</v>
      </c>
      <c r="F125" s="98" t="s">
        <v>121</v>
      </c>
      <c r="G125" s="98" t="s">
        <v>235</v>
      </c>
      <c r="H125" s="98" t="s">
        <v>236</v>
      </c>
      <c r="I125" s="99">
        <v>63513</v>
      </c>
      <c r="J125" s="99">
        <v>63513</v>
      </c>
      <c r="K125" s="100"/>
      <c r="L125" s="100"/>
      <c r="M125" s="99">
        <v>63513</v>
      </c>
      <c r="N125" s="100"/>
      <c r="O125" s="99"/>
      <c r="P125" s="99"/>
      <c r="Q125" s="99"/>
      <c r="R125" s="99"/>
      <c r="S125" s="99"/>
      <c r="T125" s="99"/>
      <c r="U125" s="99"/>
      <c r="V125" s="99"/>
      <c r="W125" s="99"/>
      <c r="X125" s="99"/>
    </row>
    <row r="126" spans="1:24" ht="20.25" customHeight="1">
      <c r="A126" s="98" t="s">
        <v>70</v>
      </c>
      <c r="B126" s="98" t="s">
        <v>79</v>
      </c>
      <c r="C126" s="98" t="s">
        <v>322</v>
      </c>
      <c r="D126" s="98" t="s">
        <v>297</v>
      </c>
      <c r="E126" s="98" t="s">
        <v>120</v>
      </c>
      <c r="F126" s="98" t="s">
        <v>121</v>
      </c>
      <c r="G126" s="98" t="s">
        <v>298</v>
      </c>
      <c r="H126" s="98" t="s">
        <v>299</v>
      </c>
      <c r="I126" s="99">
        <v>287400</v>
      </c>
      <c r="J126" s="99">
        <v>287400</v>
      </c>
      <c r="K126" s="100"/>
      <c r="L126" s="100"/>
      <c r="M126" s="99">
        <v>287400</v>
      </c>
      <c r="N126" s="100"/>
      <c r="O126" s="99"/>
      <c r="P126" s="99"/>
      <c r="Q126" s="99"/>
      <c r="R126" s="99"/>
      <c r="S126" s="99"/>
      <c r="T126" s="99"/>
      <c r="U126" s="99"/>
      <c r="V126" s="99"/>
      <c r="W126" s="99"/>
      <c r="X126" s="99"/>
    </row>
    <row r="127" spans="1:24" ht="20.25" customHeight="1">
      <c r="A127" s="98" t="s">
        <v>70</v>
      </c>
      <c r="B127" s="98" t="s">
        <v>79</v>
      </c>
      <c r="C127" s="98" t="s">
        <v>322</v>
      </c>
      <c r="D127" s="98" t="s">
        <v>297</v>
      </c>
      <c r="E127" s="98" t="s">
        <v>120</v>
      </c>
      <c r="F127" s="98" t="s">
        <v>121</v>
      </c>
      <c r="G127" s="98" t="s">
        <v>298</v>
      </c>
      <c r="H127" s="98" t="s">
        <v>299</v>
      </c>
      <c r="I127" s="99">
        <v>126000</v>
      </c>
      <c r="J127" s="99">
        <v>126000</v>
      </c>
      <c r="K127" s="100"/>
      <c r="L127" s="100"/>
      <c r="M127" s="99">
        <v>126000</v>
      </c>
      <c r="N127" s="100"/>
      <c r="O127" s="99"/>
      <c r="P127" s="99"/>
      <c r="Q127" s="99"/>
      <c r="R127" s="99"/>
      <c r="S127" s="99"/>
      <c r="T127" s="99"/>
      <c r="U127" s="99"/>
      <c r="V127" s="99"/>
      <c r="W127" s="99"/>
      <c r="X127" s="99"/>
    </row>
    <row r="128" spans="1:24" ht="20.25" customHeight="1">
      <c r="A128" s="98" t="s">
        <v>70</v>
      </c>
      <c r="B128" s="98" t="s">
        <v>79</v>
      </c>
      <c r="C128" s="98" t="s">
        <v>322</v>
      </c>
      <c r="D128" s="98" t="s">
        <v>297</v>
      </c>
      <c r="E128" s="98" t="s">
        <v>120</v>
      </c>
      <c r="F128" s="98" t="s">
        <v>121</v>
      </c>
      <c r="G128" s="98" t="s">
        <v>298</v>
      </c>
      <c r="H128" s="98" t="s">
        <v>299</v>
      </c>
      <c r="I128" s="99">
        <v>156936</v>
      </c>
      <c r="J128" s="99">
        <v>156936</v>
      </c>
      <c r="K128" s="100"/>
      <c r="L128" s="100"/>
      <c r="M128" s="99">
        <v>156936</v>
      </c>
      <c r="N128" s="100"/>
      <c r="O128" s="99"/>
      <c r="P128" s="99"/>
      <c r="Q128" s="99"/>
      <c r="R128" s="99"/>
      <c r="S128" s="99"/>
      <c r="T128" s="99"/>
      <c r="U128" s="99"/>
      <c r="V128" s="99"/>
      <c r="W128" s="99"/>
      <c r="X128" s="99"/>
    </row>
    <row r="129" spans="1:24" ht="20.25" customHeight="1">
      <c r="A129" s="98" t="s">
        <v>70</v>
      </c>
      <c r="B129" s="98" t="s">
        <v>79</v>
      </c>
      <c r="C129" s="98" t="s">
        <v>323</v>
      </c>
      <c r="D129" s="98" t="s">
        <v>238</v>
      </c>
      <c r="E129" s="98" t="s">
        <v>138</v>
      </c>
      <c r="F129" s="98" t="s">
        <v>139</v>
      </c>
      <c r="G129" s="98" t="s">
        <v>239</v>
      </c>
      <c r="H129" s="98" t="s">
        <v>240</v>
      </c>
      <c r="I129" s="99">
        <v>301545</v>
      </c>
      <c r="J129" s="99">
        <v>301545</v>
      </c>
      <c r="K129" s="100"/>
      <c r="L129" s="100"/>
      <c r="M129" s="99">
        <v>301545</v>
      </c>
      <c r="N129" s="100"/>
      <c r="O129" s="99"/>
      <c r="P129" s="99"/>
      <c r="Q129" s="99"/>
      <c r="R129" s="99"/>
      <c r="S129" s="99"/>
      <c r="T129" s="99"/>
      <c r="U129" s="99"/>
      <c r="V129" s="99"/>
      <c r="W129" s="99"/>
      <c r="X129" s="99"/>
    </row>
    <row r="130" spans="1:24" ht="20.25" customHeight="1">
      <c r="A130" s="98" t="s">
        <v>70</v>
      </c>
      <c r="B130" s="98" t="s">
        <v>79</v>
      </c>
      <c r="C130" s="98" t="s">
        <v>323</v>
      </c>
      <c r="D130" s="98" t="s">
        <v>238</v>
      </c>
      <c r="E130" s="98" t="s">
        <v>140</v>
      </c>
      <c r="F130" s="98" t="s">
        <v>141</v>
      </c>
      <c r="G130" s="98" t="s">
        <v>241</v>
      </c>
      <c r="H130" s="98" t="s">
        <v>242</v>
      </c>
      <c r="I130" s="99">
        <v>113111</v>
      </c>
      <c r="J130" s="99">
        <v>113111</v>
      </c>
      <c r="K130" s="100"/>
      <c r="L130" s="100"/>
      <c r="M130" s="99">
        <v>113111</v>
      </c>
      <c r="N130" s="100"/>
      <c r="O130" s="99"/>
      <c r="P130" s="99"/>
      <c r="Q130" s="99"/>
      <c r="R130" s="99"/>
      <c r="S130" s="99"/>
      <c r="T130" s="99"/>
      <c r="U130" s="99"/>
      <c r="V130" s="99"/>
      <c r="W130" s="99"/>
      <c r="X130" s="99"/>
    </row>
    <row r="131" spans="1:24" ht="20.25" customHeight="1">
      <c r="A131" s="98" t="s">
        <v>70</v>
      </c>
      <c r="B131" s="98" t="s">
        <v>79</v>
      </c>
      <c r="C131" s="98" t="s">
        <v>323</v>
      </c>
      <c r="D131" s="98" t="s">
        <v>238</v>
      </c>
      <c r="E131" s="98" t="s">
        <v>152</v>
      </c>
      <c r="F131" s="98" t="s">
        <v>153</v>
      </c>
      <c r="G131" s="98" t="s">
        <v>243</v>
      </c>
      <c r="H131" s="98" t="s">
        <v>244</v>
      </c>
      <c r="I131" s="99">
        <v>126435</v>
      </c>
      <c r="J131" s="99">
        <v>126435</v>
      </c>
      <c r="K131" s="100"/>
      <c r="L131" s="100"/>
      <c r="M131" s="99">
        <v>126435</v>
      </c>
      <c r="N131" s="100"/>
      <c r="O131" s="99"/>
      <c r="P131" s="99"/>
      <c r="Q131" s="99"/>
      <c r="R131" s="99"/>
      <c r="S131" s="99"/>
      <c r="T131" s="99"/>
      <c r="U131" s="99"/>
      <c r="V131" s="99"/>
      <c r="W131" s="99"/>
      <c r="X131" s="99"/>
    </row>
    <row r="132" spans="1:24" ht="20.25" customHeight="1">
      <c r="A132" s="98" t="s">
        <v>70</v>
      </c>
      <c r="B132" s="98" t="s">
        <v>79</v>
      </c>
      <c r="C132" s="98" t="s">
        <v>323</v>
      </c>
      <c r="D132" s="98" t="s">
        <v>238</v>
      </c>
      <c r="E132" s="98" t="s">
        <v>154</v>
      </c>
      <c r="F132" s="98" t="s">
        <v>155</v>
      </c>
      <c r="G132" s="98" t="s">
        <v>245</v>
      </c>
      <c r="H132" s="98" t="s">
        <v>246</v>
      </c>
      <c r="I132" s="99">
        <v>80025</v>
      </c>
      <c r="J132" s="99">
        <v>80025</v>
      </c>
      <c r="K132" s="100"/>
      <c r="L132" s="100"/>
      <c r="M132" s="99">
        <v>80025</v>
      </c>
      <c r="N132" s="100"/>
      <c r="O132" s="99"/>
      <c r="P132" s="99"/>
      <c r="Q132" s="99"/>
      <c r="R132" s="99"/>
      <c r="S132" s="99"/>
      <c r="T132" s="99"/>
      <c r="U132" s="99"/>
      <c r="V132" s="99"/>
      <c r="W132" s="99"/>
      <c r="X132" s="99"/>
    </row>
    <row r="133" spans="1:24" ht="20.25" customHeight="1">
      <c r="A133" s="98" t="s">
        <v>70</v>
      </c>
      <c r="B133" s="98" t="s">
        <v>79</v>
      </c>
      <c r="C133" s="98" t="s">
        <v>323</v>
      </c>
      <c r="D133" s="98" t="s">
        <v>238</v>
      </c>
      <c r="E133" s="98" t="s">
        <v>154</v>
      </c>
      <c r="F133" s="98" t="s">
        <v>155</v>
      </c>
      <c r="G133" s="98" t="s">
        <v>245</v>
      </c>
      <c r="H133" s="98" t="s">
        <v>246</v>
      </c>
      <c r="I133" s="99">
        <v>21170</v>
      </c>
      <c r="J133" s="99">
        <v>21170</v>
      </c>
      <c r="K133" s="100"/>
      <c r="L133" s="100"/>
      <c r="M133" s="99">
        <v>21170</v>
      </c>
      <c r="N133" s="100"/>
      <c r="O133" s="99"/>
      <c r="P133" s="99"/>
      <c r="Q133" s="99"/>
      <c r="R133" s="99"/>
      <c r="S133" s="99"/>
      <c r="T133" s="99"/>
      <c r="U133" s="99"/>
      <c r="V133" s="99"/>
      <c r="W133" s="99"/>
      <c r="X133" s="99"/>
    </row>
    <row r="134" spans="1:24" ht="20.25" customHeight="1">
      <c r="A134" s="98" t="s">
        <v>70</v>
      </c>
      <c r="B134" s="98" t="s">
        <v>79</v>
      </c>
      <c r="C134" s="98" t="s">
        <v>323</v>
      </c>
      <c r="D134" s="98" t="s">
        <v>238</v>
      </c>
      <c r="E134" s="98" t="s">
        <v>120</v>
      </c>
      <c r="F134" s="98" t="s">
        <v>121</v>
      </c>
      <c r="G134" s="98" t="s">
        <v>247</v>
      </c>
      <c r="H134" s="98" t="s">
        <v>248</v>
      </c>
      <c r="I134" s="99">
        <v>10905</v>
      </c>
      <c r="J134" s="99">
        <v>10905</v>
      </c>
      <c r="K134" s="100"/>
      <c r="L134" s="100"/>
      <c r="M134" s="99">
        <v>10905</v>
      </c>
      <c r="N134" s="100"/>
      <c r="O134" s="99"/>
      <c r="P134" s="99"/>
      <c r="Q134" s="99"/>
      <c r="R134" s="99"/>
      <c r="S134" s="99"/>
      <c r="T134" s="99"/>
      <c r="U134" s="99"/>
      <c r="V134" s="99"/>
      <c r="W134" s="99"/>
      <c r="X134" s="99"/>
    </row>
    <row r="135" spans="1:24" ht="20.25" customHeight="1">
      <c r="A135" s="98" t="s">
        <v>70</v>
      </c>
      <c r="B135" s="98" t="s">
        <v>79</v>
      </c>
      <c r="C135" s="98" t="s">
        <v>323</v>
      </c>
      <c r="D135" s="98" t="s">
        <v>238</v>
      </c>
      <c r="E135" s="98" t="s">
        <v>156</v>
      </c>
      <c r="F135" s="98" t="s">
        <v>157</v>
      </c>
      <c r="G135" s="98" t="s">
        <v>247</v>
      </c>
      <c r="H135" s="98" t="s">
        <v>248</v>
      </c>
      <c r="I135" s="99">
        <v>2585</v>
      </c>
      <c r="J135" s="99">
        <v>2585</v>
      </c>
      <c r="K135" s="100"/>
      <c r="L135" s="100"/>
      <c r="M135" s="99">
        <v>2585</v>
      </c>
      <c r="N135" s="100"/>
      <c r="O135" s="99"/>
      <c r="P135" s="99"/>
      <c r="Q135" s="99"/>
      <c r="R135" s="99"/>
      <c r="S135" s="99"/>
      <c r="T135" s="99"/>
      <c r="U135" s="99"/>
      <c r="V135" s="99"/>
      <c r="W135" s="99"/>
      <c r="X135" s="99"/>
    </row>
    <row r="136" spans="1:24" ht="20.25" customHeight="1">
      <c r="A136" s="98" t="s">
        <v>70</v>
      </c>
      <c r="B136" s="98" t="s">
        <v>79</v>
      </c>
      <c r="C136" s="98" t="s">
        <v>323</v>
      </c>
      <c r="D136" s="98" t="s">
        <v>238</v>
      </c>
      <c r="E136" s="98" t="s">
        <v>156</v>
      </c>
      <c r="F136" s="98" t="s">
        <v>157</v>
      </c>
      <c r="G136" s="98" t="s">
        <v>247</v>
      </c>
      <c r="H136" s="98" t="s">
        <v>248</v>
      </c>
      <c r="I136" s="99">
        <v>7755</v>
      </c>
      <c r="J136" s="99">
        <v>7755</v>
      </c>
      <c r="K136" s="100"/>
      <c r="L136" s="100"/>
      <c r="M136" s="99">
        <v>7755</v>
      </c>
      <c r="N136" s="100"/>
      <c r="O136" s="99"/>
      <c r="P136" s="99"/>
      <c r="Q136" s="99"/>
      <c r="R136" s="99"/>
      <c r="S136" s="99"/>
      <c r="T136" s="99"/>
      <c r="U136" s="99"/>
      <c r="V136" s="99"/>
      <c r="W136" s="99"/>
      <c r="X136" s="99"/>
    </row>
    <row r="137" spans="1:24" ht="20.25" customHeight="1">
      <c r="A137" s="98" t="s">
        <v>70</v>
      </c>
      <c r="B137" s="98" t="s">
        <v>79</v>
      </c>
      <c r="C137" s="98" t="s">
        <v>323</v>
      </c>
      <c r="D137" s="98" t="s">
        <v>238</v>
      </c>
      <c r="E137" s="98" t="s">
        <v>156</v>
      </c>
      <c r="F137" s="98" t="s">
        <v>157</v>
      </c>
      <c r="G137" s="98" t="s">
        <v>247</v>
      </c>
      <c r="H137" s="98" t="s">
        <v>248</v>
      </c>
      <c r="I137" s="99">
        <v>3765</v>
      </c>
      <c r="J137" s="99">
        <v>3765</v>
      </c>
      <c r="K137" s="100"/>
      <c r="L137" s="100"/>
      <c r="M137" s="99">
        <v>3765</v>
      </c>
      <c r="N137" s="100"/>
      <c r="O137" s="99"/>
      <c r="P137" s="99"/>
      <c r="Q137" s="99"/>
      <c r="R137" s="99"/>
      <c r="S137" s="99"/>
      <c r="T137" s="99"/>
      <c r="U137" s="99"/>
      <c r="V137" s="99"/>
      <c r="W137" s="99"/>
      <c r="X137" s="99"/>
    </row>
    <row r="138" spans="1:24" ht="20.25" customHeight="1">
      <c r="A138" s="98" t="s">
        <v>70</v>
      </c>
      <c r="B138" s="98" t="s">
        <v>79</v>
      </c>
      <c r="C138" s="98" t="s">
        <v>324</v>
      </c>
      <c r="D138" s="98" t="s">
        <v>207</v>
      </c>
      <c r="E138" s="98" t="s">
        <v>120</v>
      </c>
      <c r="F138" s="98" t="s">
        <v>121</v>
      </c>
      <c r="G138" s="98" t="s">
        <v>256</v>
      </c>
      <c r="H138" s="98" t="s">
        <v>207</v>
      </c>
      <c r="I138" s="99">
        <v>6000</v>
      </c>
      <c r="J138" s="99">
        <v>6000</v>
      </c>
      <c r="K138" s="100"/>
      <c r="L138" s="100"/>
      <c r="M138" s="99">
        <v>6000</v>
      </c>
      <c r="N138" s="100"/>
      <c r="O138" s="99"/>
      <c r="P138" s="99"/>
      <c r="Q138" s="99"/>
      <c r="R138" s="99"/>
      <c r="S138" s="99"/>
      <c r="T138" s="99"/>
      <c r="U138" s="99"/>
      <c r="V138" s="99"/>
      <c r="W138" s="99"/>
      <c r="X138" s="99"/>
    </row>
    <row r="139" spans="1:24" ht="20.25" customHeight="1">
      <c r="A139" s="98" t="s">
        <v>70</v>
      </c>
      <c r="B139" s="98" t="s">
        <v>79</v>
      </c>
      <c r="C139" s="98" t="s">
        <v>325</v>
      </c>
      <c r="D139" s="98" t="s">
        <v>262</v>
      </c>
      <c r="E139" s="98" t="s">
        <v>120</v>
      </c>
      <c r="F139" s="98" t="s">
        <v>121</v>
      </c>
      <c r="G139" s="98" t="s">
        <v>263</v>
      </c>
      <c r="H139" s="98" t="s">
        <v>262</v>
      </c>
      <c r="I139" s="99">
        <v>17400</v>
      </c>
      <c r="J139" s="99">
        <v>17400</v>
      </c>
      <c r="K139" s="100"/>
      <c r="L139" s="100"/>
      <c r="M139" s="99">
        <v>17400</v>
      </c>
      <c r="N139" s="100"/>
      <c r="O139" s="99"/>
      <c r="P139" s="99"/>
      <c r="Q139" s="99"/>
      <c r="R139" s="99"/>
      <c r="S139" s="99"/>
      <c r="T139" s="99"/>
      <c r="U139" s="99"/>
      <c r="V139" s="99"/>
      <c r="W139" s="99"/>
      <c r="X139" s="99"/>
    </row>
    <row r="140" spans="1:24" ht="20.25" customHeight="1">
      <c r="A140" s="98" t="s">
        <v>70</v>
      </c>
      <c r="B140" s="98" t="s">
        <v>79</v>
      </c>
      <c r="C140" s="98" t="s">
        <v>326</v>
      </c>
      <c r="D140" s="98" t="s">
        <v>163</v>
      </c>
      <c r="E140" s="98" t="s">
        <v>162</v>
      </c>
      <c r="F140" s="98" t="s">
        <v>163</v>
      </c>
      <c r="G140" s="98" t="s">
        <v>250</v>
      </c>
      <c r="H140" s="98" t="s">
        <v>163</v>
      </c>
      <c r="I140" s="99">
        <v>238545</v>
      </c>
      <c r="J140" s="99">
        <v>238545</v>
      </c>
      <c r="K140" s="100"/>
      <c r="L140" s="100"/>
      <c r="M140" s="99">
        <v>238545</v>
      </c>
      <c r="N140" s="100"/>
      <c r="O140" s="99"/>
      <c r="P140" s="99"/>
      <c r="Q140" s="99"/>
      <c r="R140" s="99"/>
      <c r="S140" s="99"/>
      <c r="T140" s="99"/>
      <c r="U140" s="99"/>
      <c r="V140" s="99"/>
      <c r="W140" s="99"/>
      <c r="X140" s="99"/>
    </row>
    <row r="141" spans="1:24" ht="20.25" customHeight="1">
      <c r="A141" s="98" t="s">
        <v>70</v>
      </c>
      <c r="B141" s="98" t="s">
        <v>79</v>
      </c>
      <c r="C141" s="98" t="s">
        <v>327</v>
      </c>
      <c r="D141" s="98" t="s">
        <v>265</v>
      </c>
      <c r="E141" s="98" t="s">
        <v>120</v>
      </c>
      <c r="F141" s="98" t="s">
        <v>121</v>
      </c>
      <c r="G141" s="98" t="s">
        <v>266</v>
      </c>
      <c r="H141" s="98" t="s">
        <v>267</v>
      </c>
      <c r="I141" s="99">
        <v>22500</v>
      </c>
      <c r="J141" s="99">
        <v>22500</v>
      </c>
      <c r="K141" s="100"/>
      <c r="L141" s="100"/>
      <c r="M141" s="99">
        <v>22500</v>
      </c>
      <c r="N141" s="100"/>
      <c r="O141" s="99"/>
      <c r="P141" s="99"/>
      <c r="Q141" s="99"/>
      <c r="R141" s="99"/>
      <c r="S141" s="99"/>
      <c r="T141" s="99"/>
      <c r="U141" s="99"/>
      <c r="V141" s="99"/>
      <c r="W141" s="99"/>
      <c r="X141" s="99"/>
    </row>
    <row r="142" spans="1:24" ht="20.25" customHeight="1">
      <c r="A142" s="98" t="s">
        <v>70</v>
      </c>
      <c r="B142" s="98" t="s">
        <v>79</v>
      </c>
      <c r="C142" s="98" t="s">
        <v>327</v>
      </c>
      <c r="D142" s="98" t="s">
        <v>265</v>
      </c>
      <c r="E142" s="98" t="s">
        <v>120</v>
      </c>
      <c r="F142" s="98" t="s">
        <v>121</v>
      </c>
      <c r="G142" s="98" t="s">
        <v>266</v>
      </c>
      <c r="H142" s="98" t="s">
        <v>267</v>
      </c>
      <c r="I142" s="99">
        <v>8700</v>
      </c>
      <c r="J142" s="99">
        <v>8700</v>
      </c>
      <c r="K142" s="100"/>
      <c r="L142" s="100"/>
      <c r="M142" s="99">
        <v>8700</v>
      </c>
      <c r="N142" s="100"/>
      <c r="O142" s="99"/>
      <c r="P142" s="99"/>
      <c r="Q142" s="99"/>
      <c r="R142" s="99"/>
      <c r="S142" s="99"/>
      <c r="T142" s="99"/>
      <c r="U142" s="99"/>
      <c r="V142" s="99"/>
      <c r="W142" s="99"/>
      <c r="X142" s="99"/>
    </row>
    <row r="143" spans="1:24" ht="20.25" customHeight="1">
      <c r="A143" s="98" t="s">
        <v>70</v>
      </c>
      <c r="B143" s="98" t="s">
        <v>79</v>
      </c>
      <c r="C143" s="98" t="s">
        <v>327</v>
      </c>
      <c r="D143" s="98" t="s">
        <v>265</v>
      </c>
      <c r="E143" s="98" t="s">
        <v>120</v>
      </c>
      <c r="F143" s="98" t="s">
        <v>121</v>
      </c>
      <c r="G143" s="98" t="s">
        <v>268</v>
      </c>
      <c r="H143" s="98" t="s">
        <v>269</v>
      </c>
      <c r="I143" s="99">
        <v>3000</v>
      </c>
      <c r="J143" s="99">
        <v>3000</v>
      </c>
      <c r="K143" s="100"/>
      <c r="L143" s="100"/>
      <c r="M143" s="99">
        <v>3000</v>
      </c>
      <c r="N143" s="100"/>
      <c r="O143" s="99"/>
      <c r="P143" s="99"/>
      <c r="Q143" s="99"/>
      <c r="R143" s="99"/>
      <c r="S143" s="99"/>
      <c r="T143" s="99"/>
      <c r="U143" s="99"/>
      <c r="V143" s="99"/>
      <c r="W143" s="99"/>
      <c r="X143" s="99"/>
    </row>
    <row r="144" spans="1:24" ht="20.25" customHeight="1">
      <c r="A144" s="98" t="s">
        <v>70</v>
      </c>
      <c r="B144" s="98" t="s">
        <v>79</v>
      </c>
      <c r="C144" s="98" t="s">
        <v>327</v>
      </c>
      <c r="D144" s="98" t="s">
        <v>265</v>
      </c>
      <c r="E144" s="98" t="s">
        <v>120</v>
      </c>
      <c r="F144" s="98" t="s">
        <v>121</v>
      </c>
      <c r="G144" s="98" t="s">
        <v>270</v>
      </c>
      <c r="H144" s="98" t="s">
        <v>271</v>
      </c>
      <c r="I144" s="99">
        <v>4500</v>
      </c>
      <c r="J144" s="99">
        <v>4500</v>
      </c>
      <c r="K144" s="100"/>
      <c r="L144" s="100"/>
      <c r="M144" s="99">
        <v>4500</v>
      </c>
      <c r="N144" s="100"/>
      <c r="O144" s="99"/>
      <c r="P144" s="99"/>
      <c r="Q144" s="99"/>
      <c r="R144" s="99"/>
      <c r="S144" s="99"/>
      <c r="T144" s="99"/>
      <c r="U144" s="99"/>
      <c r="V144" s="99"/>
      <c r="W144" s="99"/>
      <c r="X144" s="99"/>
    </row>
    <row r="145" spans="1:24" ht="20.25" customHeight="1">
      <c r="A145" s="98" t="s">
        <v>70</v>
      </c>
      <c r="B145" s="98" t="s">
        <v>79</v>
      </c>
      <c r="C145" s="98" t="s">
        <v>327</v>
      </c>
      <c r="D145" s="98" t="s">
        <v>265</v>
      </c>
      <c r="E145" s="98" t="s">
        <v>120</v>
      </c>
      <c r="F145" s="98" t="s">
        <v>121</v>
      </c>
      <c r="G145" s="98" t="s">
        <v>272</v>
      </c>
      <c r="H145" s="98" t="s">
        <v>273</v>
      </c>
      <c r="I145" s="99">
        <v>3000</v>
      </c>
      <c r="J145" s="99">
        <v>3000</v>
      </c>
      <c r="K145" s="100"/>
      <c r="L145" s="100"/>
      <c r="M145" s="99">
        <v>3000</v>
      </c>
      <c r="N145" s="100"/>
      <c r="O145" s="99"/>
      <c r="P145" s="99"/>
      <c r="Q145" s="99"/>
      <c r="R145" s="99"/>
      <c r="S145" s="99"/>
      <c r="T145" s="99"/>
      <c r="U145" s="99"/>
      <c r="V145" s="99"/>
      <c r="W145" s="99"/>
      <c r="X145" s="99"/>
    </row>
    <row r="146" spans="1:24" ht="20.25" customHeight="1">
      <c r="A146" s="98" t="s">
        <v>70</v>
      </c>
      <c r="B146" s="98" t="s">
        <v>79</v>
      </c>
      <c r="C146" s="98" t="s">
        <v>327</v>
      </c>
      <c r="D146" s="98" t="s">
        <v>265</v>
      </c>
      <c r="E146" s="98" t="s">
        <v>120</v>
      </c>
      <c r="F146" s="98" t="s">
        <v>121</v>
      </c>
      <c r="G146" s="98" t="s">
        <v>274</v>
      </c>
      <c r="H146" s="98" t="s">
        <v>275</v>
      </c>
      <c r="I146" s="99">
        <v>10500</v>
      </c>
      <c r="J146" s="99">
        <v>10500</v>
      </c>
      <c r="K146" s="100"/>
      <c r="L146" s="100"/>
      <c r="M146" s="99">
        <v>10500</v>
      </c>
      <c r="N146" s="100"/>
      <c r="O146" s="99"/>
      <c r="P146" s="99"/>
      <c r="Q146" s="99"/>
      <c r="R146" s="99"/>
      <c r="S146" s="99"/>
      <c r="T146" s="99"/>
      <c r="U146" s="99"/>
      <c r="V146" s="99"/>
      <c r="W146" s="99"/>
      <c r="X146" s="99"/>
    </row>
    <row r="147" spans="1:24" ht="20.25" customHeight="1">
      <c r="A147" s="98" t="s">
        <v>70</v>
      </c>
      <c r="B147" s="98" t="s">
        <v>79</v>
      </c>
      <c r="C147" s="98" t="s">
        <v>327</v>
      </c>
      <c r="D147" s="98" t="s">
        <v>265</v>
      </c>
      <c r="E147" s="98" t="s">
        <v>120</v>
      </c>
      <c r="F147" s="98" t="s">
        <v>121</v>
      </c>
      <c r="G147" s="98" t="s">
        <v>276</v>
      </c>
      <c r="H147" s="98" t="s">
        <v>277</v>
      </c>
      <c r="I147" s="99">
        <v>45000</v>
      </c>
      <c r="J147" s="99">
        <v>45000</v>
      </c>
      <c r="K147" s="100"/>
      <c r="L147" s="100"/>
      <c r="M147" s="99">
        <v>45000</v>
      </c>
      <c r="N147" s="100"/>
      <c r="O147" s="99"/>
      <c r="P147" s="99"/>
      <c r="Q147" s="99"/>
      <c r="R147" s="99"/>
      <c r="S147" s="99"/>
      <c r="T147" s="99"/>
      <c r="U147" s="99"/>
      <c r="V147" s="99"/>
      <c r="W147" s="99"/>
      <c r="X147" s="99"/>
    </row>
    <row r="148" spans="1:24" ht="20.25" customHeight="1">
      <c r="A148" s="98" t="s">
        <v>70</v>
      </c>
      <c r="B148" s="98" t="s">
        <v>79</v>
      </c>
      <c r="C148" s="98" t="s">
        <v>328</v>
      </c>
      <c r="D148" s="98" t="s">
        <v>287</v>
      </c>
      <c r="E148" s="98" t="s">
        <v>136</v>
      </c>
      <c r="F148" s="98" t="s">
        <v>137</v>
      </c>
      <c r="G148" s="98" t="s">
        <v>284</v>
      </c>
      <c r="H148" s="98" t="s">
        <v>285</v>
      </c>
      <c r="I148" s="99">
        <v>72000</v>
      </c>
      <c r="J148" s="99">
        <v>72000</v>
      </c>
      <c r="K148" s="100"/>
      <c r="L148" s="100"/>
      <c r="M148" s="99">
        <v>72000</v>
      </c>
      <c r="N148" s="100"/>
      <c r="O148" s="99"/>
      <c r="P148" s="99"/>
      <c r="Q148" s="99"/>
      <c r="R148" s="99"/>
      <c r="S148" s="99"/>
      <c r="T148" s="99"/>
      <c r="U148" s="99"/>
      <c r="V148" s="99"/>
      <c r="W148" s="99"/>
      <c r="X148" s="99"/>
    </row>
    <row r="149" spans="1:24" ht="20.25" customHeight="1">
      <c r="A149" s="98" t="s">
        <v>70</v>
      </c>
      <c r="B149" s="98" t="s">
        <v>81</v>
      </c>
      <c r="C149" s="98" t="s">
        <v>329</v>
      </c>
      <c r="D149" s="98" t="s">
        <v>297</v>
      </c>
      <c r="E149" s="98" t="s">
        <v>116</v>
      </c>
      <c r="F149" s="98" t="s">
        <v>117</v>
      </c>
      <c r="G149" s="98" t="s">
        <v>231</v>
      </c>
      <c r="H149" s="98" t="s">
        <v>232</v>
      </c>
      <c r="I149" s="99">
        <v>625848</v>
      </c>
      <c r="J149" s="99">
        <v>625848</v>
      </c>
      <c r="K149" s="100"/>
      <c r="L149" s="100"/>
      <c r="M149" s="99">
        <v>625848</v>
      </c>
      <c r="N149" s="100"/>
      <c r="O149" s="99"/>
      <c r="P149" s="99"/>
      <c r="Q149" s="99"/>
      <c r="R149" s="99"/>
      <c r="S149" s="99"/>
      <c r="T149" s="99"/>
      <c r="U149" s="99"/>
      <c r="V149" s="99"/>
      <c r="W149" s="99"/>
      <c r="X149" s="99"/>
    </row>
    <row r="150" spans="1:24" ht="20.25" customHeight="1">
      <c r="A150" s="98" t="s">
        <v>70</v>
      </c>
      <c r="B150" s="98" t="s">
        <v>81</v>
      </c>
      <c r="C150" s="98" t="s">
        <v>329</v>
      </c>
      <c r="D150" s="98" t="s">
        <v>297</v>
      </c>
      <c r="E150" s="98" t="s">
        <v>116</v>
      </c>
      <c r="F150" s="98" t="s">
        <v>117</v>
      </c>
      <c r="G150" s="98" t="s">
        <v>233</v>
      </c>
      <c r="H150" s="98" t="s">
        <v>234</v>
      </c>
      <c r="I150" s="99">
        <v>262416</v>
      </c>
      <c r="J150" s="99">
        <v>262416</v>
      </c>
      <c r="K150" s="100"/>
      <c r="L150" s="100"/>
      <c r="M150" s="99">
        <v>262416</v>
      </c>
      <c r="N150" s="100"/>
      <c r="O150" s="99"/>
      <c r="P150" s="99"/>
      <c r="Q150" s="99"/>
      <c r="R150" s="99"/>
      <c r="S150" s="99"/>
      <c r="T150" s="99"/>
      <c r="U150" s="99"/>
      <c r="V150" s="99"/>
      <c r="W150" s="99"/>
      <c r="X150" s="99"/>
    </row>
    <row r="151" spans="1:24" ht="20.25" customHeight="1">
      <c r="A151" s="98" t="s">
        <v>70</v>
      </c>
      <c r="B151" s="98" t="s">
        <v>81</v>
      </c>
      <c r="C151" s="98" t="s">
        <v>329</v>
      </c>
      <c r="D151" s="98" t="s">
        <v>297</v>
      </c>
      <c r="E151" s="98" t="s">
        <v>116</v>
      </c>
      <c r="F151" s="98" t="s">
        <v>117</v>
      </c>
      <c r="G151" s="98" t="s">
        <v>235</v>
      </c>
      <c r="H151" s="98" t="s">
        <v>236</v>
      </c>
      <c r="I151" s="99">
        <v>52154</v>
      </c>
      <c r="J151" s="99">
        <v>52154</v>
      </c>
      <c r="K151" s="100"/>
      <c r="L151" s="100"/>
      <c r="M151" s="99">
        <v>52154</v>
      </c>
      <c r="N151" s="100"/>
      <c r="O151" s="99"/>
      <c r="P151" s="99"/>
      <c r="Q151" s="99"/>
      <c r="R151" s="99"/>
      <c r="S151" s="99"/>
      <c r="T151" s="99"/>
      <c r="U151" s="99"/>
      <c r="V151" s="99"/>
      <c r="W151" s="99"/>
      <c r="X151" s="99"/>
    </row>
    <row r="152" spans="1:24" ht="20.25" customHeight="1">
      <c r="A152" s="98" t="s">
        <v>70</v>
      </c>
      <c r="B152" s="98" t="s">
        <v>81</v>
      </c>
      <c r="C152" s="98" t="s">
        <v>329</v>
      </c>
      <c r="D152" s="98" t="s">
        <v>297</v>
      </c>
      <c r="E152" s="98" t="s">
        <v>116</v>
      </c>
      <c r="F152" s="98" t="s">
        <v>117</v>
      </c>
      <c r="G152" s="98" t="s">
        <v>235</v>
      </c>
      <c r="H152" s="98" t="s">
        <v>236</v>
      </c>
      <c r="I152" s="99">
        <v>1500</v>
      </c>
      <c r="J152" s="99">
        <v>1500</v>
      </c>
      <c r="K152" s="100"/>
      <c r="L152" s="100"/>
      <c r="M152" s="99">
        <v>1500</v>
      </c>
      <c r="N152" s="100"/>
      <c r="O152" s="99"/>
      <c r="P152" s="99"/>
      <c r="Q152" s="99"/>
      <c r="R152" s="99"/>
      <c r="S152" s="99"/>
      <c r="T152" s="99"/>
      <c r="U152" s="99"/>
      <c r="V152" s="99"/>
      <c r="W152" s="99"/>
      <c r="X152" s="99"/>
    </row>
    <row r="153" spans="1:24" ht="20.25" customHeight="1">
      <c r="A153" s="98" t="s">
        <v>70</v>
      </c>
      <c r="B153" s="98" t="s">
        <v>81</v>
      </c>
      <c r="C153" s="98" t="s">
        <v>329</v>
      </c>
      <c r="D153" s="98" t="s">
        <v>297</v>
      </c>
      <c r="E153" s="98" t="s">
        <v>116</v>
      </c>
      <c r="F153" s="98" t="s">
        <v>117</v>
      </c>
      <c r="G153" s="98" t="s">
        <v>298</v>
      </c>
      <c r="H153" s="98" t="s">
        <v>299</v>
      </c>
      <c r="I153" s="99">
        <v>199260</v>
      </c>
      <c r="J153" s="99">
        <v>199260</v>
      </c>
      <c r="K153" s="100"/>
      <c r="L153" s="100"/>
      <c r="M153" s="99">
        <v>199260</v>
      </c>
      <c r="N153" s="100"/>
      <c r="O153" s="99"/>
      <c r="P153" s="99"/>
      <c r="Q153" s="99"/>
      <c r="R153" s="99"/>
      <c r="S153" s="99"/>
      <c r="T153" s="99"/>
      <c r="U153" s="99"/>
      <c r="V153" s="99"/>
      <c r="W153" s="99"/>
      <c r="X153" s="99"/>
    </row>
    <row r="154" spans="1:24" ht="20.25" customHeight="1">
      <c r="A154" s="98" t="s">
        <v>70</v>
      </c>
      <c r="B154" s="98" t="s">
        <v>81</v>
      </c>
      <c r="C154" s="98" t="s">
        <v>329</v>
      </c>
      <c r="D154" s="98" t="s">
        <v>297</v>
      </c>
      <c r="E154" s="98" t="s">
        <v>116</v>
      </c>
      <c r="F154" s="98" t="s">
        <v>117</v>
      </c>
      <c r="G154" s="98" t="s">
        <v>298</v>
      </c>
      <c r="H154" s="98" t="s">
        <v>299</v>
      </c>
      <c r="I154" s="99">
        <v>111696</v>
      </c>
      <c r="J154" s="99">
        <v>111696</v>
      </c>
      <c r="K154" s="100"/>
      <c r="L154" s="100"/>
      <c r="M154" s="99">
        <v>111696</v>
      </c>
      <c r="N154" s="100"/>
      <c r="O154" s="99"/>
      <c r="P154" s="99"/>
      <c r="Q154" s="99"/>
      <c r="R154" s="99"/>
      <c r="S154" s="99"/>
      <c r="T154" s="99"/>
      <c r="U154" s="99"/>
      <c r="V154" s="99"/>
      <c r="W154" s="99"/>
      <c r="X154" s="99"/>
    </row>
    <row r="155" spans="1:24" ht="20.25" customHeight="1">
      <c r="A155" s="98" t="s">
        <v>70</v>
      </c>
      <c r="B155" s="98" t="s">
        <v>81</v>
      </c>
      <c r="C155" s="98" t="s">
        <v>329</v>
      </c>
      <c r="D155" s="98" t="s">
        <v>297</v>
      </c>
      <c r="E155" s="98" t="s">
        <v>116</v>
      </c>
      <c r="F155" s="98" t="s">
        <v>117</v>
      </c>
      <c r="G155" s="98" t="s">
        <v>298</v>
      </c>
      <c r="H155" s="98" t="s">
        <v>299</v>
      </c>
      <c r="I155" s="99">
        <v>84000</v>
      </c>
      <c r="J155" s="99">
        <v>84000</v>
      </c>
      <c r="K155" s="100"/>
      <c r="L155" s="100"/>
      <c r="M155" s="99">
        <v>84000</v>
      </c>
      <c r="N155" s="100"/>
      <c r="O155" s="99"/>
      <c r="P155" s="99"/>
      <c r="Q155" s="99"/>
      <c r="R155" s="99"/>
      <c r="S155" s="99"/>
      <c r="T155" s="99"/>
      <c r="U155" s="99"/>
      <c r="V155" s="99"/>
      <c r="W155" s="99"/>
      <c r="X155" s="99"/>
    </row>
    <row r="156" spans="1:24" ht="20.25" customHeight="1">
      <c r="A156" s="98" t="s">
        <v>70</v>
      </c>
      <c r="B156" s="98" t="s">
        <v>81</v>
      </c>
      <c r="C156" s="98" t="s">
        <v>330</v>
      </c>
      <c r="D156" s="98" t="s">
        <v>163</v>
      </c>
      <c r="E156" s="98" t="s">
        <v>162</v>
      </c>
      <c r="F156" s="98" t="s">
        <v>163</v>
      </c>
      <c r="G156" s="98" t="s">
        <v>250</v>
      </c>
      <c r="H156" s="98" t="s">
        <v>163</v>
      </c>
      <c r="I156" s="99">
        <v>159030</v>
      </c>
      <c r="J156" s="99">
        <v>159030</v>
      </c>
      <c r="K156" s="100"/>
      <c r="L156" s="100"/>
      <c r="M156" s="99">
        <v>159030</v>
      </c>
      <c r="N156" s="100"/>
      <c r="O156" s="99"/>
      <c r="P156" s="99"/>
      <c r="Q156" s="99"/>
      <c r="R156" s="99"/>
      <c r="S156" s="99"/>
      <c r="T156" s="99"/>
      <c r="U156" s="99"/>
      <c r="V156" s="99"/>
      <c r="W156" s="99"/>
      <c r="X156" s="99"/>
    </row>
    <row r="157" spans="1:24" ht="20.25" customHeight="1">
      <c r="A157" s="98" t="s">
        <v>70</v>
      </c>
      <c r="B157" s="98" t="s">
        <v>81</v>
      </c>
      <c r="C157" s="98" t="s">
        <v>331</v>
      </c>
      <c r="D157" s="98" t="s">
        <v>262</v>
      </c>
      <c r="E157" s="98" t="s">
        <v>116</v>
      </c>
      <c r="F157" s="98" t="s">
        <v>117</v>
      </c>
      <c r="G157" s="98" t="s">
        <v>263</v>
      </c>
      <c r="H157" s="98" t="s">
        <v>262</v>
      </c>
      <c r="I157" s="99">
        <v>11600</v>
      </c>
      <c r="J157" s="99">
        <v>11600</v>
      </c>
      <c r="K157" s="100"/>
      <c r="L157" s="100"/>
      <c r="M157" s="99">
        <v>11600</v>
      </c>
      <c r="N157" s="100"/>
      <c r="O157" s="99"/>
      <c r="P157" s="99"/>
      <c r="Q157" s="99"/>
      <c r="R157" s="99"/>
      <c r="S157" s="99"/>
      <c r="T157" s="99"/>
      <c r="U157" s="99"/>
      <c r="V157" s="99"/>
      <c r="W157" s="99"/>
      <c r="X157" s="99"/>
    </row>
    <row r="158" spans="1:24" ht="20.25" customHeight="1">
      <c r="A158" s="98" t="s">
        <v>70</v>
      </c>
      <c r="B158" s="98" t="s">
        <v>81</v>
      </c>
      <c r="C158" s="98" t="s">
        <v>332</v>
      </c>
      <c r="D158" s="98" t="s">
        <v>265</v>
      </c>
      <c r="E158" s="98" t="s">
        <v>116</v>
      </c>
      <c r="F158" s="98" t="s">
        <v>117</v>
      </c>
      <c r="G158" s="98" t="s">
        <v>266</v>
      </c>
      <c r="H158" s="98" t="s">
        <v>267</v>
      </c>
      <c r="I158" s="99">
        <v>1740</v>
      </c>
      <c r="J158" s="99">
        <v>1740</v>
      </c>
      <c r="K158" s="100"/>
      <c r="L158" s="100"/>
      <c r="M158" s="99">
        <v>1740</v>
      </c>
      <c r="N158" s="100"/>
      <c r="O158" s="99"/>
      <c r="P158" s="99"/>
      <c r="Q158" s="99"/>
      <c r="R158" s="99"/>
      <c r="S158" s="99"/>
      <c r="T158" s="99"/>
      <c r="U158" s="99"/>
      <c r="V158" s="99"/>
      <c r="W158" s="99"/>
      <c r="X158" s="99"/>
    </row>
    <row r="159" spans="1:24" ht="20.25" customHeight="1">
      <c r="A159" s="98" t="s">
        <v>70</v>
      </c>
      <c r="B159" s="98" t="s">
        <v>81</v>
      </c>
      <c r="C159" s="98" t="s">
        <v>332</v>
      </c>
      <c r="D159" s="98" t="s">
        <v>265</v>
      </c>
      <c r="E159" s="98" t="s">
        <v>116</v>
      </c>
      <c r="F159" s="98" t="s">
        <v>117</v>
      </c>
      <c r="G159" s="98" t="s">
        <v>266</v>
      </c>
      <c r="H159" s="98" t="s">
        <v>267</v>
      </c>
      <c r="I159" s="99">
        <v>15000</v>
      </c>
      <c r="J159" s="99">
        <v>15000</v>
      </c>
      <c r="K159" s="100"/>
      <c r="L159" s="100"/>
      <c r="M159" s="99">
        <v>15000</v>
      </c>
      <c r="N159" s="100"/>
      <c r="O159" s="99"/>
      <c r="P159" s="99"/>
      <c r="Q159" s="99"/>
      <c r="R159" s="99"/>
      <c r="S159" s="99"/>
      <c r="T159" s="99"/>
      <c r="U159" s="99"/>
      <c r="V159" s="99"/>
      <c r="W159" s="99"/>
      <c r="X159" s="99"/>
    </row>
    <row r="160" spans="1:24" ht="20.25" customHeight="1">
      <c r="A160" s="98" t="s">
        <v>70</v>
      </c>
      <c r="B160" s="98" t="s">
        <v>81</v>
      </c>
      <c r="C160" s="98" t="s">
        <v>332</v>
      </c>
      <c r="D160" s="98" t="s">
        <v>265</v>
      </c>
      <c r="E160" s="98" t="s">
        <v>116</v>
      </c>
      <c r="F160" s="98" t="s">
        <v>117</v>
      </c>
      <c r="G160" s="98" t="s">
        <v>268</v>
      </c>
      <c r="H160" s="98" t="s">
        <v>269</v>
      </c>
      <c r="I160" s="99">
        <v>2000</v>
      </c>
      <c r="J160" s="99">
        <v>2000</v>
      </c>
      <c r="K160" s="100"/>
      <c r="L160" s="100"/>
      <c r="M160" s="99">
        <v>2000</v>
      </c>
      <c r="N160" s="100"/>
      <c r="O160" s="99"/>
      <c r="P160" s="99"/>
      <c r="Q160" s="99"/>
      <c r="R160" s="99"/>
      <c r="S160" s="99"/>
      <c r="T160" s="99"/>
      <c r="U160" s="99"/>
      <c r="V160" s="99"/>
      <c r="W160" s="99"/>
      <c r="X160" s="99"/>
    </row>
    <row r="161" spans="1:24" ht="20.25" customHeight="1">
      <c r="A161" s="98" t="s">
        <v>70</v>
      </c>
      <c r="B161" s="98" t="s">
        <v>81</v>
      </c>
      <c r="C161" s="98" t="s">
        <v>332</v>
      </c>
      <c r="D161" s="98" t="s">
        <v>265</v>
      </c>
      <c r="E161" s="98" t="s">
        <v>116</v>
      </c>
      <c r="F161" s="98" t="s">
        <v>117</v>
      </c>
      <c r="G161" s="98" t="s">
        <v>270</v>
      </c>
      <c r="H161" s="98" t="s">
        <v>271</v>
      </c>
      <c r="I161" s="99">
        <v>3000</v>
      </c>
      <c r="J161" s="99">
        <v>3000</v>
      </c>
      <c r="K161" s="100"/>
      <c r="L161" s="100"/>
      <c r="M161" s="99">
        <v>3000</v>
      </c>
      <c r="N161" s="100"/>
      <c r="O161" s="99"/>
      <c r="P161" s="99"/>
      <c r="Q161" s="99"/>
      <c r="R161" s="99"/>
      <c r="S161" s="99"/>
      <c r="T161" s="99"/>
      <c r="U161" s="99"/>
      <c r="V161" s="99"/>
      <c r="W161" s="99"/>
      <c r="X161" s="99"/>
    </row>
    <row r="162" spans="1:24" ht="20.25" customHeight="1">
      <c r="A162" s="98" t="s">
        <v>70</v>
      </c>
      <c r="B162" s="98" t="s">
        <v>81</v>
      </c>
      <c r="C162" s="98" t="s">
        <v>332</v>
      </c>
      <c r="D162" s="98" t="s">
        <v>265</v>
      </c>
      <c r="E162" s="98" t="s">
        <v>116</v>
      </c>
      <c r="F162" s="98" t="s">
        <v>117</v>
      </c>
      <c r="G162" s="98" t="s">
        <v>272</v>
      </c>
      <c r="H162" s="98" t="s">
        <v>273</v>
      </c>
      <c r="I162" s="99">
        <v>2000</v>
      </c>
      <c r="J162" s="99">
        <v>2000</v>
      </c>
      <c r="K162" s="100"/>
      <c r="L162" s="100"/>
      <c r="M162" s="99">
        <v>2000</v>
      </c>
      <c r="N162" s="100"/>
      <c r="O162" s="99"/>
      <c r="P162" s="99"/>
      <c r="Q162" s="99"/>
      <c r="R162" s="99"/>
      <c r="S162" s="99"/>
      <c r="T162" s="99"/>
      <c r="U162" s="99"/>
      <c r="V162" s="99"/>
      <c r="W162" s="99"/>
      <c r="X162" s="99"/>
    </row>
    <row r="163" spans="1:24" ht="20.25" customHeight="1">
      <c r="A163" s="98" t="s">
        <v>70</v>
      </c>
      <c r="B163" s="98" t="s">
        <v>81</v>
      </c>
      <c r="C163" s="98" t="s">
        <v>332</v>
      </c>
      <c r="D163" s="98" t="s">
        <v>265</v>
      </c>
      <c r="E163" s="98" t="s">
        <v>116</v>
      </c>
      <c r="F163" s="98" t="s">
        <v>117</v>
      </c>
      <c r="G163" s="98" t="s">
        <v>274</v>
      </c>
      <c r="H163" s="98" t="s">
        <v>275</v>
      </c>
      <c r="I163" s="99">
        <v>7000</v>
      </c>
      <c r="J163" s="99">
        <v>7000</v>
      </c>
      <c r="K163" s="100"/>
      <c r="L163" s="100"/>
      <c r="M163" s="99">
        <v>7000</v>
      </c>
      <c r="N163" s="100"/>
      <c r="O163" s="99"/>
      <c r="P163" s="99"/>
      <c r="Q163" s="99"/>
      <c r="R163" s="99"/>
      <c r="S163" s="99"/>
      <c r="T163" s="99"/>
      <c r="U163" s="99"/>
      <c r="V163" s="99"/>
      <c r="W163" s="99"/>
      <c r="X163" s="99"/>
    </row>
    <row r="164" spans="1:24" ht="20.25" customHeight="1">
      <c r="A164" s="98" t="s">
        <v>70</v>
      </c>
      <c r="B164" s="98" t="s">
        <v>81</v>
      </c>
      <c r="C164" s="98" t="s">
        <v>332</v>
      </c>
      <c r="D164" s="98" t="s">
        <v>265</v>
      </c>
      <c r="E164" s="98" t="s">
        <v>116</v>
      </c>
      <c r="F164" s="98" t="s">
        <v>117</v>
      </c>
      <c r="G164" s="98" t="s">
        <v>276</v>
      </c>
      <c r="H164" s="98" t="s">
        <v>277</v>
      </c>
      <c r="I164" s="99">
        <v>30000</v>
      </c>
      <c r="J164" s="99">
        <v>30000</v>
      </c>
      <c r="K164" s="100"/>
      <c r="L164" s="100"/>
      <c r="M164" s="99">
        <v>30000</v>
      </c>
      <c r="N164" s="100"/>
      <c r="O164" s="99"/>
      <c r="P164" s="99"/>
      <c r="Q164" s="99"/>
      <c r="R164" s="99"/>
      <c r="S164" s="99"/>
      <c r="T164" s="99"/>
      <c r="U164" s="99"/>
      <c r="V164" s="99"/>
      <c r="W164" s="99"/>
      <c r="X164" s="99"/>
    </row>
    <row r="165" spans="1:24" ht="20.25" customHeight="1">
      <c r="A165" s="98" t="s">
        <v>70</v>
      </c>
      <c r="B165" s="98" t="s">
        <v>81</v>
      </c>
      <c r="C165" s="98" t="s">
        <v>333</v>
      </c>
      <c r="D165" s="98" t="s">
        <v>238</v>
      </c>
      <c r="E165" s="98" t="s">
        <v>138</v>
      </c>
      <c r="F165" s="98" t="s">
        <v>139</v>
      </c>
      <c r="G165" s="98" t="s">
        <v>239</v>
      </c>
      <c r="H165" s="98" t="s">
        <v>240</v>
      </c>
      <c r="I165" s="99">
        <v>201030</v>
      </c>
      <c r="J165" s="99">
        <v>201030</v>
      </c>
      <c r="K165" s="100"/>
      <c r="L165" s="100"/>
      <c r="M165" s="99">
        <v>201030</v>
      </c>
      <c r="N165" s="100"/>
      <c r="O165" s="99"/>
      <c r="P165" s="99"/>
      <c r="Q165" s="99"/>
      <c r="R165" s="99"/>
      <c r="S165" s="99"/>
      <c r="T165" s="99"/>
      <c r="U165" s="99"/>
      <c r="V165" s="99"/>
      <c r="W165" s="99"/>
      <c r="X165" s="99"/>
    </row>
    <row r="166" spans="1:24" ht="20.25" customHeight="1">
      <c r="A166" s="98" t="s">
        <v>70</v>
      </c>
      <c r="B166" s="98" t="s">
        <v>81</v>
      </c>
      <c r="C166" s="98" t="s">
        <v>333</v>
      </c>
      <c r="D166" s="98" t="s">
        <v>238</v>
      </c>
      <c r="E166" s="98" t="s">
        <v>140</v>
      </c>
      <c r="F166" s="98" t="s">
        <v>141</v>
      </c>
      <c r="G166" s="98" t="s">
        <v>241</v>
      </c>
      <c r="H166" s="98" t="s">
        <v>242</v>
      </c>
      <c r="I166" s="99">
        <v>113111</v>
      </c>
      <c r="J166" s="99">
        <v>113111</v>
      </c>
      <c r="K166" s="100"/>
      <c r="L166" s="100"/>
      <c r="M166" s="99">
        <v>113111</v>
      </c>
      <c r="N166" s="100"/>
      <c r="O166" s="99"/>
      <c r="P166" s="99"/>
      <c r="Q166" s="99"/>
      <c r="R166" s="99"/>
      <c r="S166" s="99"/>
      <c r="T166" s="99"/>
      <c r="U166" s="99"/>
      <c r="V166" s="99"/>
      <c r="W166" s="99"/>
      <c r="X166" s="99"/>
    </row>
    <row r="167" spans="1:24" ht="20.25" customHeight="1">
      <c r="A167" s="98" t="s">
        <v>70</v>
      </c>
      <c r="B167" s="98" t="s">
        <v>81</v>
      </c>
      <c r="C167" s="98" t="s">
        <v>333</v>
      </c>
      <c r="D167" s="98" t="s">
        <v>238</v>
      </c>
      <c r="E167" s="98" t="s">
        <v>152</v>
      </c>
      <c r="F167" s="98" t="s">
        <v>153</v>
      </c>
      <c r="G167" s="98" t="s">
        <v>243</v>
      </c>
      <c r="H167" s="98" t="s">
        <v>244</v>
      </c>
      <c r="I167" s="99">
        <v>84290</v>
      </c>
      <c r="J167" s="99">
        <v>84290</v>
      </c>
      <c r="K167" s="100"/>
      <c r="L167" s="100"/>
      <c r="M167" s="99">
        <v>84290</v>
      </c>
      <c r="N167" s="100"/>
      <c r="O167" s="99"/>
      <c r="P167" s="99"/>
      <c r="Q167" s="99"/>
      <c r="R167" s="99"/>
      <c r="S167" s="99"/>
      <c r="T167" s="99"/>
      <c r="U167" s="99"/>
      <c r="V167" s="99"/>
      <c r="W167" s="99"/>
      <c r="X167" s="99"/>
    </row>
    <row r="168" spans="1:24" ht="20.25" customHeight="1">
      <c r="A168" s="98" t="s">
        <v>70</v>
      </c>
      <c r="B168" s="98" t="s">
        <v>81</v>
      </c>
      <c r="C168" s="98" t="s">
        <v>333</v>
      </c>
      <c r="D168" s="98" t="s">
        <v>238</v>
      </c>
      <c r="E168" s="98" t="s">
        <v>154</v>
      </c>
      <c r="F168" s="98" t="s">
        <v>155</v>
      </c>
      <c r="G168" s="98" t="s">
        <v>245</v>
      </c>
      <c r="H168" s="98" t="s">
        <v>246</v>
      </c>
      <c r="I168" s="99">
        <v>4234</v>
      </c>
      <c r="J168" s="99">
        <v>4234</v>
      </c>
      <c r="K168" s="100"/>
      <c r="L168" s="100"/>
      <c r="M168" s="99">
        <v>4234</v>
      </c>
      <c r="N168" s="100"/>
      <c r="O168" s="99"/>
      <c r="P168" s="99"/>
      <c r="Q168" s="99"/>
      <c r="R168" s="99"/>
      <c r="S168" s="99"/>
      <c r="T168" s="99"/>
      <c r="U168" s="99"/>
      <c r="V168" s="99"/>
      <c r="W168" s="99"/>
      <c r="X168" s="99"/>
    </row>
    <row r="169" spans="1:24" ht="20.25" customHeight="1">
      <c r="A169" s="98" t="s">
        <v>70</v>
      </c>
      <c r="B169" s="98" t="s">
        <v>81</v>
      </c>
      <c r="C169" s="98" t="s">
        <v>333</v>
      </c>
      <c r="D169" s="98" t="s">
        <v>238</v>
      </c>
      <c r="E169" s="98" t="s">
        <v>154</v>
      </c>
      <c r="F169" s="98" t="s">
        <v>155</v>
      </c>
      <c r="G169" s="98" t="s">
        <v>245</v>
      </c>
      <c r="H169" s="98" t="s">
        <v>246</v>
      </c>
      <c r="I169" s="99">
        <v>53350</v>
      </c>
      <c r="J169" s="99">
        <v>53350</v>
      </c>
      <c r="K169" s="100"/>
      <c r="L169" s="100"/>
      <c r="M169" s="99">
        <v>53350</v>
      </c>
      <c r="N169" s="100"/>
      <c r="O169" s="99"/>
      <c r="P169" s="99"/>
      <c r="Q169" s="99"/>
      <c r="R169" s="99"/>
      <c r="S169" s="99"/>
      <c r="T169" s="99"/>
      <c r="U169" s="99"/>
      <c r="V169" s="99"/>
      <c r="W169" s="99"/>
      <c r="X169" s="99"/>
    </row>
    <row r="170" spans="1:24" ht="20.25" customHeight="1">
      <c r="A170" s="98" t="s">
        <v>70</v>
      </c>
      <c r="B170" s="98" t="s">
        <v>81</v>
      </c>
      <c r="C170" s="98" t="s">
        <v>333</v>
      </c>
      <c r="D170" s="98" t="s">
        <v>238</v>
      </c>
      <c r="E170" s="98" t="s">
        <v>116</v>
      </c>
      <c r="F170" s="98" t="s">
        <v>117</v>
      </c>
      <c r="G170" s="98" t="s">
        <v>247</v>
      </c>
      <c r="H170" s="98" t="s">
        <v>248</v>
      </c>
      <c r="I170" s="99">
        <v>7270</v>
      </c>
      <c r="J170" s="99">
        <v>7270</v>
      </c>
      <c r="K170" s="100"/>
      <c r="L170" s="100"/>
      <c r="M170" s="99">
        <v>7270</v>
      </c>
      <c r="N170" s="100"/>
      <c r="O170" s="99"/>
      <c r="P170" s="99"/>
      <c r="Q170" s="99"/>
      <c r="R170" s="99"/>
      <c r="S170" s="99"/>
      <c r="T170" s="99"/>
      <c r="U170" s="99"/>
      <c r="V170" s="99"/>
      <c r="W170" s="99"/>
      <c r="X170" s="99"/>
    </row>
    <row r="171" spans="1:24" ht="20.25" customHeight="1">
      <c r="A171" s="98" t="s">
        <v>70</v>
      </c>
      <c r="B171" s="98" t="s">
        <v>81</v>
      </c>
      <c r="C171" s="98" t="s">
        <v>333</v>
      </c>
      <c r="D171" s="98" t="s">
        <v>238</v>
      </c>
      <c r="E171" s="98" t="s">
        <v>156</v>
      </c>
      <c r="F171" s="98" t="s">
        <v>157</v>
      </c>
      <c r="G171" s="98" t="s">
        <v>247</v>
      </c>
      <c r="H171" s="98" t="s">
        <v>248</v>
      </c>
      <c r="I171" s="99">
        <v>2510</v>
      </c>
      <c r="J171" s="99">
        <v>2510</v>
      </c>
      <c r="K171" s="100"/>
      <c r="L171" s="100"/>
      <c r="M171" s="99">
        <v>2510</v>
      </c>
      <c r="N171" s="100"/>
      <c r="O171" s="99"/>
      <c r="P171" s="99"/>
      <c r="Q171" s="99"/>
      <c r="R171" s="99"/>
      <c r="S171" s="99"/>
      <c r="T171" s="99"/>
      <c r="U171" s="99"/>
      <c r="V171" s="99"/>
      <c r="W171" s="99"/>
      <c r="X171" s="99"/>
    </row>
    <row r="172" spans="1:24" ht="20.25" customHeight="1">
      <c r="A172" s="98" t="s">
        <v>70</v>
      </c>
      <c r="B172" s="98" t="s">
        <v>81</v>
      </c>
      <c r="C172" s="98" t="s">
        <v>333</v>
      </c>
      <c r="D172" s="98" t="s">
        <v>238</v>
      </c>
      <c r="E172" s="98" t="s">
        <v>156</v>
      </c>
      <c r="F172" s="98" t="s">
        <v>157</v>
      </c>
      <c r="G172" s="98" t="s">
        <v>247</v>
      </c>
      <c r="H172" s="98" t="s">
        <v>248</v>
      </c>
      <c r="I172" s="99">
        <v>517</v>
      </c>
      <c r="J172" s="99">
        <v>517</v>
      </c>
      <c r="K172" s="100"/>
      <c r="L172" s="100"/>
      <c r="M172" s="99">
        <v>517</v>
      </c>
      <c r="N172" s="100"/>
      <c r="O172" s="99"/>
      <c r="P172" s="99"/>
      <c r="Q172" s="99"/>
      <c r="R172" s="99"/>
      <c r="S172" s="99"/>
      <c r="T172" s="99"/>
      <c r="U172" s="99"/>
      <c r="V172" s="99"/>
      <c r="W172" s="99"/>
      <c r="X172" s="99"/>
    </row>
    <row r="173" spans="1:24" ht="20.25" customHeight="1">
      <c r="A173" s="98" t="s">
        <v>70</v>
      </c>
      <c r="B173" s="98" t="s">
        <v>81</v>
      </c>
      <c r="C173" s="98" t="s">
        <v>333</v>
      </c>
      <c r="D173" s="98" t="s">
        <v>238</v>
      </c>
      <c r="E173" s="98" t="s">
        <v>156</v>
      </c>
      <c r="F173" s="98" t="s">
        <v>157</v>
      </c>
      <c r="G173" s="98" t="s">
        <v>247</v>
      </c>
      <c r="H173" s="98" t="s">
        <v>248</v>
      </c>
      <c r="I173" s="99">
        <v>5170</v>
      </c>
      <c r="J173" s="99">
        <v>5170</v>
      </c>
      <c r="K173" s="100"/>
      <c r="L173" s="100"/>
      <c r="M173" s="99">
        <v>5170</v>
      </c>
      <c r="N173" s="100"/>
      <c r="O173" s="99"/>
      <c r="P173" s="99"/>
      <c r="Q173" s="99"/>
      <c r="R173" s="99"/>
      <c r="S173" s="99"/>
      <c r="T173" s="99"/>
      <c r="U173" s="99"/>
      <c r="V173" s="99"/>
      <c r="W173" s="99"/>
      <c r="X173" s="99"/>
    </row>
    <row r="174" spans="1:24" ht="20.25" customHeight="1">
      <c r="A174" s="98" t="s">
        <v>70</v>
      </c>
      <c r="B174" s="98" t="s">
        <v>81</v>
      </c>
      <c r="C174" s="98" t="s">
        <v>334</v>
      </c>
      <c r="D174" s="98" t="s">
        <v>207</v>
      </c>
      <c r="E174" s="98" t="s">
        <v>116</v>
      </c>
      <c r="F174" s="98" t="s">
        <v>117</v>
      </c>
      <c r="G174" s="98" t="s">
        <v>256</v>
      </c>
      <c r="H174" s="98" t="s">
        <v>207</v>
      </c>
      <c r="I174" s="99">
        <v>4000</v>
      </c>
      <c r="J174" s="99">
        <v>4000</v>
      </c>
      <c r="K174" s="100"/>
      <c r="L174" s="100"/>
      <c r="M174" s="99">
        <v>4000</v>
      </c>
      <c r="N174" s="100"/>
      <c r="O174" s="99"/>
      <c r="P174" s="99"/>
      <c r="Q174" s="99"/>
      <c r="R174" s="99"/>
      <c r="S174" s="99"/>
      <c r="T174" s="99"/>
      <c r="U174" s="99"/>
      <c r="V174" s="99"/>
      <c r="W174" s="99"/>
      <c r="X174" s="99"/>
    </row>
    <row r="175" spans="1:24" ht="20.25" customHeight="1">
      <c r="A175" s="98" t="s">
        <v>70</v>
      </c>
      <c r="B175" s="98" t="s">
        <v>81</v>
      </c>
      <c r="C175" s="98" t="s">
        <v>335</v>
      </c>
      <c r="D175" s="98" t="s">
        <v>287</v>
      </c>
      <c r="E175" s="98" t="s">
        <v>136</v>
      </c>
      <c r="F175" s="98" t="s">
        <v>137</v>
      </c>
      <c r="G175" s="98" t="s">
        <v>284</v>
      </c>
      <c r="H175" s="98" t="s">
        <v>285</v>
      </c>
      <c r="I175" s="99">
        <v>14400</v>
      </c>
      <c r="J175" s="99">
        <v>14400</v>
      </c>
      <c r="K175" s="100"/>
      <c r="L175" s="100"/>
      <c r="M175" s="99">
        <v>14400</v>
      </c>
      <c r="N175" s="100"/>
      <c r="O175" s="99"/>
      <c r="P175" s="99"/>
      <c r="Q175" s="99"/>
      <c r="R175" s="99"/>
      <c r="S175" s="99"/>
      <c r="T175" s="99"/>
      <c r="U175" s="99"/>
      <c r="V175" s="99"/>
      <c r="W175" s="99"/>
      <c r="X175" s="99"/>
    </row>
    <row r="176" spans="1:24" ht="17.25" customHeight="1">
      <c r="A176" s="171" t="s">
        <v>202</v>
      </c>
      <c r="B176" s="172"/>
      <c r="C176" s="173"/>
      <c r="D176" s="173"/>
      <c r="E176" s="173"/>
      <c r="F176" s="173"/>
      <c r="G176" s="173"/>
      <c r="H176" s="174"/>
      <c r="I176" s="99">
        <v>16116384</v>
      </c>
      <c r="J176" s="99">
        <v>16116384</v>
      </c>
      <c r="K176" s="99"/>
      <c r="L176" s="99"/>
      <c r="M176" s="99">
        <v>16116384</v>
      </c>
      <c r="N176" s="99"/>
      <c r="O176" s="99"/>
      <c r="P176" s="99"/>
      <c r="Q176" s="99"/>
      <c r="R176" s="99"/>
      <c r="S176" s="99"/>
      <c r="T176" s="99"/>
      <c r="U176" s="99"/>
      <c r="V176" s="99"/>
      <c r="W176" s="99"/>
      <c r="X176" s="99"/>
    </row>
  </sheetData>
  <mergeCells count="31">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 ref="A176:H176"/>
    <mergeCell ref="I4:X4"/>
    <mergeCell ref="I5:I7"/>
    <mergeCell ref="K6:K7"/>
    <mergeCell ref="L6:L7"/>
    <mergeCell ref="M6:M7"/>
    <mergeCell ref="N6:N7"/>
    <mergeCell ref="S6:S7"/>
    <mergeCell ref="T6:T7"/>
    <mergeCell ref="U6:U7"/>
    <mergeCell ref="V6:V7"/>
    <mergeCell ref="W6:W7"/>
    <mergeCell ref="X6:X7"/>
    <mergeCell ref="O6:O7"/>
    <mergeCell ref="P6:P7"/>
  </mergeCells>
  <phoneticPr fontId="20" type="noConversion"/>
  <printOptions horizontalCentered="1"/>
  <pageMargins left="0.37" right="0.37" top="0.56000000000000005" bottom="0.56000000000000005" header="0.48" footer="0.48"/>
  <pageSetup paperSize="9" scale="56" orientation="landscape" r:id="rId1"/>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18"/>
  <sheetViews>
    <sheetView showZeros="0" workbookViewId="0">
      <selection activeCell="D23" sqref="D23"/>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7"/>
      <c r="E1" s="48"/>
      <c r="F1" s="48"/>
      <c r="G1" s="48"/>
      <c r="H1" s="48"/>
      <c r="U1" s="27"/>
      <c r="W1" s="3" t="s">
        <v>336</v>
      </c>
    </row>
    <row r="2" spans="1:23" ht="46.5" customHeight="1">
      <c r="A2" s="204" t="str">
        <f>"2025"&amp;"年部门项目支出预算表"</f>
        <v>2025年部门项目支出预算表</v>
      </c>
      <c r="B2" s="204"/>
      <c r="C2" s="204"/>
      <c r="D2" s="204"/>
      <c r="E2" s="204"/>
      <c r="F2" s="204"/>
      <c r="G2" s="204"/>
      <c r="H2" s="204"/>
      <c r="I2" s="204"/>
      <c r="J2" s="204"/>
      <c r="K2" s="204"/>
      <c r="L2" s="204"/>
      <c r="M2" s="204"/>
      <c r="N2" s="204"/>
      <c r="O2" s="204"/>
      <c r="P2" s="204"/>
      <c r="Q2" s="204"/>
      <c r="R2" s="204"/>
      <c r="S2" s="204"/>
      <c r="T2" s="204"/>
      <c r="U2" s="204"/>
      <c r="V2" s="204"/>
      <c r="W2" s="204"/>
    </row>
    <row r="3" spans="1:23" ht="13.5" customHeight="1">
      <c r="A3" s="210" t="str">
        <f>"单位名称："&amp;"全部"</f>
        <v>单位名称：全部</v>
      </c>
      <c r="B3" s="211"/>
      <c r="C3" s="211"/>
      <c r="D3" s="211"/>
      <c r="E3" s="211"/>
      <c r="F3" s="211"/>
      <c r="G3" s="211"/>
      <c r="H3" s="211"/>
      <c r="I3" s="43"/>
      <c r="J3" s="43"/>
      <c r="K3" s="43"/>
      <c r="L3" s="43"/>
      <c r="M3" s="43"/>
      <c r="N3" s="43"/>
      <c r="O3" s="43"/>
      <c r="P3" s="43"/>
      <c r="Q3" s="43"/>
      <c r="U3" s="27"/>
      <c r="W3" s="49" t="s">
        <v>1</v>
      </c>
    </row>
    <row r="4" spans="1:23" ht="21.75" customHeight="1">
      <c r="A4" s="207" t="s">
        <v>337</v>
      </c>
      <c r="B4" s="200" t="s">
        <v>213</v>
      </c>
      <c r="C4" s="207" t="s">
        <v>214</v>
      </c>
      <c r="D4" s="207" t="s">
        <v>338</v>
      </c>
      <c r="E4" s="200" t="s">
        <v>215</v>
      </c>
      <c r="F4" s="200" t="s">
        <v>216</v>
      </c>
      <c r="G4" s="200" t="s">
        <v>339</v>
      </c>
      <c r="H4" s="200" t="s">
        <v>340</v>
      </c>
      <c r="I4" s="212" t="s">
        <v>55</v>
      </c>
      <c r="J4" s="213" t="s">
        <v>341</v>
      </c>
      <c r="K4" s="157"/>
      <c r="L4" s="157"/>
      <c r="M4" s="158"/>
      <c r="N4" s="213" t="s">
        <v>221</v>
      </c>
      <c r="O4" s="157"/>
      <c r="P4" s="158"/>
      <c r="Q4" s="200" t="s">
        <v>61</v>
      </c>
      <c r="R4" s="213" t="s">
        <v>62</v>
      </c>
      <c r="S4" s="157"/>
      <c r="T4" s="157"/>
      <c r="U4" s="157"/>
      <c r="V4" s="157"/>
      <c r="W4" s="158"/>
    </row>
    <row r="5" spans="1:23" ht="21.75" customHeight="1">
      <c r="A5" s="208"/>
      <c r="B5" s="201"/>
      <c r="C5" s="208"/>
      <c r="D5" s="208"/>
      <c r="E5" s="205"/>
      <c r="F5" s="205"/>
      <c r="G5" s="205"/>
      <c r="H5" s="205"/>
      <c r="I5" s="201"/>
      <c r="J5" s="202" t="s">
        <v>58</v>
      </c>
      <c r="K5" s="154"/>
      <c r="L5" s="200" t="s">
        <v>59</v>
      </c>
      <c r="M5" s="200" t="s">
        <v>60</v>
      </c>
      <c r="N5" s="200" t="s">
        <v>58</v>
      </c>
      <c r="O5" s="200" t="s">
        <v>59</v>
      </c>
      <c r="P5" s="200" t="s">
        <v>60</v>
      </c>
      <c r="Q5" s="205"/>
      <c r="R5" s="200" t="s">
        <v>57</v>
      </c>
      <c r="S5" s="200" t="s">
        <v>64</v>
      </c>
      <c r="T5" s="200" t="s">
        <v>227</v>
      </c>
      <c r="U5" s="200" t="s">
        <v>66</v>
      </c>
      <c r="V5" s="200" t="s">
        <v>67</v>
      </c>
      <c r="W5" s="200" t="s">
        <v>68</v>
      </c>
    </row>
    <row r="6" spans="1:23" ht="21" customHeight="1">
      <c r="A6" s="201"/>
      <c r="B6" s="201"/>
      <c r="C6" s="201"/>
      <c r="D6" s="201"/>
      <c r="E6" s="201"/>
      <c r="F6" s="201"/>
      <c r="G6" s="201"/>
      <c r="H6" s="201"/>
      <c r="I6" s="201"/>
      <c r="J6" s="203" t="s">
        <v>57</v>
      </c>
      <c r="K6" s="155"/>
      <c r="L6" s="201"/>
      <c r="M6" s="201"/>
      <c r="N6" s="201"/>
      <c r="O6" s="201"/>
      <c r="P6" s="201"/>
      <c r="Q6" s="201"/>
      <c r="R6" s="201"/>
      <c r="S6" s="201"/>
      <c r="T6" s="201"/>
      <c r="U6" s="201"/>
      <c r="V6" s="201"/>
      <c r="W6" s="201"/>
    </row>
    <row r="7" spans="1:23" ht="39.75" customHeight="1">
      <c r="A7" s="209"/>
      <c r="B7" s="160"/>
      <c r="C7" s="209"/>
      <c r="D7" s="209"/>
      <c r="E7" s="206"/>
      <c r="F7" s="206"/>
      <c r="G7" s="206"/>
      <c r="H7" s="206"/>
      <c r="I7" s="160"/>
      <c r="J7" s="51" t="s">
        <v>57</v>
      </c>
      <c r="K7" s="51" t="s">
        <v>342</v>
      </c>
      <c r="L7" s="206"/>
      <c r="M7" s="206"/>
      <c r="N7" s="206"/>
      <c r="O7" s="206"/>
      <c r="P7" s="206"/>
      <c r="Q7" s="206"/>
      <c r="R7" s="206"/>
      <c r="S7" s="206"/>
      <c r="T7" s="206"/>
      <c r="U7" s="160"/>
      <c r="V7" s="206"/>
      <c r="W7" s="206"/>
    </row>
    <row r="8" spans="1:23" ht="15" customHeight="1">
      <c r="A8" s="52">
        <v>1</v>
      </c>
      <c r="B8" s="52">
        <v>2</v>
      </c>
      <c r="C8" s="52">
        <v>3</v>
      </c>
      <c r="D8" s="52">
        <v>4</v>
      </c>
      <c r="E8" s="52">
        <v>5</v>
      </c>
      <c r="F8" s="52">
        <v>6</v>
      </c>
      <c r="G8" s="52">
        <v>7</v>
      </c>
      <c r="H8" s="52">
        <v>8</v>
      </c>
      <c r="I8" s="52">
        <v>9</v>
      </c>
      <c r="J8" s="52">
        <v>10</v>
      </c>
      <c r="K8" s="52">
        <v>11</v>
      </c>
      <c r="L8" s="46">
        <v>12</v>
      </c>
      <c r="M8" s="46">
        <v>13</v>
      </c>
      <c r="N8" s="46">
        <v>14</v>
      </c>
      <c r="O8" s="46">
        <v>15</v>
      </c>
      <c r="P8" s="46">
        <v>16</v>
      </c>
      <c r="Q8" s="46">
        <v>17</v>
      </c>
      <c r="R8" s="46">
        <v>18</v>
      </c>
      <c r="S8" s="46">
        <v>19</v>
      </c>
      <c r="T8" s="46">
        <v>20</v>
      </c>
      <c r="U8" s="52">
        <v>21</v>
      </c>
      <c r="V8" s="46">
        <v>22</v>
      </c>
      <c r="W8" s="52">
        <v>23</v>
      </c>
    </row>
    <row r="9" spans="1:23" ht="21.75" customHeight="1">
      <c r="A9" s="24" t="s">
        <v>343</v>
      </c>
      <c r="B9" s="24" t="s">
        <v>344</v>
      </c>
      <c r="C9" s="24" t="s">
        <v>345</v>
      </c>
      <c r="D9" s="24" t="s">
        <v>70</v>
      </c>
      <c r="E9" s="24" t="s">
        <v>122</v>
      </c>
      <c r="F9" s="24" t="s">
        <v>123</v>
      </c>
      <c r="G9" s="24" t="s">
        <v>266</v>
      </c>
      <c r="H9" s="24" t="s">
        <v>267</v>
      </c>
      <c r="I9" s="6">
        <v>22400</v>
      </c>
      <c r="J9" s="6">
        <v>22400</v>
      </c>
      <c r="K9" s="6">
        <v>22400</v>
      </c>
      <c r="L9" s="6"/>
      <c r="M9" s="6"/>
      <c r="N9" s="6"/>
      <c r="O9" s="6"/>
      <c r="P9" s="6"/>
      <c r="Q9" s="6"/>
      <c r="R9" s="6"/>
      <c r="S9" s="6"/>
      <c r="T9" s="6"/>
      <c r="U9" s="6"/>
      <c r="V9" s="6"/>
      <c r="W9" s="6"/>
    </row>
    <row r="10" spans="1:23" ht="21.75" customHeight="1">
      <c r="A10" s="24" t="s">
        <v>343</v>
      </c>
      <c r="B10" s="24" t="s">
        <v>346</v>
      </c>
      <c r="C10" s="24" t="s">
        <v>347</v>
      </c>
      <c r="D10" s="24" t="s">
        <v>70</v>
      </c>
      <c r="E10" s="24" t="s">
        <v>122</v>
      </c>
      <c r="F10" s="24" t="s">
        <v>123</v>
      </c>
      <c r="G10" s="24" t="s">
        <v>266</v>
      </c>
      <c r="H10" s="24" t="s">
        <v>267</v>
      </c>
      <c r="I10" s="6">
        <v>25600</v>
      </c>
      <c r="J10" s="6">
        <v>25600</v>
      </c>
      <c r="K10" s="6">
        <v>25600</v>
      </c>
      <c r="L10" s="6"/>
      <c r="M10" s="6"/>
      <c r="N10" s="6"/>
      <c r="O10" s="6"/>
      <c r="P10" s="6"/>
      <c r="Q10" s="6"/>
      <c r="R10" s="6"/>
      <c r="S10" s="6"/>
      <c r="T10" s="6"/>
      <c r="U10" s="6"/>
      <c r="V10" s="6"/>
      <c r="W10" s="6"/>
    </row>
    <row r="11" spans="1:23" ht="21.75" customHeight="1">
      <c r="A11" s="24" t="s">
        <v>343</v>
      </c>
      <c r="B11" s="24" t="s">
        <v>348</v>
      </c>
      <c r="C11" s="24" t="s">
        <v>349</v>
      </c>
      <c r="D11" s="24" t="s">
        <v>70</v>
      </c>
      <c r="E11" s="24" t="s">
        <v>122</v>
      </c>
      <c r="F11" s="24" t="s">
        <v>123</v>
      </c>
      <c r="G11" s="24" t="s">
        <v>266</v>
      </c>
      <c r="H11" s="24" t="s">
        <v>267</v>
      </c>
      <c r="I11" s="6">
        <v>100000</v>
      </c>
      <c r="J11" s="6">
        <v>100000</v>
      </c>
      <c r="K11" s="6">
        <v>100000</v>
      </c>
      <c r="L11" s="6"/>
      <c r="M11" s="6"/>
      <c r="N11" s="6"/>
      <c r="O11" s="6"/>
      <c r="P11" s="6"/>
      <c r="Q11" s="6"/>
      <c r="R11" s="6"/>
      <c r="S11" s="6"/>
      <c r="T11" s="6"/>
      <c r="U11" s="6"/>
      <c r="V11" s="6"/>
      <c r="W11" s="6"/>
    </row>
    <row r="12" spans="1:23" ht="21.75" customHeight="1">
      <c r="A12" s="24" t="s">
        <v>343</v>
      </c>
      <c r="B12" s="24" t="s">
        <v>350</v>
      </c>
      <c r="C12" s="24" t="s">
        <v>351</v>
      </c>
      <c r="D12" s="24" t="s">
        <v>70</v>
      </c>
      <c r="E12" s="24" t="s">
        <v>122</v>
      </c>
      <c r="F12" s="24" t="s">
        <v>123</v>
      </c>
      <c r="G12" s="24" t="s">
        <v>266</v>
      </c>
      <c r="H12" s="24" t="s">
        <v>267</v>
      </c>
      <c r="I12" s="6">
        <v>500000</v>
      </c>
      <c r="J12" s="6">
        <v>500000</v>
      </c>
      <c r="K12" s="6">
        <v>500000</v>
      </c>
      <c r="L12" s="6"/>
      <c r="M12" s="6"/>
      <c r="N12" s="6"/>
      <c r="O12" s="6"/>
      <c r="P12" s="6"/>
      <c r="Q12" s="6"/>
      <c r="R12" s="6"/>
      <c r="S12" s="6"/>
      <c r="T12" s="6"/>
      <c r="U12" s="6"/>
      <c r="V12" s="6"/>
      <c r="W12" s="6"/>
    </row>
    <row r="13" spans="1:23" ht="21.75" customHeight="1">
      <c r="A13" s="24" t="s">
        <v>343</v>
      </c>
      <c r="B13" s="24" t="s">
        <v>352</v>
      </c>
      <c r="C13" s="24" t="s">
        <v>353</v>
      </c>
      <c r="D13" s="24" t="s">
        <v>70</v>
      </c>
      <c r="E13" s="24" t="s">
        <v>122</v>
      </c>
      <c r="F13" s="24" t="s">
        <v>123</v>
      </c>
      <c r="G13" s="24" t="s">
        <v>266</v>
      </c>
      <c r="H13" s="24" t="s">
        <v>267</v>
      </c>
      <c r="I13" s="6">
        <v>100000</v>
      </c>
      <c r="J13" s="6">
        <v>100000</v>
      </c>
      <c r="K13" s="6">
        <v>100000</v>
      </c>
      <c r="L13" s="6"/>
      <c r="M13" s="6"/>
      <c r="N13" s="6"/>
      <c r="O13" s="6"/>
      <c r="P13" s="6"/>
      <c r="Q13" s="6"/>
      <c r="R13" s="6"/>
      <c r="S13" s="6"/>
      <c r="T13" s="6"/>
      <c r="U13" s="6"/>
      <c r="V13" s="6"/>
      <c r="W13" s="6"/>
    </row>
    <row r="14" spans="1:23" ht="21.75" customHeight="1">
      <c r="A14" s="24" t="s">
        <v>343</v>
      </c>
      <c r="B14" s="24" t="s">
        <v>354</v>
      </c>
      <c r="C14" s="24" t="s">
        <v>355</v>
      </c>
      <c r="D14" s="24" t="s">
        <v>70</v>
      </c>
      <c r="E14" s="24" t="s">
        <v>122</v>
      </c>
      <c r="F14" s="24" t="s">
        <v>123</v>
      </c>
      <c r="G14" s="24" t="s">
        <v>266</v>
      </c>
      <c r="H14" s="24" t="s">
        <v>267</v>
      </c>
      <c r="I14" s="6">
        <v>10000</v>
      </c>
      <c r="J14" s="6">
        <v>10000</v>
      </c>
      <c r="K14" s="6">
        <v>10000</v>
      </c>
      <c r="L14" s="6"/>
      <c r="M14" s="6"/>
      <c r="N14" s="6"/>
      <c r="O14" s="6"/>
      <c r="P14" s="6"/>
      <c r="Q14" s="6"/>
      <c r="R14" s="6"/>
      <c r="S14" s="6"/>
      <c r="T14" s="6"/>
      <c r="U14" s="6"/>
      <c r="V14" s="6"/>
      <c r="W14" s="6"/>
    </row>
    <row r="15" spans="1:23" ht="21.75" customHeight="1">
      <c r="A15" s="24" t="s">
        <v>343</v>
      </c>
      <c r="B15" s="24" t="s">
        <v>356</v>
      </c>
      <c r="C15" s="24" t="s">
        <v>357</v>
      </c>
      <c r="D15" s="24" t="s">
        <v>70</v>
      </c>
      <c r="E15" s="24" t="s">
        <v>122</v>
      </c>
      <c r="F15" s="24" t="s">
        <v>123</v>
      </c>
      <c r="G15" s="24" t="s">
        <v>266</v>
      </c>
      <c r="H15" s="24" t="s">
        <v>267</v>
      </c>
      <c r="I15" s="6">
        <v>320000</v>
      </c>
      <c r="J15" s="6">
        <v>320000</v>
      </c>
      <c r="K15" s="6">
        <v>320000</v>
      </c>
      <c r="L15" s="6"/>
      <c r="M15" s="6"/>
      <c r="N15" s="6"/>
      <c r="O15" s="6"/>
      <c r="P15" s="6"/>
      <c r="Q15" s="6"/>
      <c r="R15" s="6"/>
      <c r="S15" s="6"/>
      <c r="T15" s="6"/>
      <c r="U15" s="6"/>
      <c r="V15" s="6"/>
      <c r="W15" s="6"/>
    </row>
    <row r="16" spans="1:23" ht="21.75" customHeight="1">
      <c r="A16" s="24" t="s">
        <v>358</v>
      </c>
      <c r="B16" s="24" t="s">
        <v>359</v>
      </c>
      <c r="C16" s="24" t="s">
        <v>360</v>
      </c>
      <c r="D16" s="24" t="s">
        <v>70</v>
      </c>
      <c r="E16" s="24" t="s">
        <v>122</v>
      </c>
      <c r="F16" s="24" t="s">
        <v>123</v>
      </c>
      <c r="G16" s="24" t="s">
        <v>266</v>
      </c>
      <c r="H16" s="24" t="s">
        <v>267</v>
      </c>
      <c r="I16" s="6">
        <v>1926400</v>
      </c>
      <c r="J16" s="6">
        <v>1926400</v>
      </c>
      <c r="K16" s="6">
        <v>1926400</v>
      </c>
      <c r="L16" s="6"/>
      <c r="M16" s="6"/>
      <c r="N16" s="6"/>
      <c r="O16" s="6"/>
      <c r="P16" s="6"/>
      <c r="Q16" s="6"/>
      <c r="R16" s="6"/>
      <c r="S16" s="6"/>
      <c r="T16" s="6"/>
      <c r="U16" s="6"/>
      <c r="V16" s="6"/>
      <c r="W16" s="6"/>
    </row>
    <row r="17" spans="1:23" ht="21.75" customHeight="1">
      <c r="A17" s="24" t="s">
        <v>343</v>
      </c>
      <c r="B17" s="24" t="s">
        <v>361</v>
      </c>
      <c r="C17" s="24" t="s">
        <v>362</v>
      </c>
      <c r="D17" s="24" t="s">
        <v>75</v>
      </c>
      <c r="E17" s="24" t="s">
        <v>126</v>
      </c>
      <c r="F17" s="24" t="s">
        <v>127</v>
      </c>
      <c r="G17" s="24" t="s">
        <v>266</v>
      </c>
      <c r="H17" s="24" t="s">
        <v>267</v>
      </c>
      <c r="I17" s="6">
        <v>50000</v>
      </c>
      <c r="J17" s="6">
        <v>50000</v>
      </c>
      <c r="K17" s="6">
        <v>50000</v>
      </c>
      <c r="L17" s="6"/>
      <c r="M17" s="6"/>
      <c r="N17" s="6"/>
      <c r="O17" s="6"/>
      <c r="P17" s="6"/>
      <c r="Q17" s="6"/>
      <c r="R17" s="6"/>
      <c r="S17" s="6"/>
      <c r="T17" s="6"/>
      <c r="U17" s="6"/>
      <c r="V17" s="6"/>
      <c r="W17" s="6"/>
    </row>
    <row r="18" spans="1:23" ht="18.75" customHeight="1">
      <c r="A18" s="198" t="s">
        <v>202</v>
      </c>
      <c r="B18" s="199"/>
      <c r="C18" s="199"/>
      <c r="D18" s="199"/>
      <c r="E18" s="199"/>
      <c r="F18" s="199"/>
      <c r="G18" s="199"/>
      <c r="H18" s="138"/>
      <c r="I18" s="6">
        <v>3054400</v>
      </c>
      <c r="J18" s="6">
        <v>3054400</v>
      </c>
      <c r="K18" s="6">
        <v>3054400</v>
      </c>
      <c r="L18" s="6"/>
      <c r="M18" s="6"/>
      <c r="N18" s="6"/>
      <c r="O18" s="6"/>
      <c r="P18" s="6"/>
      <c r="Q18" s="6"/>
      <c r="R18" s="6"/>
      <c r="S18" s="6"/>
      <c r="T18" s="6"/>
      <c r="U18" s="6"/>
      <c r="V18" s="6"/>
      <c r="W18" s="6"/>
    </row>
  </sheetData>
  <mergeCells count="28">
    <mergeCell ref="Q4:Q7"/>
    <mergeCell ref="R4:W4"/>
    <mergeCell ref="R5:R7"/>
    <mergeCell ref="S5:S7"/>
    <mergeCell ref="T5:T7"/>
    <mergeCell ref="V5:V7"/>
    <mergeCell ref="W5:W7"/>
    <mergeCell ref="J4:M4"/>
    <mergeCell ref="N4:P4"/>
    <mergeCell ref="N5:N7"/>
    <mergeCell ref="O5:O7"/>
    <mergeCell ref="P5:P7"/>
    <mergeCell ref="A18:H18"/>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44"/>
  <sheetViews>
    <sheetView showZeros="0" topLeftCell="A4" workbookViewId="0">
      <selection activeCell="D23" sqref="D2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42" t="s">
        <v>363</v>
      </c>
    </row>
    <row r="2" spans="1:10" ht="39.75" customHeight="1">
      <c r="A2" s="214" t="str">
        <f>"2025"&amp;"年部门项目支出绩效目标表"</f>
        <v>2025年部门项目支出绩效目标表</v>
      </c>
      <c r="B2" s="204"/>
      <c r="C2" s="204"/>
      <c r="D2" s="204"/>
      <c r="E2" s="204"/>
      <c r="F2" s="215"/>
      <c r="G2" s="204"/>
      <c r="H2" s="215"/>
      <c r="I2" s="215"/>
      <c r="J2" s="204"/>
    </row>
    <row r="3" spans="1:10" ht="17.25" customHeight="1">
      <c r="A3" s="210" t="str">
        <f>"单位名称："&amp;"全部"</f>
        <v>单位名称：全部</v>
      </c>
      <c r="B3" s="113"/>
      <c r="C3" s="113"/>
      <c r="D3" s="113"/>
      <c r="E3" s="113"/>
      <c r="F3" s="113"/>
      <c r="G3" s="113"/>
      <c r="H3" s="113"/>
    </row>
    <row r="4" spans="1:10" ht="44.25" customHeight="1">
      <c r="A4" s="51" t="s">
        <v>214</v>
      </c>
      <c r="B4" s="51" t="s">
        <v>364</v>
      </c>
      <c r="C4" s="51" t="s">
        <v>365</v>
      </c>
      <c r="D4" s="51" t="s">
        <v>366</v>
      </c>
      <c r="E4" s="51" t="s">
        <v>367</v>
      </c>
      <c r="F4" s="53" t="s">
        <v>368</v>
      </c>
      <c r="G4" s="51" t="s">
        <v>369</v>
      </c>
      <c r="H4" s="53" t="s">
        <v>370</v>
      </c>
      <c r="I4" s="53" t="s">
        <v>371</v>
      </c>
      <c r="J4" s="51" t="s">
        <v>372</v>
      </c>
    </row>
    <row r="5" spans="1:10" ht="18.75" customHeight="1">
      <c r="A5" s="54">
        <v>1</v>
      </c>
      <c r="B5" s="54">
        <v>2</v>
      </c>
      <c r="C5" s="54">
        <v>3</v>
      </c>
      <c r="D5" s="54">
        <v>4</v>
      </c>
      <c r="E5" s="54">
        <v>5</v>
      </c>
      <c r="F5" s="46">
        <v>6</v>
      </c>
      <c r="G5" s="54">
        <v>7</v>
      </c>
      <c r="H5" s="46">
        <v>8</v>
      </c>
      <c r="I5" s="46">
        <v>9</v>
      </c>
      <c r="J5" s="54">
        <v>10</v>
      </c>
    </row>
    <row r="6" spans="1:10" ht="42" customHeight="1">
      <c r="A6" s="25" t="s">
        <v>70</v>
      </c>
      <c r="B6" s="24"/>
      <c r="C6" s="24"/>
      <c r="D6" s="24"/>
      <c r="E6" s="55"/>
      <c r="F6" s="13"/>
      <c r="G6" s="55"/>
      <c r="H6" s="13"/>
      <c r="I6" s="13"/>
      <c r="J6" s="55"/>
    </row>
    <row r="7" spans="1:10" ht="42" customHeight="1">
      <c r="A7" s="35" t="s">
        <v>70</v>
      </c>
      <c r="B7" s="15"/>
      <c r="C7" s="15"/>
      <c r="D7" s="15"/>
      <c r="E7" s="25"/>
      <c r="F7" s="15"/>
      <c r="G7" s="25"/>
      <c r="H7" s="15"/>
      <c r="I7" s="15"/>
      <c r="J7" s="25"/>
    </row>
    <row r="8" spans="1:10" ht="42" customHeight="1">
      <c r="A8" s="216" t="s">
        <v>357</v>
      </c>
      <c r="B8" s="217" t="s">
        <v>357</v>
      </c>
      <c r="C8" s="15" t="s">
        <v>373</v>
      </c>
      <c r="D8" s="15" t="s">
        <v>374</v>
      </c>
      <c r="E8" s="25" t="s">
        <v>375</v>
      </c>
      <c r="F8" s="15" t="s">
        <v>376</v>
      </c>
      <c r="G8" s="25" t="s">
        <v>377</v>
      </c>
      <c r="H8" s="15" t="s">
        <v>378</v>
      </c>
      <c r="I8" s="15" t="s">
        <v>379</v>
      </c>
      <c r="J8" s="25" t="s">
        <v>357</v>
      </c>
    </row>
    <row r="9" spans="1:10" ht="42" customHeight="1">
      <c r="A9" s="216" t="s">
        <v>357</v>
      </c>
      <c r="B9" s="217" t="s">
        <v>357</v>
      </c>
      <c r="C9" s="15" t="s">
        <v>373</v>
      </c>
      <c r="D9" s="15" t="s">
        <v>380</v>
      </c>
      <c r="E9" s="25" t="s">
        <v>381</v>
      </c>
      <c r="F9" s="15" t="s">
        <v>382</v>
      </c>
      <c r="G9" s="25" t="s">
        <v>383</v>
      </c>
      <c r="H9" s="15" t="s">
        <v>384</v>
      </c>
      <c r="I9" s="15" t="s">
        <v>385</v>
      </c>
      <c r="J9" s="25" t="s">
        <v>357</v>
      </c>
    </row>
    <row r="10" spans="1:10" ht="42" customHeight="1">
      <c r="A10" s="216" t="s">
        <v>357</v>
      </c>
      <c r="B10" s="217" t="s">
        <v>357</v>
      </c>
      <c r="C10" s="15" t="s">
        <v>386</v>
      </c>
      <c r="D10" s="15" t="s">
        <v>387</v>
      </c>
      <c r="E10" s="25" t="s">
        <v>388</v>
      </c>
      <c r="F10" s="15" t="s">
        <v>389</v>
      </c>
      <c r="G10" s="25" t="s">
        <v>390</v>
      </c>
      <c r="H10" s="15" t="s">
        <v>391</v>
      </c>
      <c r="I10" s="15" t="s">
        <v>379</v>
      </c>
      <c r="J10" s="25" t="s">
        <v>357</v>
      </c>
    </row>
    <row r="11" spans="1:10" ht="42" customHeight="1">
      <c r="A11" s="216" t="s">
        <v>357</v>
      </c>
      <c r="B11" s="217" t="s">
        <v>357</v>
      </c>
      <c r="C11" s="15" t="s">
        <v>392</v>
      </c>
      <c r="D11" s="15" t="s">
        <v>393</v>
      </c>
      <c r="E11" s="25" t="s">
        <v>394</v>
      </c>
      <c r="F11" s="15" t="s">
        <v>389</v>
      </c>
      <c r="G11" s="25" t="s">
        <v>395</v>
      </c>
      <c r="H11" s="15" t="s">
        <v>391</v>
      </c>
      <c r="I11" s="15" t="s">
        <v>379</v>
      </c>
      <c r="J11" s="25" t="s">
        <v>357</v>
      </c>
    </row>
    <row r="12" spans="1:10" ht="42" customHeight="1">
      <c r="A12" s="216" t="s">
        <v>349</v>
      </c>
      <c r="B12" s="217" t="s">
        <v>349</v>
      </c>
      <c r="C12" s="15" t="s">
        <v>373</v>
      </c>
      <c r="D12" s="15" t="s">
        <v>374</v>
      </c>
      <c r="E12" s="25" t="s">
        <v>375</v>
      </c>
      <c r="F12" s="15" t="s">
        <v>376</v>
      </c>
      <c r="G12" s="25" t="s">
        <v>377</v>
      </c>
      <c r="H12" s="15" t="s">
        <v>378</v>
      </c>
      <c r="I12" s="15" t="s">
        <v>379</v>
      </c>
      <c r="J12" s="25" t="s">
        <v>349</v>
      </c>
    </row>
    <row r="13" spans="1:10" ht="42" customHeight="1">
      <c r="A13" s="216" t="s">
        <v>349</v>
      </c>
      <c r="B13" s="217" t="s">
        <v>349</v>
      </c>
      <c r="C13" s="15" t="s">
        <v>373</v>
      </c>
      <c r="D13" s="15" t="s">
        <v>380</v>
      </c>
      <c r="E13" s="25" t="s">
        <v>381</v>
      </c>
      <c r="F13" s="15" t="s">
        <v>382</v>
      </c>
      <c r="G13" s="25" t="s">
        <v>102</v>
      </c>
      <c r="H13" s="15" t="s">
        <v>384</v>
      </c>
      <c r="I13" s="15" t="s">
        <v>379</v>
      </c>
      <c r="J13" s="25" t="s">
        <v>349</v>
      </c>
    </row>
    <row r="14" spans="1:10" ht="42" customHeight="1">
      <c r="A14" s="216" t="s">
        <v>349</v>
      </c>
      <c r="B14" s="217" t="s">
        <v>349</v>
      </c>
      <c r="C14" s="15" t="s">
        <v>386</v>
      </c>
      <c r="D14" s="15" t="s">
        <v>387</v>
      </c>
      <c r="E14" s="25" t="s">
        <v>388</v>
      </c>
      <c r="F14" s="15" t="s">
        <v>389</v>
      </c>
      <c r="G14" s="25" t="s">
        <v>390</v>
      </c>
      <c r="H14" s="15" t="s">
        <v>391</v>
      </c>
      <c r="I14" s="15" t="s">
        <v>379</v>
      </c>
      <c r="J14" s="25" t="s">
        <v>349</v>
      </c>
    </row>
    <row r="15" spans="1:10" ht="42" customHeight="1">
      <c r="A15" s="216" t="s">
        <v>349</v>
      </c>
      <c r="B15" s="217" t="s">
        <v>349</v>
      </c>
      <c r="C15" s="15" t="s">
        <v>392</v>
      </c>
      <c r="D15" s="15" t="s">
        <v>393</v>
      </c>
      <c r="E15" s="25" t="s">
        <v>394</v>
      </c>
      <c r="F15" s="15" t="s">
        <v>389</v>
      </c>
      <c r="G15" s="25" t="s">
        <v>395</v>
      </c>
      <c r="H15" s="15" t="s">
        <v>391</v>
      </c>
      <c r="I15" s="15" t="s">
        <v>379</v>
      </c>
      <c r="J15" s="25" t="s">
        <v>349</v>
      </c>
    </row>
    <row r="16" spans="1:10" ht="42" customHeight="1">
      <c r="A16" s="216" t="s">
        <v>347</v>
      </c>
      <c r="B16" s="217" t="s">
        <v>347</v>
      </c>
      <c r="C16" s="15" t="s">
        <v>373</v>
      </c>
      <c r="D16" s="15" t="s">
        <v>374</v>
      </c>
      <c r="E16" s="25" t="s">
        <v>375</v>
      </c>
      <c r="F16" s="15" t="s">
        <v>376</v>
      </c>
      <c r="G16" s="25" t="s">
        <v>377</v>
      </c>
      <c r="H16" s="15" t="s">
        <v>378</v>
      </c>
      <c r="I16" s="15" t="s">
        <v>379</v>
      </c>
      <c r="J16" s="25" t="s">
        <v>347</v>
      </c>
    </row>
    <row r="17" spans="1:10" ht="42" customHeight="1">
      <c r="A17" s="216" t="s">
        <v>347</v>
      </c>
      <c r="B17" s="217" t="s">
        <v>347</v>
      </c>
      <c r="C17" s="15" t="s">
        <v>373</v>
      </c>
      <c r="D17" s="15" t="s">
        <v>380</v>
      </c>
      <c r="E17" s="25" t="s">
        <v>381</v>
      </c>
      <c r="F17" s="15" t="s">
        <v>382</v>
      </c>
      <c r="G17" s="25" t="s">
        <v>396</v>
      </c>
      <c r="H17" s="15" t="s">
        <v>397</v>
      </c>
      <c r="I17" s="15" t="s">
        <v>379</v>
      </c>
      <c r="J17" s="25" t="s">
        <v>347</v>
      </c>
    </row>
    <row r="18" spans="1:10" ht="42" customHeight="1">
      <c r="A18" s="216" t="s">
        <v>347</v>
      </c>
      <c r="B18" s="217" t="s">
        <v>347</v>
      </c>
      <c r="C18" s="15" t="s">
        <v>386</v>
      </c>
      <c r="D18" s="15" t="s">
        <v>387</v>
      </c>
      <c r="E18" s="25" t="s">
        <v>388</v>
      </c>
      <c r="F18" s="15" t="s">
        <v>389</v>
      </c>
      <c r="G18" s="25" t="s">
        <v>398</v>
      </c>
      <c r="H18" s="15" t="s">
        <v>391</v>
      </c>
      <c r="I18" s="15" t="s">
        <v>379</v>
      </c>
      <c r="J18" s="25" t="s">
        <v>347</v>
      </c>
    </row>
    <row r="19" spans="1:10" ht="42" customHeight="1">
      <c r="A19" s="216" t="s">
        <v>347</v>
      </c>
      <c r="B19" s="217" t="s">
        <v>347</v>
      </c>
      <c r="C19" s="15" t="s">
        <v>392</v>
      </c>
      <c r="D19" s="15" t="s">
        <v>393</v>
      </c>
      <c r="E19" s="25" t="s">
        <v>394</v>
      </c>
      <c r="F19" s="15" t="s">
        <v>389</v>
      </c>
      <c r="G19" s="25" t="s">
        <v>395</v>
      </c>
      <c r="H19" s="15" t="s">
        <v>391</v>
      </c>
      <c r="I19" s="15" t="s">
        <v>379</v>
      </c>
      <c r="J19" s="25" t="s">
        <v>347</v>
      </c>
    </row>
    <row r="20" spans="1:10" ht="42" customHeight="1">
      <c r="A20" s="216" t="s">
        <v>360</v>
      </c>
      <c r="B20" s="217" t="s">
        <v>360</v>
      </c>
      <c r="C20" s="15" t="s">
        <v>373</v>
      </c>
      <c r="D20" s="15" t="s">
        <v>374</v>
      </c>
      <c r="E20" s="25" t="s">
        <v>399</v>
      </c>
      <c r="F20" s="15" t="s">
        <v>376</v>
      </c>
      <c r="G20" s="25" t="s">
        <v>377</v>
      </c>
      <c r="H20" s="15" t="s">
        <v>378</v>
      </c>
      <c r="I20" s="15" t="s">
        <v>379</v>
      </c>
      <c r="J20" s="25" t="s">
        <v>360</v>
      </c>
    </row>
    <row r="21" spans="1:10" ht="42" customHeight="1">
      <c r="A21" s="216" t="s">
        <v>360</v>
      </c>
      <c r="B21" s="217" t="s">
        <v>360</v>
      </c>
      <c r="C21" s="15" t="s">
        <v>373</v>
      </c>
      <c r="D21" s="15" t="s">
        <v>380</v>
      </c>
      <c r="E21" s="25" t="s">
        <v>381</v>
      </c>
      <c r="F21" s="15" t="s">
        <v>382</v>
      </c>
      <c r="G21" s="25" t="s">
        <v>400</v>
      </c>
      <c r="H21" s="15" t="s">
        <v>397</v>
      </c>
      <c r="I21" s="15" t="s">
        <v>379</v>
      </c>
      <c r="J21" s="25" t="s">
        <v>360</v>
      </c>
    </row>
    <row r="22" spans="1:10" ht="42" customHeight="1">
      <c r="A22" s="216" t="s">
        <v>360</v>
      </c>
      <c r="B22" s="217" t="s">
        <v>360</v>
      </c>
      <c r="C22" s="15" t="s">
        <v>386</v>
      </c>
      <c r="D22" s="15" t="s">
        <v>387</v>
      </c>
      <c r="E22" s="25" t="s">
        <v>388</v>
      </c>
      <c r="F22" s="15" t="s">
        <v>389</v>
      </c>
      <c r="G22" s="25" t="s">
        <v>398</v>
      </c>
      <c r="H22" s="15" t="s">
        <v>391</v>
      </c>
      <c r="I22" s="15" t="s">
        <v>379</v>
      </c>
      <c r="J22" s="25" t="s">
        <v>360</v>
      </c>
    </row>
    <row r="23" spans="1:10" ht="42" customHeight="1">
      <c r="A23" s="216" t="s">
        <v>360</v>
      </c>
      <c r="B23" s="217" t="s">
        <v>360</v>
      </c>
      <c r="C23" s="15" t="s">
        <v>392</v>
      </c>
      <c r="D23" s="15" t="s">
        <v>393</v>
      </c>
      <c r="E23" s="25" t="s">
        <v>394</v>
      </c>
      <c r="F23" s="15" t="s">
        <v>389</v>
      </c>
      <c r="G23" s="25" t="s">
        <v>395</v>
      </c>
      <c r="H23" s="15" t="s">
        <v>391</v>
      </c>
      <c r="I23" s="15" t="s">
        <v>379</v>
      </c>
      <c r="J23" s="25" t="s">
        <v>360</v>
      </c>
    </row>
    <row r="24" spans="1:10" ht="42" customHeight="1">
      <c r="A24" s="216" t="s">
        <v>345</v>
      </c>
      <c r="B24" s="217" t="s">
        <v>345</v>
      </c>
      <c r="C24" s="15" t="s">
        <v>373</v>
      </c>
      <c r="D24" s="15" t="s">
        <v>374</v>
      </c>
      <c r="E24" s="25" t="s">
        <v>375</v>
      </c>
      <c r="F24" s="15" t="s">
        <v>389</v>
      </c>
      <c r="G24" s="25" t="s">
        <v>377</v>
      </c>
      <c r="H24" s="15" t="s">
        <v>378</v>
      </c>
      <c r="I24" s="15" t="s">
        <v>379</v>
      </c>
      <c r="J24" s="25" t="s">
        <v>345</v>
      </c>
    </row>
    <row r="25" spans="1:10" ht="42" customHeight="1">
      <c r="A25" s="216" t="s">
        <v>345</v>
      </c>
      <c r="B25" s="217" t="s">
        <v>345</v>
      </c>
      <c r="C25" s="15" t="s">
        <v>373</v>
      </c>
      <c r="D25" s="15" t="s">
        <v>380</v>
      </c>
      <c r="E25" s="25" t="s">
        <v>381</v>
      </c>
      <c r="F25" s="15" t="s">
        <v>382</v>
      </c>
      <c r="G25" s="25" t="s">
        <v>401</v>
      </c>
      <c r="H25" s="15" t="s">
        <v>397</v>
      </c>
      <c r="I25" s="15" t="s">
        <v>379</v>
      </c>
      <c r="J25" s="25" t="s">
        <v>345</v>
      </c>
    </row>
    <row r="26" spans="1:10" ht="42" customHeight="1">
      <c r="A26" s="216" t="s">
        <v>345</v>
      </c>
      <c r="B26" s="217" t="s">
        <v>345</v>
      </c>
      <c r="C26" s="15" t="s">
        <v>386</v>
      </c>
      <c r="D26" s="15" t="s">
        <v>387</v>
      </c>
      <c r="E26" s="25" t="s">
        <v>388</v>
      </c>
      <c r="F26" s="15" t="s">
        <v>389</v>
      </c>
      <c r="G26" s="25" t="s">
        <v>398</v>
      </c>
      <c r="H26" s="15" t="s">
        <v>391</v>
      </c>
      <c r="I26" s="15" t="s">
        <v>379</v>
      </c>
      <c r="J26" s="25" t="s">
        <v>345</v>
      </c>
    </row>
    <row r="27" spans="1:10" ht="42" customHeight="1">
      <c r="A27" s="216" t="s">
        <v>345</v>
      </c>
      <c r="B27" s="217" t="s">
        <v>345</v>
      </c>
      <c r="C27" s="15" t="s">
        <v>392</v>
      </c>
      <c r="D27" s="15" t="s">
        <v>393</v>
      </c>
      <c r="E27" s="25" t="s">
        <v>394</v>
      </c>
      <c r="F27" s="15" t="s">
        <v>389</v>
      </c>
      <c r="G27" s="25" t="s">
        <v>390</v>
      </c>
      <c r="H27" s="15" t="s">
        <v>391</v>
      </c>
      <c r="I27" s="15" t="s">
        <v>379</v>
      </c>
      <c r="J27" s="25" t="s">
        <v>345</v>
      </c>
    </row>
    <row r="28" spans="1:10" ht="42" customHeight="1">
      <c r="A28" s="216" t="s">
        <v>353</v>
      </c>
      <c r="B28" s="217" t="s">
        <v>353</v>
      </c>
      <c r="C28" s="15" t="s">
        <v>373</v>
      </c>
      <c r="D28" s="15" t="s">
        <v>374</v>
      </c>
      <c r="E28" s="25" t="s">
        <v>375</v>
      </c>
      <c r="F28" s="15" t="s">
        <v>389</v>
      </c>
      <c r="G28" s="25" t="s">
        <v>398</v>
      </c>
      <c r="H28" s="15" t="s">
        <v>391</v>
      </c>
      <c r="I28" s="15" t="s">
        <v>379</v>
      </c>
      <c r="J28" s="25" t="s">
        <v>353</v>
      </c>
    </row>
    <row r="29" spans="1:10" ht="42" customHeight="1">
      <c r="A29" s="216" t="s">
        <v>353</v>
      </c>
      <c r="B29" s="217" t="s">
        <v>353</v>
      </c>
      <c r="C29" s="15" t="s">
        <v>373</v>
      </c>
      <c r="D29" s="15" t="s">
        <v>380</v>
      </c>
      <c r="E29" s="25" t="s">
        <v>381</v>
      </c>
      <c r="F29" s="15" t="s">
        <v>382</v>
      </c>
      <c r="G29" s="25" t="s">
        <v>102</v>
      </c>
      <c r="H29" s="15" t="s">
        <v>384</v>
      </c>
      <c r="I29" s="15" t="s">
        <v>379</v>
      </c>
      <c r="J29" s="25" t="s">
        <v>353</v>
      </c>
    </row>
    <row r="30" spans="1:10" ht="42" customHeight="1">
      <c r="A30" s="216" t="s">
        <v>353</v>
      </c>
      <c r="B30" s="217" t="s">
        <v>353</v>
      </c>
      <c r="C30" s="15" t="s">
        <v>386</v>
      </c>
      <c r="D30" s="15" t="s">
        <v>387</v>
      </c>
      <c r="E30" s="25" t="s">
        <v>388</v>
      </c>
      <c r="F30" s="15" t="s">
        <v>389</v>
      </c>
      <c r="G30" s="25" t="s">
        <v>398</v>
      </c>
      <c r="H30" s="15" t="s">
        <v>391</v>
      </c>
      <c r="I30" s="15" t="s">
        <v>379</v>
      </c>
      <c r="J30" s="25" t="s">
        <v>353</v>
      </c>
    </row>
    <row r="31" spans="1:10" ht="42" customHeight="1">
      <c r="A31" s="216" t="s">
        <v>353</v>
      </c>
      <c r="B31" s="217" t="s">
        <v>353</v>
      </c>
      <c r="C31" s="15" t="s">
        <v>392</v>
      </c>
      <c r="D31" s="15" t="s">
        <v>393</v>
      </c>
      <c r="E31" s="25" t="s">
        <v>394</v>
      </c>
      <c r="F31" s="15" t="s">
        <v>389</v>
      </c>
      <c r="G31" s="25" t="s">
        <v>395</v>
      </c>
      <c r="H31" s="15" t="s">
        <v>391</v>
      </c>
      <c r="I31" s="15" t="s">
        <v>379</v>
      </c>
      <c r="J31" s="25" t="s">
        <v>353</v>
      </c>
    </row>
    <row r="32" spans="1:10" ht="42" customHeight="1">
      <c r="A32" s="216" t="s">
        <v>355</v>
      </c>
      <c r="B32" s="217" t="s">
        <v>355</v>
      </c>
      <c r="C32" s="15" t="s">
        <v>373</v>
      </c>
      <c r="D32" s="15" t="s">
        <v>374</v>
      </c>
      <c r="E32" s="25" t="s">
        <v>375</v>
      </c>
      <c r="F32" s="15" t="s">
        <v>376</v>
      </c>
      <c r="G32" s="25" t="s">
        <v>377</v>
      </c>
      <c r="H32" s="15" t="s">
        <v>378</v>
      </c>
      <c r="I32" s="15" t="s">
        <v>379</v>
      </c>
      <c r="J32" s="25" t="s">
        <v>355</v>
      </c>
    </row>
    <row r="33" spans="1:10" ht="42" customHeight="1">
      <c r="A33" s="216" t="s">
        <v>355</v>
      </c>
      <c r="B33" s="217" t="s">
        <v>355</v>
      </c>
      <c r="C33" s="15" t="s">
        <v>373</v>
      </c>
      <c r="D33" s="15" t="s">
        <v>380</v>
      </c>
      <c r="E33" s="25" t="s">
        <v>381</v>
      </c>
      <c r="F33" s="15" t="s">
        <v>382</v>
      </c>
      <c r="G33" s="25" t="s">
        <v>402</v>
      </c>
      <c r="H33" s="15" t="s">
        <v>384</v>
      </c>
      <c r="I33" s="15" t="s">
        <v>379</v>
      </c>
      <c r="J33" s="25" t="s">
        <v>355</v>
      </c>
    </row>
    <row r="34" spans="1:10" ht="42" customHeight="1">
      <c r="A34" s="216" t="s">
        <v>355</v>
      </c>
      <c r="B34" s="217" t="s">
        <v>355</v>
      </c>
      <c r="C34" s="15" t="s">
        <v>386</v>
      </c>
      <c r="D34" s="15" t="s">
        <v>387</v>
      </c>
      <c r="E34" s="25" t="s">
        <v>388</v>
      </c>
      <c r="F34" s="15" t="s">
        <v>389</v>
      </c>
      <c r="G34" s="25" t="s">
        <v>390</v>
      </c>
      <c r="H34" s="15" t="s">
        <v>391</v>
      </c>
      <c r="I34" s="15" t="s">
        <v>379</v>
      </c>
      <c r="J34" s="25" t="s">
        <v>355</v>
      </c>
    </row>
    <row r="35" spans="1:10" ht="42" customHeight="1">
      <c r="A35" s="216" t="s">
        <v>355</v>
      </c>
      <c r="B35" s="217" t="s">
        <v>355</v>
      </c>
      <c r="C35" s="15" t="s">
        <v>392</v>
      </c>
      <c r="D35" s="15" t="s">
        <v>393</v>
      </c>
      <c r="E35" s="25" t="s">
        <v>394</v>
      </c>
      <c r="F35" s="15" t="s">
        <v>389</v>
      </c>
      <c r="G35" s="25" t="s">
        <v>395</v>
      </c>
      <c r="H35" s="15" t="s">
        <v>391</v>
      </c>
      <c r="I35" s="15" t="s">
        <v>379</v>
      </c>
      <c r="J35" s="25" t="s">
        <v>355</v>
      </c>
    </row>
    <row r="36" spans="1:10" ht="42" customHeight="1">
      <c r="A36" s="216" t="s">
        <v>351</v>
      </c>
      <c r="B36" s="217" t="s">
        <v>351</v>
      </c>
      <c r="C36" s="15" t="s">
        <v>373</v>
      </c>
      <c r="D36" s="15" t="s">
        <v>374</v>
      </c>
      <c r="E36" s="25" t="s">
        <v>375</v>
      </c>
      <c r="F36" s="15" t="s">
        <v>376</v>
      </c>
      <c r="G36" s="25" t="s">
        <v>377</v>
      </c>
      <c r="H36" s="15" t="s">
        <v>378</v>
      </c>
      <c r="I36" s="15" t="s">
        <v>379</v>
      </c>
      <c r="J36" s="25" t="s">
        <v>351</v>
      </c>
    </row>
    <row r="37" spans="1:10" ht="42" customHeight="1">
      <c r="A37" s="216" t="s">
        <v>351</v>
      </c>
      <c r="B37" s="217" t="s">
        <v>351</v>
      </c>
      <c r="C37" s="15" t="s">
        <v>373</v>
      </c>
      <c r="D37" s="15" t="s">
        <v>380</v>
      </c>
      <c r="E37" s="25" t="s">
        <v>381</v>
      </c>
      <c r="F37" s="15" t="s">
        <v>382</v>
      </c>
      <c r="G37" s="25" t="s">
        <v>403</v>
      </c>
      <c r="H37" s="15" t="s">
        <v>384</v>
      </c>
      <c r="I37" s="15" t="s">
        <v>379</v>
      </c>
      <c r="J37" s="25" t="s">
        <v>351</v>
      </c>
    </row>
    <row r="38" spans="1:10" ht="42" customHeight="1">
      <c r="A38" s="216" t="s">
        <v>351</v>
      </c>
      <c r="B38" s="217" t="s">
        <v>351</v>
      </c>
      <c r="C38" s="15" t="s">
        <v>386</v>
      </c>
      <c r="D38" s="15" t="s">
        <v>387</v>
      </c>
      <c r="E38" s="25" t="s">
        <v>388</v>
      </c>
      <c r="F38" s="15" t="s">
        <v>389</v>
      </c>
      <c r="G38" s="25" t="s">
        <v>390</v>
      </c>
      <c r="H38" s="15" t="s">
        <v>391</v>
      </c>
      <c r="I38" s="15" t="s">
        <v>379</v>
      </c>
      <c r="J38" s="25" t="s">
        <v>351</v>
      </c>
    </row>
    <row r="39" spans="1:10" ht="42" customHeight="1">
      <c r="A39" s="216" t="s">
        <v>351</v>
      </c>
      <c r="B39" s="217" t="s">
        <v>351</v>
      </c>
      <c r="C39" s="15" t="s">
        <v>392</v>
      </c>
      <c r="D39" s="15" t="s">
        <v>393</v>
      </c>
      <c r="E39" s="25" t="s">
        <v>394</v>
      </c>
      <c r="F39" s="15" t="s">
        <v>389</v>
      </c>
      <c r="G39" s="25" t="s">
        <v>395</v>
      </c>
      <c r="H39" s="15" t="s">
        <v>391</v>
      </c>
      <c r="I39" s="15" t="s">
        <v>379</v>
      </c>
      <c r="J39" s="25" t="s">
        <v>351</v>
      </c>
    </row>
    <row r="40" spans="1:10" ht="42" customHeight="1">
      <c r="A40" s="35" t="s">
        <v>75</v>
      </c>
      <c r="B40" s="47"/>
      <c r="C40" s="47"/>
      <c r="D40" s="47"/>
      <c r="E40" s="47"/>
      <c r="F40" s="47"/>
      <c r="G40" s="47"/>
      <c r="H40" s="47"/>
      <c r="I40" s="47"/>
      <c r="J40" s="47"/>
    </row>
    <row r="41" spans="1:10" ht="42" customHeight="1">
      <c r="A41" s="216" t="s">
        <v>362</v>
      </c>
      <c r="B41" s="217" t="s">
        <v>362</v>
      </c>
      <c r="C41" s="15" t="s">
        <v>373</v>
      </c>
      <c r="D41" s="15" t="s">
        <v>404</v>
      </c>
      <c r="E41" s="25" t="s">
        <v>362</v>
      </c>
      <c r="F41" s="15" t="s">
        <v>389</v>
      </c>
      <c r="G41" s="25" t="s">
        <v>397</v>
      </c>
      <c r="H41" s="15" t="s">
        <v>397</v>
      </c>
      <c r="I41" s="15" t="s">
        <v>379</v>
      </c>
      <c r="J41" s="25" t="s">
        <v>362</v>
      </c>
    </row>
    <row r="42" spans="1:10" ht="42" customHeight="1">
      <c r="A42" s="216" t="s">
        <v>362</v>
      </c>
      <c r="B42" s="217" t="s">
        <v>362</v>
      </c>
      <c r="C42" s="15" t="s">
        <v>373</v>
      </c>
      <c r="D42" s="15" t="s">
        <v>380</v>
      </c>
      <c r="E42" s="25" t="s">
        <v>405</v>
      </c>
      <c r="F42" s="15" t="s">
        <v>389</v>
      </c>
      <c r="G42" s="25" t="s">
        <v>397</v>
      </c>
      <c r="H42" s="15" t="s">
        <v>397</v>
      </c>
      <c r="I42" s="15" t="s">
        <v>379</v>
      </c>
      <c r="J42" s="25" t="s">
        <v>362</v>
      </c>
    </row>
    <row r="43" spans="1:10" ht="42" customHeight="1">
      <c r="A43" s="216" t="s">
        <v>362</v>
      </c>
      <c r="B43" s="217" t="s">
        <v>362</v>
      </c>
      <c r="C43" s="15" t="s">
        <v>386</v>
      </c>
      <c r="D43" s="15" t="s">
        <v>387</v>
      </c>
      <c r="E43" s="25" t="s">
        <v>362</v>
      </c>
      <c r="F43" s="15" t="s">
        <v>389</v>
      </c>
      <c r="G43" s="25" t="s">
        <v>406</v>
      </c>
      <c r="H43" s="15" t="s">
        <v>391</v>
      </c>
      <c r="I43" s="15" t="s">
        <v>379</v>
      </c>
      <c r="J43" s="25" t="s">
        <v>362</v>
      </c>
    </row>
    <row r="44" spans="1:10" ht="42" customHeight="1">
      <c r="A44" s="216" t="s">
        <v>362</v>
      </c>
      <c r="B44" s="217" t="s">
        <v>362</v>
      </c>
      <c r="C44" s="15" t="s">
        <v>392</v>
      </c>
      <c r="D44" s="15" t="s">
        <v>393</v>
      </c>
      <c r="E44" s="25" t="s">
        <v>362</v>
      </c>
      <c r="F44" s="15" t="s">
        <v>389</v>
      </c>
      <c r="G44" s="25" t="s">
        <v>406</v>
      </c>
      <c r="H44" s="15" t="s">
        <v>391</v>
      </c>
      <c r="I44" s="15" t="s">
        <v>379</v>
      </c>
      <c r="J44" s="25" t="s">
        <v>362</v>
      </c>
    </row>
  </sheetData>
  <mergeCells count="20">
    <mergeCell ref="A41:A44"/>
    <mergeCell ref="B41:B44"/>
    <mergeCell ref="A28:A31"/>
    <mergeCell ref="B28:B31"/>
    <mergeCell ref="A32:A35"/>
    <mergeCell ref="B32:B35"/>
    <mergeCell ref="A36:A39"/>
    <mergeCell ref="B36:B39"/>
    <mergeCell ref="A16:A19"/>
    <mergeCell ref="B16:B19"/>
    <mergeCell ref="A20:A23"/>
    <mergeCell ref="B20:B23"/>
    <mergeCell ref="A24:A27"/>
    <mergeCell ref="B24:B27"/>
    <mergeCell ref="A2:J2"/>
    <mergeCell ref="A3:H3"/>
    <mergeCell ref="A8:A11"/>
    <mergeCell ref="B8:B11"/>
    <mergeCell ref="A12:A15"/>
    <mergeCell ref="B12:B15"/>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18</vt:i4>
      </vt:variant>
    </vt:vector>
  </HeadingPairs>
  <TitlesOfParts>
    <vt:vector size="36"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部门新增资产配置表10!Print_Titles</vt:lpstr>
      <vt:lpstr>部门整体支出绩效目标表13!Print_Titles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2025-03-12T03:31:16Z</dcterms:created>
  <dcterms:modified xsi:type="dcterms:W3CDTF">2025-03-14T06:54:26Z</dcterms:modified>
</cp:coreProperties>
</file>