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bookViews>
    <workbookView xWindow="270" yWindow="570" windowWidth="23415" windowHeight="900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部门基本支出预算表04!$A$7:$X$150</definedName>
    <definedName name="_xlnm._FilterDatabase" localSheetId="7" hidden="1">'部门项目支出预算表05-1'!$A$4:$W$20</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5725"/>
</workbook>
</file>

<file path=xl/calcChain.xml><?xml version="1.0" encoding="utf-8"?>
<calcChain xmlns="http://schemas.openxmlformats.org/spreadsheetml/2006/main">
  <c r="F12" i="5"/>
  <c r="F41" i="3"/>
  <c r="E41"/>
  <c r="F38"/>
  <c r="E38"/>
  <c r="B8" i="18"/>
  <c r="B7"/>
  <c r="A3"/>
  <c r="A2"/>
  <c r="G5" i="17"/>
  <c r="F5"/>
  <c r="E5"/>
  <c r="A3"/>
  <c r="A2"/>
  <c r="A3" i="16"/>
  <c r="A2"/>
  <c r="A3" i="15"/>
  <c r="A2"/>
  <c r="A3" i="14"/>
  <c r="A2"/>
  <c r="A3" i="12"/>
  <c r="A2"/>
  <c r="A3" i="11"/>
  <c r="A2"/>
  <c r="A3" i="10"/>
  <c r="A2"/>
  <c r="A3" i="9"/>
  <c r="A2"/>
  <c r="A3" i="8"/>
  <c r="A2"/>
  <c r="A3" i="7"/>
  <c r="A2"/>
  <c r="A3" i="6"/>
  <c r="A2"/>
  <c r="A3" i="5"/>
  <c r="A2"/>
  <c r="A3" i="4"/>
  <c r="A2"/>
  <c r="A3" i="3"/>
  <c r="A2"/>
  <c r="A3" i="2"/>
  <c r="A2"/>
  <c r="A3" i="1"/>
  <c r="A2"/>
</calcChain>
</file>

<file path=xl/sharedStrings.xml><?xml version="1.0" encoding="utf-8"?>
<sst xmlns="http://schemas.openxmlformats.org/spreadsheetml/2006/main" count="2924" uniqueCount="793">
  <si>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</si>
  <si>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</si>
  <si>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</si>
  <si>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</si>
  <si>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</si>
  <si>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</si>
  <si>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</si>
  <si>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</si>
  <si>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</si>
  <si>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</si>
  <si>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</si>
  <si>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</si>
  <si>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</si>
  <si>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</si>
  <si>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</si>
  <si>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</si>
  <si>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</si>
  <si>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</si>
  <si>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</si>
  <si>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</si>
  <si>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</si>
  <si>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</si>
  <si>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</si>
  <si>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</si>
  <si>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</si>
  <si>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</si>
  <si>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</si>
  <si>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</si>
  <si>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</si>
  <si>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</si>
  <si>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</si>
  <si>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</si>
  <si>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</si>
  <si>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</si>
  <si>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</si>
  <si>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</si>
  <si>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</si>
  <si>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</si>
  <si>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</si>
  <si>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</si>
  <si>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</si>
  <si>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</si>
  <si>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</si>
  <si>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</si>
  <si>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</si>
  <si>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</si>
  <si>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</si>
  <si>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</si>
  <si>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</si>
  <si>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</si>
  <si>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</si>
  <si>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</si>
  <si>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</si>
  <si>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</si>
  <si>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</si>
  <si>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</si>
  <si>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</si>
  <si>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</si>
  <si>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</si>
  <si>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</si>
  <si>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</si>
  <si>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</si>
  <si>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</si>
  <si>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</si>
  <si>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</si>
  <si>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</si>
  <si>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</si>
  <si>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</si>
  <si>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</si>
  <si>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</si>
  <si>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石林彝族自治县人力资源和社会保障局</t>
  </si>
  <si>
    <t>117001</t>
  </si>
  <si>
    <t>117004</t>
  </si>
  <si>
    <t>石林彝族自治县社会保险中心</t>
  </si>
  <si>
    <t>117006</t>
  </si>
  <si>
    <t>石林彝族自治县公共就业和人才服务中心</t>
  </si>
  <si>
    <t>117008</t>
  </si>
  <si>
    <t>石林彝族自治县城乡居民社会养老保险局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</si>
  <si>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</si>
  <si>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</si>
  <si>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</si>
  <si>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</si>
  <si>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</si>
  <si>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</si>
  <si>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</si>
  <si>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</si>
  <si>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</si>
  <si>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</si>
  <si>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</si>
  <si>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</si>
  <si>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</si>
  <si>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</si>
  <si>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</si>
  <si>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</si>
  <si>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</si>
  <si>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</si>
  <si>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</si>
  <si>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</si>
  <si>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</si>
  <si>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</si>
  <si>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</si>
  <si>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</si>
  <si>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</si>
  <si>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</si>
  <si>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</si>
  <si>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</si>
  <si>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</si>
  <si>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</si>
  <si>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</si>
  <si>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</si>
  <si>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2080109</t>
  </si>
  <si>
    <t>社会保险经办机构</t>
  </si>
  <si>
    <t>2080150</t>
  </si>
  <si>
    <t>事业运行</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</si>
  <si>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</si>
  <si>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</si>
  <si>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</si>
  <si>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</si>
  <si>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</si>
  <si>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</si>
  <si>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</si>
  <si>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</si>
  <si>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</si>
  <si>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</si>
  <si>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</si>
  <si>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</si>
  <si>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2080508</t>
  </si>
  <si>
    <t>对机关事业单位职业年金的补助</t>
  </si>
  <si>
    <t>20807</t>
  </si>
  <si>
    <t>就业补助</t>
  </si>
  <si>
    <t>2080799</t>
  </si>
  <si>
    <t>其他就业补助支出</t>
  </si>
  <si>
    <t>20808</t>
  </si>
  <si>
    <t>抚恤</t>
  </si>
  <si>
    <t>2080801</t>
  </si>
  <si>
    <t>死亡抚恤</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</si>
  <si>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</si>
  <si>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</si>
  <si>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</si>
  <si>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</si>
  <si>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</si>
  <si>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</si>
  <si>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</si>
  <si>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</si>
  <si>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</si>
  <si>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</si>
  <si>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</si>
  <si>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</si>
  <si>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</si>
  <si>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</si>
  <si>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</si>
  <si>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</si>
  <si>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</si>
  <si>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</si>
  <si>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</si>
  <si>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</si>
  <si>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</si>
  <si>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</si>
  <si>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</si>
  <si>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</si>
  <si>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</si>
  <si>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</si>
  <si>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</si>
  <si>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</si>
  <si>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</si>
  <si>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</si>
  <si>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</si>
  <si>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</si>
  <si>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</si>
  <si>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</si>
  <si>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</si>
  <si>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</si>
  <si>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</si>
  <si>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</si>
  <si>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</si>
  <si>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</si>
  <si>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</si>
  <si>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</si>
  <si>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</si>
  <si>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</si>
  <si>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</si>
  <si>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</si>
  <si>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</si>
  <si>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</si>
  <si>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</si>
  <si>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</si>
  <si>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</si>
  <si>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</si>
  <si>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</si>
  <si>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</si>
  <si>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</si>
  <si>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</si>
  <si>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</si>
  <si>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</si>
  <si>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</si>
  <si>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</si>
  <si>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</si>
  <si>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</si>
  <si>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</si>
  <si>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</si>
  <si>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</si>
  <si>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</si>
  <si>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</si>
  <si>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</si>
  <si>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</si>
  <si>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</si>
  <si>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</si>
  <si>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</si>
  <si>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</si>
  <si>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</si>
  <si>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</si>
  <si>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</si>
  <si>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</si>
  <si>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</si>
  <si>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</si>
  <si>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</si>
  <si>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</si>
  <si>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</si>
  <si>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</si>
  <si>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</si>
  <si>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</si>
  <si>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</si>
  <si>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</si>
  <si>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530126210000000001545</t>
  </si>
  <si>
    <t>行政人员支出工资</t>
  </si>
  <si>
    <t>30101</t>
  </si>
  <si>
    <t>基本工资</t>
  </si>
  <si>
    <t>30102</t>
  </si>
  <si>
    <t>津贴补贴</t>
  </si>
  <si>
    <t>30103</t>
  </si>
  <si>
    <t>奖金</t>
  </si>
  <si>
    <t>530126210000000001546</t>
  </si>
  <si>
    <t>事业人员支出工资</t>
  </si>
  <si>
    <t>30107</t>
  </si>
  <si>
    <t>绩效工资</t>
  </si>
  <si>
    <t>530126210000000001547</t>
  </si>
  <si>
    <t>社会保障缴费</t>
  </si>
  <si>
    <t>30108</t>
  </si>
  <si>
    <t>机关事业单位基本养老保险缴费</t>
  </si>
  <si>
    <t>30110</t>
  </si>
  <si>
    <t>职工基本医疗保险缴费</t>
  </si>
  <si>
    <t>30111</t>
  </si>
  <si>
    <t>公务员医疗补助缴费</t>
  </si>
  <si>
    <t>30112</t>
  </si>
  <si>
    <t>其他社会保障缴费</t>
  </si>
  <si>
    <t>530126210000000001548</t>
  </si>
  <si>
    <t>30113</t>
  </si>
  <si>
    <t>530126210000000001550</t>
  </si>
  <si>
    <t>公车购置及运维费</t>
  </si>
  <si>
    <t>30231</t>
  </si>
  <si>
    <t>公务用车运行维护费</t>
  </si>
  <si>
    <t>530126210000000001551</t>
  </si>
  <si>
    <t>30217</t>
  </si>
  <si>
    <t>530126210000000001552</t>
  </si>
  <si>
    <t>行政人员公务交通补贴</t>
  </si>
  <si>
    <t>30239</t>
  </si>
  <si>
    <t>其他交通费用</t>
  </si>
  <si>
    <t>530126210000000001553</t>
  </si>
  <si>
    <t>工会经费</t>
  </si>
  <si>
    <t>30228</t>
  </si>
  <si>
    <t>530126210000000001554</t>
  </si>
  <si>
    <t>一般公用经费</t>
  </si>
  <si>
    <t>30201</t>
  </si>
  <si>
    <t>办公费</t>
  </si>
  <si>
    <t>30207</t>
  </si>
  <si>
    <t>邮电费</t>
  </si>
  <si>
    <t>30211</t>
  </si>
  <si>
    <t>差旅费</t>
  </si>
  <si>
    <t>30229</t>
  </si>
  <si>
    <t>福利费</t>
  </si>
  <si>
    <t>30299</t>
  </si>
  <si>
    <t>其他商品和服务支出</t>
  </si>
  <si>
    <t>530126231100001516362</t>
  </si>
  <si>
    <t>行政人员绩效奖励</t>
  </si>
  <si>
    <t>530126231100001516364</t>
  </si>
  <si>
    <t>离退休人员支出</t>
  </si>
  <si>
    <t>30305</t>
  </si>
  <si>
    <t>生活补助</t>
  </si>
  <si>
    <t>530126231100001516380</t>
  </si>
  <si>
    <t>遗属生活补助</t>
  </si>
  <si>
    <t>530126231100001516383</t>
  </si>
  <si>
    <t>编外人员工资支出</t>
  </si>
  <si>
    <t>30199</t>
  </si>
  <si>
    <t>其他工资福利支出</t>
  </si>
  <si>
    <t>530126231100001516384</t>
  </si>
  <si>
    <t>辅助用工及劳务派遣经费</t>
  </si>
  <si>
    <t>30226</t>
  </si>
  <si>
    <t>劳务费</t>
  </si>
  <si>
    <t>530126210000000002212</t>
  </si>
  <si>
    <t>530126210000000002213</t>
  </si>
  <si>
    <t>530126210000000002214</t>
  </si>
  <si>
    <t>530126210000000002217</t>
  </si>
  <si>
    <t>530126210000000002218</t>
  </si>
  <si>
    <t>530126210000000002219</t>
  </si>
  <si>
    <t>530126210000000002220</t>
  </si>
  <si>
    <t>30205</t>
  </si>
  <si>
    <t>水费</t>
  </si>
  <si>
    <t>30206</t>
  </si>
  <si>
    <t>电费</t>
  </si>
  <si>
    <t>530126231100001586204</t>
  </si>
  <si>
    <t>530126231100001586205</t>
  </si>
  <si>
    <t>530126231100001586209</t>
  </si>
  <si>
    <t>30301</t>
  </si>
  <si>
    <t>离休费</t>
  </si>
  <si>
    <t>30302</t>
  </si>
  <si>
    <t>退休费</t>
  </si>
  <si>
    <t>530126231100001586210</t>
  </si>
  <si>
    <t>530126210000000001847</t>
  </si>
  <si>
    <t>530126210000000001848</t>
  </si>
  <si>
    <t>30109</t>
  </si>
  <si>
    <t>职业年金缴费</t>
  </si>
  <si>
    <t>530126210000000001849</t>
  </si>
  <si>
    <t>530126210000000001852</t>
  </si>
  <si>
    <t>530126210000000001853</t>
  </si>
  <si>
    <t>530126210000000001854</t>
  </si>
  <si>
    <t>530126210000000001855</t>
  </si>
  <si>
    <t>530126231100001522925</t>
  </si>
  <si>
    <t>530126231100001522998</t>
  </si>
  <si>
    <t>530126231100001523019</t>
  </si>
  <si>
    <t>530126231100001523020</t>
  </si>
  <si>
    <t>530126231100001586208</t>
  </si>
  <si>
    <t>530126210000000001785</t>
  </si>
  <si>
    <t>530126210000000001786</t>
  </si>
  <si>
    <t>530126210000000001788</t>
  </si>
  <si>
    <t>530126210000000001789</t>
  </si>
  <si>
    <t>530126210000000001790</t>
  </si>
  <si>
    <t>530126210000000001965</t>
  </si>
  <si>
    <t>530126231100001586213</t>
  </si>
  <si>
    <t>530126231100001586229</t>
  </si>
  <si>
    <t>530126231100001586230</t>
  </si>
  <si>
    <t>预算05-1表</t>
  </si>
  <si>
    <t>项目分类</t>
  </si>
  <si>
    <t>项目单位</t>
  </si>
  <si>
    <t>经济科目编码</t>
  </si>
  <si>
    <t>经济科目名称</t>
  </si>
  <si>
    <t>本年拨款</t>
  </si>
  <si>
    <t>其中：本次下达</t>
  </si>
  <si>
    <t>专项业务类</t>
  </si>
  <si>
    <t>530126210000000001275</t>
  </si>
  <si>
    <t>“三支一扶”人员县级配套专项资金</t>
  </si>
  <si>
    <t>530126210000000001596</t>
  </si>
  <si>
    <t>农民工工资应急周转专项资金</t>
  </si>
  <si>
    <t>530126221100000263483</t>
  </si>
  <si>
    <t>事业招聘工作经费</t>
  </si>
  <si>
    <t>530126231100001550329</t>
  </si>
  <si>
    <t>石林县社会保障中心运行经费</t>
  </si>
  <si>
    <t>530126231100001587760</t>
  </si>
  <si>
    <t>社会保险基金安全运行风险评估经费</t>
  </si>
  <si>
    <t>530126251100003872932</t>
  </si>
  <si>
    <t>人社办案经费</t>
  </si>
  <si>
    <t>事业发展类</t>
  </si>
  <si>
    <t>530126221100000264005</t>
  </si>
  <si>
    <t>优秀事业人员奖状制作经费</t>
  </si>
  <si>
    <t>民生类</t>
  </si>
  <si>
    <t>530126231100001154481</t>
  </si>
  <si>
    <t>企业退休人员计划生育奖励资金</t>
  </si>
  <si>
    <t>30309</t>
  </si>
  <si>
    <t>奖励金</t>
  </si>
  <si>
    <t>530126231100001154827</t>
  </si>
  <si>
    <t>一次性记实职业年金启动投资运营前实账利息资金</t>
  </si>
  <si>
    <t>31304</t>
  </si>
  <si>
    <t>530126241100002225100</t>
  </si>
  <si>
    <t>小额创业担保贷款呆账代偿资金</t>
  </si>
  <si>
    <t>31204</t>
  </si>
  <si>
    <t>费用补贴</t>
  </si>
  <si>
    <t>530126241100002486462</t>
  </si>
  <si>
    <t>来昆留昆就业及一次性落户奖补资金</t>
  </si>
  <si>
    <t>预算05-2表</t>
  </si>
  <si>
    <t>项目年度绩效目标</t>
  </si>
  <si>
    <t>一级指标</t>
  </si>
  <si>
    <t>二级指标</t>
  </si>
  <si>
    <t>三级指标</t>
  </si>
  <si>
    <t>指标性质</t>
  </si>
  <si>
    <t>指标值</t>
  </si>
  <si>
    <t>度量单位</t>
  </si>
  <si>
    <t>指标属性</t>
  </si>
  <si>
    <t>指标内容</t>
  </si>
  <si>
    <t>保障被欠薪农民工基本生活，高效解决因拖欠农民工工资而引发的群体上访问题，维护了社会稳定。</t>
  </si>
  <si>
    <t>产出指标</t>
  </si>
  <si>
    <t>数量指标</t>
  </si>
  <si>
    <t>资金安排数量</t>
  </si>
  <si>
    <t>&gt;=</t>
  </si>
  <si>
    <t>200</t>
  </si>
  <si>
    <t>万元</t>
  </si>
  <si>
    <t>定量指标</t>
  </si>
  <si>
    <t>财政安排资金数量</t>
  </si>
  <si>
    <t>质量指标</t>
  </si>
  <si>
    <t>救助对象认定准确率</t>
  </si>
  <si>
    <t>=</t>
  </si>
  <si>
    <t>100</t>
  </si>
  <si>
    <t>%</t>
  </si>
  <si>
    <t>反映救助对象认定的准确情况。
救助对象认定准确率=抽检符合标准的救助对象数/抽检实际救助对象数*100%</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</si>
  <si>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</si>
  <si>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</si>
  <si>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</si>
  <si>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</si>
  <si>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时效指标</t>
  </si>
  <si>
    <t>救助发放及时率</t>
  </si>
  <si>
    <t>反映发放单位及时发放救助资金的情况。
救助发放及时率=时限内发放救助资金额/应发放救助资金额*100%</t>
  </si>
  <si>
    <t>效益指标</t>
  </si>
  <si>
    <t>社会效益</t>
  </si>
  <si>
    <t>政策知晓率</t>
  </si>
  <si>
    <t>反映救助政策的宣传效果情况。
政策知晓率=调查中救助政策知晓人数/调查总人数*100%</t>
  </si>
  <si>
    <t>生活状况改善</t>
  </si>
  <si>
    <t>审核符合救助的企业缓解困难，使被拖欠农民工能及时领到工资</t>
  </si>
  <si>
    <t>件</t>
  </si>
  <si>
    <t>定性指标</t>
  </si>
  <si>
    <t>反映救助促进受助对象生活状况的改善情况。</t>
  </si>
  <si>
    <t>满意度指标</t>
  </si>
  <si>
    <t>服务对象满意度</t>
  </si>
  <si>
    <t>救助对象满意度</t>
  </si>
  <si>
    <t>90</t>
  </si>
  <si>
    <t>反映获救助对象的满意程度。
救助对象满意度=调查中满意和较满意的获救助人员数/调查总人数*100%</t>
  </si>
  <si>
    <t>全县事业单位人才队伍保持稳定，少数民族队伍符合我县人口分布情况</t>
  </si>
  <si>
    <t>参加考试工作人员人数</t>
  </si>
  <si>
    <t>134</t>
  </si>
  <si>
    <t>人</t>
  </si>
  <si>
    <t>反映参加招录工作人员数。</t>
  </si>
  <si>
    <t>招录岗位数</t>
  </si>
  <si>
    <t>&lt;=</t>
  </si>
  <si>
    <t>54</t>
  </si>
  <si>
    <t>反映招录岗位计划数</t>
  </si>
  <si>
    <t>考生人数</t>
  </si>
  <si>
    <t>1800</t>
  </si>
  <si>
    <t>反映参与考试人数。</t>
  </si>
  <si>
    <t>招录岗位完成率</t>
  </si>
  <si>
    <t>反映招录工作的执行情况。
招录任务完成率=实际完成招录的的任务数/计划完成招录的任务数*100%</t>
  </si>
  <si>
    <t>招录人员合格率</t>
  </si>
  <si>
    <t>反映评估工作覆盖面情况。
合格率=合格人数/总招录人数*100%</t>
  </si>
  <si>
    <t>招录任务及时完成率</t>
  </si>
  <si>
    <t>反映是否按时完成招录任务。
招录任务及时完成率=及时完成招录任务数/完成评估*100%</t>
  </si>
  <si>
    <t>招录事项公开率</t>
  </si>
  <si>
    <t>反映相关事项依法公开情况。
招录结果公开率*100%</t>
  </si>
  <si>
    <t>招录过程公平、公正率</t>
  </si>
  <si>
    <t>反映招录工作的公平、公正情况</t>
  </si>
  <si>
    <t>受益对象满意度</t>
  </si>
  <si>
    <t>反映服务对象对招录工作的整体满意情况。</t>
  </si>
  <si>
    <t>保障全县2023年度社会保险各项业务顺利开展</t>
  </si>
  <si>
    <t>设施设备（系统）检查检修次数</t>
  </si>
  <si>
    <t>次/月（季、年）</t>
  </si>
  <si>
    <t>反映电梯、空调、消防、安保、会议系统等设施设备检查检修次数的情况。（具体运用时，根据不同的设施对检查的要求进行检查频次的设置。）</t>
  </si>
  <si>
    <t>绿化存活率</t>
  </si>
  <si>
    <t>95</t>
  </si>
  <si>
    <t>反映绿化存活的情况。绿化存活率=存活绿化数（面积）/总绿化数（面积）*100%</t>
  </si>
  <si>
    <t>卫生保洁合格率</t>
  </si>
  <si>
    <t>反映卫生保洁检查验收合格的情况。卫生保洁合格率=卫生保洁检查验收合格次数/卫生保洁总次数*100%</t>
  </si>
  <si>
    <t>零星修缮验收合格率</t>
  </si>
  <si>
    <t>98</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</si>
  <si>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</si>
  <si>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</si>
  <si>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</si>
  <si>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物业服务需求保障程度</t>
  </si>
  <si>
    <t>反映绿化、安保、安防、保洁等服务满足委托单位的程度。（实际运用时根据项目对物业的需求，主要通过整体评价的方式进行评价。）</t>
  </si>
  <si>
    <t>物管人员签订合同并培训的人数占</t>
  </si>
  <si>
    <t>反映物管人员中签订合同并参与培训的情况。物管人员签订合同并培训的人数占比=物管人员中签订合同并参与培训的人数/物管人员总数*100%</t>
  </si>
  <si>
    <t>设施设备（系统)发生故障次数</t>
  </si>
  <si>
    <t>次</t>
  </si>
  <si>
    <t>反映电梯、空调、消防、安保、会议系统等设施设备发生故障的情况。</t>
  </si>
  <si>
    <t>服务受益人员满意度</t>
  </si>
  <si>
    <t>反映保安、保洁、餐饮服务、绿化养护服务受益人员满意程度。</t>
  </si>
  <si>
    <t>建立导向鲜明、科学规范，有效管用的事业人员奖励制度，激励广大事业单位工作人员担当做为，干事创业的社会氛围。</t>
  </si>
  <si>
    <t>制作奖章证书数量</t>
  </si>
  <si>
    <t>753</t>
  </si>
  <si>
    <t>份</t>
  </si>
  <si>
    <t>反映制作数量完成情况。</t>
  </si>
  <si>
    <t>制作计划完成率</t>
  </si>
  <si>
    <t>反映奖章制作计划执行情况。
计划完成率=（实际制作数量/计划制作数量）*100%。</t>
  </si>
  <si>
    <t>验收通过率</t>
  </si>
  <si>
    <t>反映奖章证书质量情况。
验收通过率=（通过验收的数量/制作总数量）*100%。</t>
  </si>
  <si>
    <t>奖章利用率</t>
  </si>
  <si>
    <t>反映奖章证书的利用情况。
利用率=（使用数/制作总数）*100%。</t>
  </si>
  <si>
    <t>使用及时率</t>
  </si>
  <si>
    <t>反映奖章按时使用情况。
使用及时率=（及时使用数量/制作总数）*100%。</t>
  </si>
  <si>
    <t>经济效益</t>
  </si>
  <si>
    <t>奖章、证书制作经济性</t>
  </si>
  <si>
    <t>3.5</t>
  </si>
  <si>
    <t>反映制作成本低于计划数所获得的经济效益。</t>
  </si>
  <si>
    <t>使用人员满意度</t>
  </si>
  <si>
    <t>反映服务对象的整体满意情况。
使用人员满意度=（满意的人数/问卷调查人数）*100%。</t>
  </si>
  <si>
    <t>保障2025年劳动监察、劳动仲裁、工伤调查、办案经费支出和设备配备，有效化解劳动纠纷，促进和谐劳动关系。</t>
  </si>
  <si>
    <t>案件结案率</t>
  </si>
  <si>
    <t>反映当年结案情况。结案率=办结的案件/年度办案总数量*100%</t>
  </si>
  <si>
    <t>仲裁案件调解率</t>
  </si>
  <si>
    <t>62</t>
  </si>
  <si>
    <t>反映调解成功情况。
调解率=调解案件/年度办案总数量*100%</t>
  </si>
  <si>
    <t>案件办理操作程序、实体合法合规率</t>
  </si>
  <si>
    <t>反映案件办理的合规、合法性。</t>
  </si>
  <si>
    <t>仲裁案件办理及时率</t>
  </si>
  <si>
    <t>45</t>
  </si>
  <si>
    <t>反映案件依据规定时限办理情况。
案件办理及时率=在规定时间内完成的仲裁案件/计划举办的案件*100%</t>
  </si>
  <si>
    <t>工伤案件办理及时率</t>
  </si>
  <si>
    <t>反映工伤案件办理的及时情况。案件办理及时率=在规定时间内完成的工伤案件/本年受理的案件数*100%</t>
  </si>
  <si>
    <t>化解劳动纠纷发生率</t>
  </si>
  <si>
    <t>反映相关检查核查结果依法公开情况。
检查结果公开率</t>
  </si>
  <si>
    <t>和谐劳动关系建设情况</t>
  </si>
  <si>
    <t>效果显著</t>
  </si>
  <si>
    <t>反映和谐劳动关系建设情况。</t>
  </si>
  <si>
    <t>可持续影响</t>
  </si>
  <si>
    <t>保障相对人合法权益率</t>
  </si>
  <si>
    <t>反映相对人工伤保险合法受益情况。</t>
  </si>
  <si>
    <t>相对人满意度</t>
  </si>
  <si>
    <t>85</t>
  </si>
  <si>
    <t>反映服务对象满意程度。</t>
  </si>
  <si>
    <t>相对人对办案合规、合法情况的投诉率</t>
  </si>
  <si>
    <t>1.00</t>
  </si>
  <si>
    <t>件（卷）</t>
  </si>
  <si>
    <t>反映相对人对办案合规、合法的满意度。</t>
  </si>
  <si>
    <t>按相关政策要求，按时足额发放2024年在岗人员生活补助，缴纳各项社会保险。</t>
  </si>
  <si>
    <t>2022年在岗三支一扶人数</t>
  </si>
  <si>
    <t>反映获补助三支一扶人员2025年平均在岗人数。</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</si>
  <si>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</si>
  <si>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</si>
  <si>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</si>
  <si>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</si>
  <si>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</si>
  <si>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</si>
  <si>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发挥引导高校毕业生到基层就业企业示范引领作用</t>
  </si>
  <si>
    <t>作用显著</t>
  </si>
  <si>
    <t>反映三支一扶在基层工作中的引领作用情况</t>
  </si>
  <si>
    <t>促进高校毕业生就业创业</t>
  </si>
  <si>
    <t>作用较显著</t>
  </si>
  <si>
    <t>反映到基层工作的大学生对基层工作的贡献</t>
  </si>
  <si>
    <t>为基层输送培养青年人才，优化基层人才队伍机构</t>
  </si>
  <si>
    <t>分</t>
  </si>
  <si>
    <t>反映到基层工作的大学生在基层工作中获得的发展及对基层工作的贡献情况</t>
  </si>
  <si>
    <t>反映用人单位及三支一扶服务对象的满意程度。</t>
  </si>
  <si>
    <t>有效提高监管效率，防范和化解基金风险，提升基金安全。</t>
  </si>
  <si>
    <t>评估方数量</t>
  </si>
  <si>
    <t>户</t>
  </si>
  <si>
    <t>反映参与检查核查的工作人数。</t>
  </si>
  <si>
    <t>完成检查报告数量</t>
  </si>
  <si>
    <t>个</t>
  </si>
  <si>
    <t>反映检查核查形成的报告（总结）个数。</t>
  </si>
  <si>
    <t>开展检查（核查）次数</t>
  </si>
  <si>
    <t>反映检查核查的次数情况。</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</si>
  <si>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</si>
  <si>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</si>
  <si>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</si>
  <si>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</si>
  <si>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</si>
  <si>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</si>
  <si>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基金安全程度</t>
  </si>
  <si>
    <t>A级</t>
  </si>
  <si>
    <t>反映相关检查核查结果依法公开情况。
检查结果公开率</t>
  </si>
  <si>
    <t>问题整改落实率</t>
  </si>
  <si>
    <t>反映检查核查发现问题的整改落实情况。
问题整改落实率=（实际整改问题数/现场检查发现问题数）*100%</t>
  </si>
  <si>
    <t>检查（核查）人员被投诉次数</t>
  </si>
  <si>
    <t>0</t>
  </si>
  <si>
    <t>反映服务对象对检查核查工作的整体满意情况。</t>
  </si>
  <si>
    <t>及时对小额担保贷款呆账损失进行代偿。</t>
  </si>
  <si>
    <t>创业担保贷款回收率</t>
  </si>
  <si>
    <t>≥90%</t>
  </si>
  <si>
    <t>创业担保贷款户均带动就业人数</t>
  </si>
  <si>
    <t>≥2人</t>
  </si>
  <si>
    <t>80</t>
  </si>
  <si>
    <t>≥80%</t>
  </si>
  <si>
    <t>符合条件人员应补尽补</t>
  </si>
  <si>
    <t>一次性落户人数</t>
  </si>
  <si>
    <t>=3人</t>
  </si>
  <si>
    <t>来昆留昆就业人数</t>
  </si>
  <si>
    <t>=4人</t>
  </si>
  <si>
    <t>因就业问题发生群体性事件</t>
  </si>
  <si>
    <t>起</t>
  </si>
  <si>
    <t>不发生群体性事件</t>
  </si>
  <si>
    <t>自2014年10启动机关事业单位养老保险的同时，同步启动职业年金办法，2020年5月职业年金启动投资运营，但投资运营前2014年10月至2020年4月期间按年化利率5%计息，全县2020年5月职业年金启动投资运营前扣除已记实人员后有6404人未记实，经测算，需记实实账利息资金为1657.55万元;扣除2023至2024年退休记实1397人涉及资金167.09万元，现需记实的职业年金实账利息1490.46万元。</t>
  </si>
  <si>
    <t>获补对象数</t>
  </si>
  <si>
    <t>5007</t>
  </si>
  <si>
    <t>反映获补助人员、企业的数量情况，也适用补贴、资助等形式的补助。</t>
  </si>
  <si>
    <t>反映补助政策的宣传效果情况。
政策知晓率=调查中补助政策知晓人数/调查总人数*100%</t>
  </si>
  <si>
    <t>反映获补助受益对象的满意程度。</t>
  </si>
  <si>
    <t>为确保2025年企业退休人员计划奖励按时正常足额发放，按照2024年10月正常发放人数1160人，2025年预计新增20人，2025年按1180人预测，按人月均125元标准测算，2025年企业退休人员计划奖励资金为1770000元。</t>
  </si>
  <si>
    <t>1180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</si>
  <si>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</si>
  <si>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</si>
  <si>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</si>
  <si>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</si>
  <si>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</si>
  <si>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</si>
  <si>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</si>
  <si>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</si>
  <si>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</si>
  <si>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</si>
  <si>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</si>
  <si>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</si>
  <si>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</si>
  <si>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</si>
  <si>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</si>
  <si>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公务车辆燃料</t>
  </si>
  <si>
    <t>车辆加油、添加燃料服务</t>
  </si>
  <si>
    <t>元</t>
  </si>
  <si>
    <t>公务车辆维修和保养</t>
  </si>
  <si>
    <t>车辆维修和保养服务</t>
  </si>
  <si>
    <t>公务车辆保险</t>
  </si>
  <si>
    <t>机动车保险服务</t>
  </si>
  <si>
    <t>打印机</t>
  </si>
  <si>
    <t>A4彩色打印机</t>
  </si>
  <si>
    <t>台式电脑</t>
  </si>
  <si>
    <t>台式计算机</t>
  </si>
  <si>
    <t>A4黑白打印机</t>
  </si>
  <si>
    <t>办公沙发</t>
  </si>
  <si>
    <t>其他沙发类</t>
  </si>
  <si>
    <t>文件柜</t>
  </si>
  <si>
    <t>2025年度便携式笔记本电脑</t>
  </si>
  <si>
    <t>便携式计算机</t>
  </si>
  <si>
    <t>2025年度信创台式电脑</t>
  </si>
  <si>
    <t>2025年信创版台式电脑</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</si>
  <si>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</si>
  <si>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</si>
  <si>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</si>
  <si>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</si>
  <si>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</si>
  <si>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</si>
  <si>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</si>
  <si>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</si>
  <si>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</si>
  <si>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</si>
  <si>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</si>
  <si>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</si>
  <si>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</si>
  <si>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</si>
  <si>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</si>
  <si>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</si>
  <si>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</si>
  <si>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</si>
  <si>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</si>
  <si>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</si>
  <si>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</si>
  <si>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</si>
  <si>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</si>
  <si>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</si>
  <si>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</si>
  <si>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</si>
  <si>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</si>
  <si>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</si>
  <si>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</si>
  <si>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312 民生类</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</si>
  <si>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</si>
  <si>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</si>
  <si>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</si>
  <si>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</si>
  <si>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</si>
  <si>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</si>
  <si>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</si>
  <si>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</si>
  <si>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</si>
  <si>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</si>
  <si>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</si>
  <si>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</si>
  <si>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</si>
  <si>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</si>
  <si>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</si>
  <si>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</si>
  <si>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</si>
  <si>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</si>
  <si>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</si>
  <si>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</si>
  <si>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优化社保服务</t>
  </si>
  <si>
    <t>在人事人才管理上“求突破”</t>
  </si>
  <si>
    <t>构建和谐劳动关系</t>
  </si>
  <si>
    <t>三、部门整体支出绩效指标</t>
  </si>
  <si>
    <t>绩效指标</t>
  </si>
  <si>
    <t>评（扣）分标准</t>
  </si>
  <si>
    <t>绩效指标设定依据及指标值数据来源</t>
  </si>
  <si>
    <t xml:space="preserve">二级指标 </t>
  </si>
  <si>
    <t>农村劳动力培训</t>
  </si>
  <si>
    <t>12950</t>
  </si>
  <si>
    <t>完成农村劳动力培训12950人，得指标分值，否则按照实际完成比例计分。</t>
  </si>
  <si>
    <t>反映农村劳动力培训情况。</t>
  </si>
  <si>
    <t>绩效指标依据： 历年来市对县下达目标任务。         
数据来源：云南省农村劳动力培训和转移就业创业进度表</t>
  </si>
  <si>
    <t>农村劳动力转移就业</t>
  </si>
  <si>
    <t>10000</t>
  </si>
  <si>
    <t>完成农村劳动力转移就业10000人，得指标分值，否则按照实际完成比例计分。</t>
  </si>
  <si>
    <t>反映农村劳动力转移就业情况。</t>
  </si>
  <si>
    <t>绩效指标依据：  历年来市对县下达目标任务。    
数据来源：昆明市农村劳动力转移培训就业情况汇总表</t>
  </si>
  <si>
    <t>收集开发有效就业岗位</t>
  </si>
  <si>
    <t>2000</t>
  </si>
  <si>
    <t>收集开发有效就业岗位2000人，得指标分值，否则按照实际完成比例计分。</t>
  </si>
  <si>
    <t>反映收集开发就业岗位情况</t>
  </si>
  <si>
    <t>"绩效指标依据：历年来市对县下达目标任务。    
数据来源：提供有效就业岗位报表"</t>
  </si>
  <si>
    <t>实现城镇新增就业</t>
  </si>
  <si>
    <t>1001</t>
  </si>
  <si>
    <t>实现城镇新增就业1001人，得指标分值，否则按照实际完成比例计分。</t>
  </si>
  <si>
    <t>反映实现城镇新增就业情况。</t>
  </si>
  <si>
    <t>"绩效指标依据： 历年来市对县下达目标任务。       
数据来源：城镇新增就业情况统计表"</t>
  </si>
  <si>
    <t>城镇下岗失业人员再就业</t>
  </si>
  <si>
    <t>258</t>
  </si>
  <si>
    <t>完成城镇下岗失业人员再就业258人，得指标分值，否则按照实际完成比例计分。</t>
  </si>
  <si>
    <t>反映城镇下岗失业人员再就业情况。</t>
  </si>
  <si>
    <t>"效指标依据： 历年来市对县下达目标任务。       
数据来源：就业再就业工作月度进展情况表"</t>
  </si>
  <si>
    <t>就业困难人员实现就业</t>
  </si>
  <si>
    <t>完成就业困难人员实现就业80人，得指标分值，否则按照实际完成比例计分。</t>
  </si>
  <si>
    <t>反映就业困难人员实现就业情况。</t>
  </si>
  <si>
    <t>"绩效指标依据： 历年来市对县下达目标任务。       
数据来源：就业再就业工作月度进展情况表"</t>
  </si>
  <si>
    <t>实名登记的高校毕业生就业率</t>
  </si>
  <si>
    <t>达80%得指标分值，否则不得分。</t>
  </si>
  <si>
    <t>反映实名登记的高校毕业生就业情况。</t>
  </si>
  <si>
    <t>新增青年就业见习</t>
  </si>
  <si>
    <t>达100人得指标分值，否则不得分。</t>
  </si>
  <si>
    <t>反映新增青年就业情况。</t>
  </si>
  <si>
    <t>举办高校毕业生就业专场招聘活动</t>
  </si>
  <si>
    <t>场</t>
  </si>
  <si>
    <t>反映计划举办高校毕业生就业专场招聘活动情况。</t>
  </si>
  <si>
    <t>"绩效指标依据：年度服务高校毕业生计划    
数据来源：实际召开图片、宣传信息等佐证资料"</t>
  </si>
  <si>
    <t>扶持创业人数</t>
  </si>
  <si>
    <t>142</t>
  </si>
  <si>
    <t>扶持创业人数达142人得指标分值，否则不得分。</t>
  </si>
  <si>
    <t>反映扶持创业的人数。</t>
  </si>
  <si>
    <t>扶持企业贷款创业</t>
  </si>
  <si>
    <t>扶持企业贷款创业达1户，得指标分值，否则不得分。</t>
  </si>
  <si>
    <t>反映扶持企业贷款创业情况。</t>
  </si>
  <si>
    <t>社会保障参保人数</t>
  </si>
  <si>
    <t>22.78</t>
  </si>
  <si>
    <t>万人次</t>
  </si>
  <si>
    <t>各项社会保险参保人数达22.78万人，得指标分值，否则不得分。</t>
  </si>
  <si>
    <t>反映各项社会保险参保人数</t>
  </si>
  <si>
    <t>"绩效指标依据： 历年来市对县下达目标任务。        
 数据来源：昆明市农村劳动力转移培训就业"</t>
  </si>
  <si>
    <t>脱贫农村劳动力转移就业人数</t>
  </si>
  <si>
    <t>400</t>
  </si>
  <si>
    <t>脱贫农村劳动力转移就业人数达400人，得指标分值，否则不得分。</t>
  </si>
  <si>
    <t>反映脱贫农村劳动力转移就业情况。</t>
  </si>
  <si>
    <t>年初签订年度考核目标任务</t>
  </si>
  <si>
    <t>97</t>
  </si>
  <si>
    <t>反映各项保险待遇发放准确程度。</t>
  </si>
  <si>
    <t>2025</t>
  </si>
  <si>
    <t>年</t>
  </si>
  <si>
    <t>反映各项工作办结时限合格率。</t>
  </si>
  <si>
    <t>转移就业收入</t>
  </si>
  <si>
    <t>1.7</t>
  </si>
  <si>
    <t>亿元</t>
  </si>
  <si>
    <t>完成值大于等于1.7亿元，得指标分值，完成值小于1.7亿元大于1.2亿元扣0.5分，小于1.2亿元大于0.6亿元扣1分，小于0.6亿元不得分。</t>
  </si>
  <si>
    <t>反映转移就业收入情况。</t>
  </si>
  <si>
    <t>本单位职能职责</t>
  </si>
  <si>
    <t>提高</t>
  </si>
  <si>
    <t>根据工作情况酌情扣分</t>
  </si>
  <si>
    <t>各项保险待遇发放准确率100%，得指标分值，否则不得分。</t>
    <phoneticPr fontId="20" type="noConversion"/>
  </si>
  <si>
    <t>举办高校毕业生就业专场招聘活动2场，得指标分值，未完成1场扣指标分值的50%，扣完为止。</t>
    <phoneticPr fontId="20" type="noConversion"/>
  </si>
  <si>
    <t>说明：本单位2025年度无上级转移支付补助项目支出预算，此表为空。</t>
    <phoneticPr fontId="20" type="noConversion"/>
  </si>
  <si>
    <t>备注：本单位2025年无新增资产配置预算，此表为空。</t>
    <phoneticPr fontId="20" type="noConversion"/>
  </si>
  <si>
    <t>备注：本单位2025年无对下转移支付预算，也无对下转移支付绩效目标，此表为空。</t>
    <phoneticPr fontId="20" type="noConversion"/>
  </si>
  <si>
    <t>备注：本单位2025年无对下转移支出预算，此表为空。</t>
  </si>
  <si>
    <t>备注：本单位2025年没有政府性基金预算支出，此表为空。</t>
  </si>
  <si>
    <t>2025年对下转移支付预算表</t>
  </si>
  <si>
    <t>单位名称：石林彝族自治县人力资源和社会保障局</t>
  </si>
  <si>
    <r>
      <t xml:space="preserve"> </t>
    </r>
    <r>
      <rPr>
        <sz val="9"/>
        <color rgb="FF000000"/>
        <rFont val="宋体"/>
        <family val="3"/>
        <charset val="134"/>
      </rPr>
      <t xml:space="preserve">  </t>
    </r>
    <r>
      <rPr>
        <sz val="9"/>
        <color rgb="FF000000"/>
        <rFont val="宋体"/>
        <charset val="134"/>
      </rPr>
      <t xml:space="preserve">1.贯彻执行国家、省、市人力资源和社会保障工作的法律法规和政策；拟订全县人力资源和社会保障事业发展规划，制定相关政策，并组织实施和监督检查。
</t>
    </r>
    <r>
      <rPr>
        <sz val="9"/>
        <color rgb="FF000000"/>
        <rFont val="宋体"/>
        <family val="3"/>
        <charset val="134"/>
      </rPr>
      <t xml:space="preserve">   </t>
    </r>
    <r>
      <rPr>
        <sz val="9"/>
        <color rgb="FF000000"/>
        <rFont val="宋体"/>
        <charset val="134"/>
      </rPr>
      <t xml:space="preserve">2.拟订全县人力资源市场发展规划和人力资源服务业发展、人力资源流动政策，建立统一规范的人力资源市场，并对其进行监督和指导；指导、监督职业中介机构，设立人力资源服务机构及其业务范围审批，促进人力资源合理流动、有效配置。
</t>
    </r>
    <r>
      <rPr>
        <sz val="9"/>
        <color rgb="FF000000"/>
        <rFont val="宋体"/>
        <family val="3"/>
        <charset val="134"/>
      </rPr>
      <t xml:space="preserve">   </t>
    </r>
    <r>
      <rPr>
        <sz val="9"/>
        <color rgb="FF000000"/>
        <rFont val="宋体"/>
        <charset val="134"/>
      </rPr>
      <t xml:space="preserve">3.负责全县促进就业和创业工作，拟订城乡统筹就业发展规划和措施，促进城乡劳动力实现充分就业；完善公共就业服务体系和创业服务体系，组织实施援助制度；完善职业资格制度，逐步建立面向城乡劳动者的职业培训制度；认真贯彻落实高校毕业生就业政策。
</t>
    </r>
    <r>
      <rPr>
        <sz val="9"/>
        <color rgb="FF000000"/>
        <rFont val="宋体"/>
        <family val="3"/>
        <charset val="134"/>
      </rPr>
      <t xml:space="preserve">   </t>
    </r>
    <r>
      <rPr>
        <sz val="9"/>
        <color rgb="FF000000"/>
        <rFont val="宋体"/>
        <charset val="134"/>
      </rPr>
      <t xml:space="preserve">4.统筹建立覆盖城乡的多层次社会保障体系。认真执行上级养老、失业、工伤等社会保险政策和标准。会同有关部门实施全民参保计划；负责全县社会保险基金管理和监督工作；根据上级预案实施预防、调节和控制，保持就业形势稳定和社会保险基金总体收支平衡。
</t>
    </r>
    <r>
      <rPr>
        <sz val="9"/>
        <color rgb="FF000000"/>
        <rFont val="宋体"/>
        <family val="3"/>
        <charset val="134"/>
      </rPr>
      <t xml:space="preserve">   </t>
    </r>
    <r>
      <rPr>
        <sz val="9"/>
        <color rgb="FF000000"/>
        <rFont val="宋体"/>
        <charset val="134"/>
      </rPr>
      <t xml:space="preserve">5.牵头负责职称制度改革、管理工作，综合管理专业技术人才队伍建设工作，负责高层次专业技术人才选拔和培养工作；负责事业单位人员招聘、评聘、解聘、岗位设置、聘用合同等人事综合管理工作；拟定事业单位人员和工勤人员管理政策。按照管理权限负责规范事业单位会同有关部门做好高技能人才培养和激励工作。配合有关部门做好表彰奖励申报工作。 
</t>
    </r>
    <r>
      <rPr>
        <sz val="9"/>
        <color rgb="FF000000"/>
        <rFont val="宋体"/>
        <family val="3"/>
        <charset val="134"/>
      </rPr>
      <t xml:space="preserve">   </t>
    </r>
    <r>
      <rPr>
        <sz val="9"/>
        <color rgb="FF000000"/>
        <rFont val="宋体"/>
        <charset val="134"/>
      </rPr>
      <t xml:space="preserve">6.贯彻执行事业单位的工资福利政策，会同有关部门规范地方性津贴、补贴，深化收入分配制度改革；建立健全事业单位工资正常增长和支付保障机制；认真贯彻执行最低工资标准；负责机关、企事业单位工作人员工伤认定工作；负责事业单位、企业和自谋职业人员退休审批及工龄审定工作。
</t>
    </r>
    <r>
      <rPr>
        <sz val="9"/>
        <color rgb="FF000000"/>
        <rFont val="宋体"/>
        <family val="3"/>
        <charset val="134"/>
      </rPr>
      <t xml:space="preserve">   </t>
    </r>
    <r>
      <rPr>
        <sz val="9"/>
        <color rgb="FF000000"/>
        <rFont val="宋体"/>
        <charset val="134"/>
      </rPr>
      <t xml:space="preserve">7.贯彻执行劳动人事争议调解仲裁制度和劳动关系政策，完善劳动关系协商协调机制，监督、指导各用人单位做好招工登记、劳动合同签订、劳动合同解除（终止）工作；负责劳动合同登记、集体合同审核备案、用工登记管理服务工作；完善劳动人事关系协调机制，依法办理劳动人事争议调解仲裁事宜，维护劳动人事关系双方的合法权益。
</t>
    </r>
    <r>
      <rPr>
        <sz val="9"/>
        <color rgb="FF000000"/>
        <rFont val="宋体"/>
        <family val="3"/>
        <charset val="134"/>
      </rPr>
      <t xml:space="preserve">   </t>
    </r>
    <r>
      <rPr>
        <sz val="9"/>
        <color rgb="FF000000"/>
        <rFont val="宋体"/>
        <charset val="134"/>
      </rPr>
      <t xml:space="preserve">8.执行农民工工作综合性政策，推动农民工相关政策落实，协调解决重点、难点问题，维护农民工合法权益；组织实施禁止使用童工政策和女职工、未成年工的特殊劳动保护政策；组织实施劳动监察，做好劳动者维权工作；依法查处侵犯劳动者合法权益的违法案件。
</t>
    </r>
    <phoneticPr fontId="20" type="noConversion"/>
  </si>
  <si>
    <r>
      <t xml:space="preserve"> </t>
    </r>
    <r>
      <rPr>
        <sz val="9"/>
        <color rgb="FF000000"/>
        <rFont val="宋体"/>
        <family val="3"/>
        <charset val="134"/>
      </rPr>
      <t xml:space="preserve">  </t>
    </r>
    <r>
      <rPr>
        <sz val="9"/>
        <color rgb="FF000000"/>
        <rFont val="宋体"/>
        <charset val="134"/>
      </rPr>
      <t xml:space="preserve">1.千方百计做好稳定就业工作。坚持劳动者自主就业、市场调节就业、政府促进就业和鼓励创业的方针，继续实施就业优先战略和更加积极的就业政策，深入推进体制机制创新，加强对灵活就业、新就业形态的支持，鼓励以创业带就业，创造更多就业岗位，着力解决结构性就业矛盾，有效应对失业风险，实现比较充分和更高质量的就业。
 </t>
    </r>
    <r>
      <rPr>
        <sz val="9"/>
        <color rgb="FF000000"/>
        <rFont val="宋体"/>
        <family val="3"/>
        <charset val="134"/>
      </rPr>
      <t xml:space="preserve"> </t>
    </r>
    <r>
      <rPr>
        <sz val="9"/>
        <color rgb="FF000000"/>
        <rFont val="宋体"/>
        <charset val="134"/>
      </rPr>
      <t xml:space="preserve"> 2.健全和完善社会保障体系。继续推进养老保险、工伤保险省级统筹和全民参保计划，进一步扩大社会保险覆盖范围。坚持精算平衡，扩大社会保险基金筹资渠道，分清政府、企业、个人等责任。健全社会保险关系转移接续机制，执行国家和省降低社会保险费率政策，完善社会保险体系。做好职工养老保险个人账户管理，落实多缴多得激励机制。确保养老金按时足额发放，落实基本养老金调整机制。推进机关事业单位职工养老保险、职业年金制度改革。健全完善失业保险制度。开发推广多种缴费参保方式，从制度层面解决临时性、流动性和就业不稳定企业优先参保问题。
  3.全面推进高素质人才队伍建设。深入实施人才优先发展战略，破除束缚人才发展的思想观念和体制机制障碍，以高层次专业技术人才和高技能人才为重点，突出“高精尖缺”导向，努力造就规模宏大、结构合理、素质优良、富有创新精神的高素质人才队伍，确保人才队伍的规模、素质、结构满足我县经济社会发展需要。
  4.深化事业单位人事制度改革，提高人事管理水平。健全事业单位人事管理法规体系，优化配套政策规章，完善激励约束和监督制度。完善聘用制度，加强聘用合同管理。健全岗位管理制度。创新体制机制，深化人事制度改革，鼓励事业单位科研人员创新创业，进一步释放事业单位专业技术人才活力。健全完善事业单位工作人员考核规定、培训规定、奖励规定。健全完善事业单位交流规定、回避规定、人事管理监督规定。不断提高事业单位人事管理工作的科学化、规范化水平。
  5.健全劳动保障体制机制，构建和谐劳动关系。加强劳动关系法律实施与宣传；健全劳动关系协调机制；完善劳动人事争议处理机制。
  6.全面推进人力资源市场建设。充分发挥人力资源市场在人才资源配置、就业服务中的基础性和主渠道作用，加快建立覆盖城乡、服务各类就业群体和人才的统一的人力资源市场体系，实现人力资源市场一体化。
  7.持续加强系统行风建设，不断提升服务水平。进一步贯彻落实人社部关于行风建设的有关部署要求。</t>
    </r>
    <phoneticPr fontId="20" type="noConversion"/>
  </si>
  <si>
    <r>
      <t xml:space="preserve"> </t>
    </r>
    <r>
      <rPr>
        <sz val="9"/>
        <color rgb="FF000000"/>
        <rFont val="宋体"/>
        <family val="3"/>
        <charset val="134"/>
      </rPr>
      <t xml:space="preserve">  </t>
    </r>
    <r>
      <rPr>
        <sz val="9"/>
        <color rgb="FF000000"/>
        <rFont val="宋体"/>
        <charset val="134"/>
      </rPr>
      <t xml:space="preserve">1.在稳定就业扩大上“做文章”。以高校毕业生群体为重点，采取“菜单式培训+跟进式”服务，搭建“线上+线下”招聘平台，加大岗位开发力度，全力做好就业服务。用足用活现行政策，巩固提升现有创业园孵化能力建设，为初创业者提供创业空间和必需的办公设施，提供创业指导服务。全力打造石林“撒尼绣娘”“人参果产业工人”两个劳务品牌，助推部分城乡劳动力由“体力型”向“技术型”转变。力争2024年完成农村劳动力培训12950人。完成农村劳动力转移就业10000人，脱贫农村劳动力转移就业400人，转移就业收入1.7亿元。收集开发有效就业岗位2000个，实现城镇新增就业1001人，城镇下岗失业人员再就业258人，就业困难人员实现就业80人。实名登记的高校毕业生就业率不低于80%，新增青年就业见习100人，留用就业率50%以上；举办高校毕业生就业专场招聘活动2场。“贷免扶补”扶持创业60人，创业担保贷款扶持创业82人，小微企业扶持贷款创业1户。
</t>
    </r>
    <r>
      <rPr>
        <sz val="9"/>
        <color rgb="FF000000"/>
        <rFont val="宋体"/>
        <family val="3"/>
        <charset val="134"/>
      </rPr>
      <t xml:space="preserve">   </t>
    </r>
    <r>
      <rPr>
        <sz val="9"/>
        <color rgb="FF000000"/>
        <rFont val="宋体"/>
        <charset val="134"/>
      </rPr>
      <t xml:space="preserve">2.在社保服务优化上“下功夫”。常态化开展社保服务“康乃馨”行动，进一步扩大社保政策知晓率，提升社保参保率，力争各项社会保险参保人数达到22.78万人。加强社会保险基金管理，围绕堵点、难点、疑点数据等持续展开点对点核查，全面梳理排查经办环节潜在风险点，及时建立台账动态管理，提升经办人员的风险防控意识，做到早发现、早处置、早整改，强化基金监督检查和稽核工作，加强基金监管能力确保社保基金安全。
</t>
    </r>
    <r>
      <rPr>
        <sz val="9"/>
        <color rgb="FF000000"/>
        <rFont val="宋体"/>
        <family val="3"/>
        <charset val="134"/>
      </rPr>
      <t xml:space="preserve">   </t>
    </r>
    <r>
      <rPr>
        <sz val="9"/>
        <color rgb="FF000000"/>
        <rFont val="宋体"/>
        <charset val="134"/>
      </rPr>
      <t xml:space="preserve">3.在人事人才管理上“求突破”。深入摸排，精准开展技能培训，全力打造与全县经济社会发展相适应的高技能人才队伍。做好事业单位人员公开（定向）招聘、“三支一扶”招募人员补充工作。推进教育部直属师范大学免费师范毕业生，昆明学院定向培养公费师范毕业生，农村定向免费培养医学毕业生，退役士兵接收安置等工作。加强人员调流动、岗位设置、岗位变动、职称申报等日常工作管理。4.在和谐关系构建上“出实招”。在建筑工地全面推行“六制一金一表”制度，提高用人单位和劳动者特别是广大农民工的法律意识，促使用人单位自觉遵守劳动保障法律法规，规范合法用工。
</t>
    </r>
    <r>
      <rPr>
        <sz val="9"/>
        <color rgb="FF000000"/>
        <rFont val="宋体"/>
        <family val="3"/>
        <charset val="134"/>
      </rPr>
      <t xml:space="preserve">   4</t>
    </r>
    <r>
      <rPr>
        <sz val="9"/>
        <color rgb="FF000000"/>
        <rFont val="宋体"/>
        <charset val="134"/>
      </rPr>
      <t>.在人社服务提质上“求长效”。全面贯彻落实《法治石林建设规划（2021—2025年）》，坚持依法行政，进一步规范行政行为，严格按照法定权限和程序行使权力、履行职责。</t>
    </r>
    <phoneticPr fontId="20" type="noConversion"/>
  </si>
  <si>
    <t>1.健全覆盖全民、公平统一、安全规范的多层次社会保障体系。扩大社保政策知晓率，提升社保参保率，力争各项保险参保人数达22.78万人。2.坚持依法行政，将以人为本、执政为民理念贯穿于各项工作工作始终。</t>
    <phoneticPr fontId="20" type="noConversion"/>
  </si>
  <si>
    <t>精准开展技能培训，打造高技能人才队伍。做好人才招聘、培养、接收安置工作。加强日常人事人才工作管理。推进各项工资待遇、奖励的兑现。</t>
    <phoneticPr fontId="20" type="noConversion"/>
  </si>
  <si>
    <t>加大法律法规的宣传。全面推行劳动合同制度和劳动用工备案制度。提高用人单位和劳动者的法律意识，规范合法用工。完善、优化内部制度，多渠道促进达成和解协议。推进大信访工作机制建设，形成齐抓共管的工作格局。</t>
    <phoneticPr fontId="20" type="noConversion"/>
  </si>
  <si>
    <t>产出指标</t>
    <phoneticPr fontId="20" type="noConversion"/>
  </si>
  <si>
    <t>数量指标</t>
    <phoneticPr fontId="20" type="noConversion"/>
  </si>
  <si>
    <t>仲裁办案、监察办案合格率</t>
    <phoneticPr fontId="20" type="noConversion"/>
  </si>
  <si>
    <t>人员工资兑现准确率</t>
    <phoneticPr fontId="20" type="noConversion"/>
  </si>
  <si>
    <t>人才招录合格率</t>
    <phoneticPr fontId="20" type="noConversion"/>
  </si>
  <si>
    <t>各项保险待遇发放准确率</t>
    <phoneticPr fontId="20" type="noConversion"/>
  </si>
  <si>
    <t>时效指标</t>
    <phoneticPr fontId="20" type="noConversion"/>
  </si>
  <si>
    <t>按时完成各项目标任务</t>
    <phoneticPr fontId="20" type="noConversion"/>
  </si>
  <si>
    <t>社会效益</t>
    <phoneticPr fontId="20" type="noConversion"/>
  </si>
  <si>
    <t>各项保障政策知晓率</t>
    <phoneticPr fontId="20" type="noConversion"/>
  </si>
  <si>
    <t>劳动关系协调能力提高</t>
    <phoneticPr fontId="20" type="noConversion"/>
  </si>
  <si>
    <t>执行各项保障政策能力提高</t>
    <phoneticPr fontId="20" type="noConversion"/>
  </si>
  <si>
    <t>促进劳动力流动，劳动资源配置更合理</t>
    <phoneticPr fontId="20" type="noConversion"/>
  </si>
  <si>
    <t>&gt;=</t>
    <phoneticPr fontId="20" type="noConversion"/>
  </si>
  <si>
    <t>提高</t>
    <phoneticPr fontId="20" type="noConversion"/>
  </si>
  <si>
    <t>有效促进</t>
    <phoneticPr fontId="20" type="noConversion"/>
  </si>
  <si>
    <t>满意度指标</t>
    <phoneticPr fontId="20" type="noConversion"/>
  </si>
  <si>
    <t>效益指标</t>
    <phoneticPr fontId="20" type="noConversion"/>
  </si>
  <si>
    <t>服务对象满意度</t>
    <phoneticPr fontId="20" type="noConversion"/>
  </si>
  <si>
    <t>受益对象满意度</t>
    <phoneticPr fontId="20" type="noConversion"/>
  </si>
  <si>
    <t>定性指标</t>
    <phoneticPr fontId="20" type="noConversion"/>
  </si>
  <si>
    <t>知晓率达100%，得指标分值，小于100%大于90%得指标分值的90%，小于90%大于60%得指标分值的60%，小于60%不得分。</t>
    <phoneticPr fontId="20" type="noConversion"/>
  </si>
  <si>
    <t>反映各项保障政策知晓率。</t>
    <phoneticPr fontId="20" type="noConversion"/>
  </si>
  <si>
    <t>本单位职能职责</t>
    <phoneticPr fontId="20" type="noConversion"/>
  </si>
  <si>
    <t>根据工作情况酌情扣分</t>
    <phoneticPr fontId="20" type="noConversion"/>
  </si>
  <si>
    <t>反映劳动关系协调能力提高。</t>
    <phoneticPr fontId="20" type="noConversion"/>
  </si>
  <si>
    <t>反映执行各项保障政策能力提高。</t>
    <phoneticPr fontId="20" type="noConversion"/>
  </si>
  <si>
    <t>各项工作任务均在本年完成不扣分，每未完成一项按全部工作任务*100%所得的分值扣分。</t>
    <phoneticPr fontId="20" type="noConversion"/>
  </si>
  <si>
    <t>仲裁办案、监察办案合格率98%，得指标分值，否则不得分。</t>
    <phoneticPr fontId="20" type="noConversion"/>
  </si>
  <si>
    <t>人员工资兑现准确率100%，得指标分值，否则不得分。</t>
    <phoneticPr fontId="20" type="noConversion"/>
  </si>
  <si>
    <t>按时完成任务得指标分值的97%，未完成1项扣指标分值的20%，扣完为止。</t>
    <phoneticPr fontId="20" type="noConversion"/>
  </si>
  <si>
    <t>反映仲裁办案、监察办案合格程度。</t>
    <phoneticPr fontId="20" type="noConversion"/>
  </si>
  <si>
    <t>反映人员工资兑现准确程度。</t>
    <phoneticPr fontId="20" type="noConversion"/>
  </si>
  <si>
    <t>反映招录工作人员与工作岗位的匹配情况。</t>
    <phoneticPr fontId="20" type="noConversion"/>
  </si>
  <si>
    <t>年初签订年度考核目标任务</t>
    <phoneticPr fontId="20" type="noConversion"/>
  </si>
  <si>
    <t>反映促进劳动力流动，劳动资源配置更合理。</t>
    <phoneticPr fontId="20" type="noConversion"/>
  </si>
  <si>
    <t>"①受益对象满意度≥90%，得指标分值；
②80%≤受益对象满意度＜90%，得分=指标分值*80%；
③70%≤受益对象满意度＜80%，得分=指标分值*60%；
④60%≤受益对象满意度＜70%，得分</t>
    <phoneticPr fontId="20" type="noConversion"/>
  </si>
  <si>
    <t>反映服务对象的满意程度。</t>
    <phoneticPr fontId="20" type="noConversion"/>
  </si>
  <si>
    <t>年初签订年度考核目标任务</t>
    <phoneticPr fontId="20" type="noConversion"/>
  </si>
  <si>
    <t>企业退休人员计划生育奖励资金</t>
    <phoneticPr fontId="20" type="noConversion"/>
  </si>
  <si>
    <t>一次性记实职业年金启动投资运营前实账利息资金</t>
    <phoneticPr fontId="20" type="noConversion"/>
  </si>
  <si>
    <t>其他工资福利支出</t>
    <phoneticPr fontId="20" type="noConversion"/>
  </si>
  <si>
    <t>来昆留昆就业及一次性落户奖补资金</t>
    <phoneticPr fontId="20" type="noConversion"/>
  </si>
  <si>
    <t>对机关事业单位职业年金的补助</t>
    <phoneticPr fontId="20" type="noConversion"/>
  </si>
</sst>
</file>

<file path=xl/styles.xml><?xml version="1.0" encoding="utf-8"?>
<styleSheet xmlns="http://schemas.openxmlformats.org/spreadsheetml/2006/main">
  <numFmts count="6">
    <numFmt numFmtId="176" formatCode="#,##0.00;\-#,##0.00;;@"/>
    <numFmt numFmtId="177" formatCode="#,##0;\-#,##0;;@"/>
    <numFmt numFmtId="178" formatCode="hh:mm:ss"/>
    <numFmt numFmtId="179" formatCode="yyyy\-mm\-dd"/>
    <numFmt numFmtId="180" formatCode="yyyy\-mm\-dd\ hh:mm:ss"/>
    <numFmt numFmtId="181" formatCode="#,##0.000000000_ "/>
  </numFmts>
  <fonts count="24">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9"/>
      <name val="宋体"/>
      <family val="3"/>
      <charset val="134"/>
      <scheme val="minor"/>
    </font>
    <font>
      <sz val="9"/>
      <color rgb="FF000000"/>
      <name val="宋体"/>
      <family val="3"/>
      <charset val="134"/>
    </font>
    <font>
      <sz val="11"/>
      <color theme="1"/>
      <name val="宋体"/>
      <charset val="134"/>
      <scheme val="minor"/>
    </font>
    <font>
      <sz val="10"/>
      <name val="宋体"/>
      <charset val="134"/>
    </font>
  </fonts>
  <fills count="4">
    <fill>
      <patternFill patternType="none"/>
    </fill>
    <fill>
      <patternFill patternType="gray125"/>
    </fill>
    <fill>
      <patternFill patternType="solid">
        <fgColor rgb="FFFFFFFF"/>
      </patternFill>
    </fill>
    <fill>
      <patternFill patternType="solid">
        <fgColor rgb="FFDBEEF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12">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1" fillId="0" borderId="15">
      <alignment vertical="top"/>
      <protection locked="0"/>
    </xf>
    <xf numFmtId="0" fontId="1" fillId="0" borderId="15">
      <alignment vertical="top"/>
      <protection locked="0"/>
    </xf>
    <xf numFmtId="0" fontId="1" fillId="0" borderId="15">
      <alignment vertical="center"/>
    </xf>
    <xf numFmtId="0" fontId="22" fillId="0" borderId="15"/>
  </cellStyleXfs>
  <cellXfs count="286">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lignment horizontal="right" vertical="center"/>
    </xf>
    <xf numFmtId="49" fontId="19" fillId="0" borderId="2"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wrapText="1"/>
      <protection locked="0"/>
    </xf>
    <xf numFmtId="0" fontId="0" fillId="0" borderId="1" xfId="0" applyFont="1" applyBorder="1"/>
    <xf numFmtId="0" fontId="21" fillId="0" borderId="2" xfId="0" applyFont="1" applyBorder="1" applyAlignment="1">
      <alignment horizontal="center" vertical="center" wrapText="1"/>
    </xf>
    <xf numFmtId="0" fontId="0" fillId="0" borderId="1" xfId="0" applyFont="1" applyBorder="1"/>
    <xf numFmtId="0" fontId="3" fillId="2" borderId="2"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22" fillId="0" borderId="1" xfId="0" applyFont="1" applyBorder="1"/>
    <xf numFmtId="0" fontId="23" fillId="0" borderId="15" xfId="9" applyFont="1" applyFill="1" applyBorder="1" applyAlignment="1" applyProtection="1">
      <alignment vertical="center"/>
    </xf>
    <xf numFmtId="0" fontId="0" fillId="0" borderId="1" xfId="0" applyFont="1" applyBorder="1"/>
    <xf numFmtId="0" fontId="3" fillId="0" borderId="2" xfId="0" applyFont="1" applyBorder="1" applyAlignment="1">
      <alignment horizontal="left" vertical="center"/>
    </xf>
    <xf numFmtId="0" fontId="11" fillId="0" borderId="2" xfId="11" applyFont="1" applyBorder="1" applyAlignment="1">
      <alignment horizontal="center" vertical="center"/>
    </xf>
    <xf numFmtId="0" fontId="3" fillId="0" borderId="2" xfId="11" applyFont="1" applyBorder="1" applyAlignment="1">
      <alignment horizontal="left" vertical="center" wrapText="1"/>
    </xf>
    <xf numFmtId="0" fontId="11" fillId="0" borderId="11" xfId="11" applyFont="1" applyBorder="1" applyAlignment="1">
      <alignment horizontal="center" vertical="center"/>
    </xf>
    <xf numFmtId="176" fontId="7" fillId="0" borderId="2" xfId="1" applyNumberFormat="1" applyFont="1" applyBorder="1">
      <alignment horizontal="right" vertical="center"/>
    </xf>
    <xf numFmtId="0" fontId="3" fillId="0" borderId="15" xfId="11" applyFont="1" applyBorder="1" applyAlignment="1" applyProtection="1">
      <alignment horizontal="right"/>
      <protection locked="0"/>
    </xf>
    <xf numFmtId="0" fontId="11" fillId="0" borderId="16" xfId="11" applyFont="1" applyBorder="1" applyAlignment="1">
      <alignment horizontal="center" vertical="center"/>
    </xf>
    <xf numFmtId="0" fontId="11" fillId="0" borderId="14" xfId="11" applyFont="1" applyBorder="1" applyAlignment="1">
      <alignment horizontal="center" vertical="center"/>
    </xf>
    <xf numFmtId="0" fontId="11" fillId="0" borderId="16" xfId="11" applyFont="1" applyBorder="1" applyAlignment="1">
      <alignment horizontal="center" vertical="center" wrapText="1"/>
    </xf>
    <xf numFmtId="181" fontId="0" fillId="0" borderId="1" xfId="0" applyNumberFormat="1"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3" fillId="0" borderId="2" xfId="0" applyFont="1" applyBorder="1" applyAlignment="1">
      <alignment horizontal="left" vertical="center" wrapText="1" indent="2"/>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3" fillId="0" borderId="15" xfId="11" applyFont="1" applyBorder="1" applyAlignment="1" applyProtection="1">
      <alignment horizontal="right" vertical="center"/>
      <protection locked="0"/>
    </xf>
    <xf numFmtId="0" fontId="14" fillId="0" borderId="15" xfId="11" applyFont="1" applyBorder="1" applyAlignment="1">
      <alignment horizontal="center" vertical="center" wrapText="1"/>
    </xf>
    <xf numFmtId="0" fontId="13" fillId="0" borderId="15" xfId="11" applyFont="1" applyBorder="1" applyAlignment="1">
      <alignment horizontal="center" vertical="center"/>
    </xf>
    <xf numFmtId="0" fontId="3" fillId="0" borderId="15" xfId="11" applyFont="1" applyBorder="1" applyAlignment="1">
      <alignment horizontal="left" vertical="center" wrapText="1"/>
    </xf>
    <xf numFmtId="0" fontId="11" fillId="0" borderId="15" xfId="11" applyFont="1" applyBorder="1" applyAlignment="1">
      <alignment wrapText="1"/>
    </xf>
    <xf numFmtId="0" fontId="2" fillId="0" borderId="15" xfId="11" applyFont="1" applyBorder="1" applyAlignment="1">
      <alignment horizontal="right" wrapText="1"/>
    </xf>
    <xf numFmtId="0" fontId="11" fillId="0" borderId="16" xfId="11" applyFont="1" applyBorder="1" applyAlignment="1">
      <alignment horizontal="center" vertical="center"/>
    </xf>
    <xf numFmtId="0" fontId="11" fillId="0" borderId="13" xfId="11" applyFont="1" applyBorder="1" applyAlignment="1">
      <alignment horizontal="center" vertical="center"/>
    </xf>
    <xf numFmtId="0" fontId="11" fillId="0" borderId="14" xfId="11" applyFont="1" applyBorder="1" applyAlignment="1">
      <alignment horizontal="center" vertical="center"/>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18" fillId="0" borderId="2" xfId="0" applyFont="1" applyBorder="1" applyAlignment="1">
      <alignment horizontal="left" vertical="center"/>
    </xf>
    <xf numFmtId="0" fontId="11" fillId="0" borderId="2" xfId="0" applyFont="1" applyBorder="1" applyAlignment="1">
      <alignment horizontal="center" vertical="center"/>
    </xf>
    <xf numFmtId="0" fontId="21" fillId="0" borderId="2" xfId="0" applyNumberFormat="1" applyFont="1" applyBorder="1" applyAlignment="1">
      <alignment horizontal="left" vertical="center" wrapText="1"/>
    </xf>
    <xf numFmtId="0" fontId="3" fillId="0" borderId="2" xfId="0" applyNumberFormat="1" applyFont="1" applyBorder="1" applyAlignment="1">
      <alignment horizontal="left" vertical="center" wrapText="1"/>
    </xf>
    <xf numFmtId="0" fontId="21"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1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wrapText="1"/>
    </xf>
    <xf numFmtId="0" fontId="18" fillId="0" borderId="2" xfId="0" applyFont="1" applyBorder="1" applyAlignment="1">
      <alignment horizontal="center" vertical="center"/>
    </xf>
    <xf numFmtId="49" fontId="11"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49" fontId="19"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49" fontId="3" fillId="0" borderId="2" xfId="0" applyNumberFormat="1" applyFont="1" applyBorder="1" applyAlignment="1">
      <alignment horizontal="left" vertical="center" wrapText="1"/>
    </xf>
    <xf numFmtId="0" fontId="11" fillId="0" borderId="2" xfId="0" applyFont="1" applyBorder="1"/>
    <xf numFmtId="49" fontId="7" fillId="0" borderId="2" xfId="2" applyNumberFormat="1" applyFont="1" applyBorder="1">
      <alignment horizontal="left" vertical="center" wrapText="1"/>
    </xf>
  </cellXfs>
  <cellStyles count="13">
    <cellStyle name="DateStyle" xfId="4"/>
    <cellStyle name="DateTimeStyle" xfId="5"/>
    <cellStyle name="IntegralNumberStyle" xfId="7"/>
    <cellStyle name="MoneyStyle" xfId="1"/>
    <cellStyle name="Normal" xfId="9"/>
    <cellStyle name="Normal 2" xfId="8"/>
    <cellStyle name="NumberStyle" xfId="1"/>
    <cellStyle name="PercentStyle" xfId="6"/>
    <cellStyle name="TextStyle" xfId="2"/>
    <cellStyle name="TimeStyle" xfId="3"/>
    <cellStyle name="常规" xfId="0" builtinId="0"/>
    <cellStyle name="常规 2" xfId="10"/>
    <cellStyle name="常规 3" xfId="1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workbookViewId="0">
      <selection activeCell="F24" sqref="F24"/>
    </sheetView>
  </sheetViews>
  <sheetFormatPr defaultColWidth="8.625" defaultRowHeight="12.75" customHeight="1"/>
  <cols>
    <col min="1" max="4" width="41" customWidth="1"/>
  </cols>
  <sheetData>
    <row r="1" spans="1:4" ht="15" customHeight="1">
      <c r="A1" s="1"/>
      <c r="B1" s="1"/>
      <c r="C1" s="1"/>
      <c r="D1" s="2" t="s">
        <v>0</v>
      </c>
    </row>
    <row r="2" spans="1:4" ht="41.25" customHeight="1">
      <c r="A2" s="113" t="str">
        <f>"2025"&amp;"年部门财务收支预算总表"</f>
        <v>2025年部门财务收支预算总表</v>
      </c>
      <c r="B2" s="114"/>
      <c r="C2" s="114"/>
      <c r="D2" s="114"/>
    </row>
    <row r="3" spans="1:4" ht="17.25" customHeight="1">
      <c r="A3" s="115" t="str">
        <f>"单位名称："&amp;"石林彝族自治县人力资源和社会保障局"</f>
        <v>单位名称：石林彝族自治县人力资源和社会保障局</v>
      </c>
      <c r="B3" s="116"/>
      <c r="D3" s="3" t="s">
        <v>1</v>
      </c>
    </row>
    <row r="4" spans="1:4" ht="23.25" customHeight="1">
      <c r="A4" s="117" t="s">
        <v>2</v>
      </c>
      <c r="B4" s="118"/>
      <c r="C4" s="117" t="s">
        <v>3</v>
      </c>
      <c r="D4" s="118"/>
    </row>
    <row r="5" spans="1:4" ht="24" customHeight="1">
      <c r="A5" s="4" t="s">
        <v>4</v>
      </c>
      <c r="B5" s="4" t="s">
        <v>5</v>
      </c>
      <c r="C5" s="4" t="s">
        <v>6</v>
      </c>
      <c r="D5" s="4" t="s">
        <v>5</v>
      </c>
    </row>
    <row r="6" spans="1:4" ht="17.25" customHeight="1">
      <c r="A6" s="5" t="s">
        <v>7</v>
      </c>
      <c r="B6" s="6">
        <v>56587462.799999997</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52881342.799999997</v>
      </c>
    </row>
    <row r="14" spans="1:4" ht="17.25" customHeight="1">
      <c r="A14" s="5" t="s">
        <v>23</v>
      </c>
      <c r="B14" s="6"/>
      <c r="C14" s="8" t="s">
        <v>24</v>
      </c>
      <c r="D14" s="6">
        <v>2751940</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954180</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56587462.799999997</v>
      </c>
      <c r="C32" s="10" t="s">
        <v>44</v>
      </c>
      <c r="D32" s="6">
        <v>56587462.799999997</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56587462.799999997</v>
      </c>
      <c r="C36" s="11" t="s">
        <v>51</v>
      </c>
      <c r="D36" s="6">
        <v>56587462.799999997</v>
      </c>
    </row>
  </sheetData>
  <mergeCells count="4">
    <mergeCell ref="A2:D2"/>
    <mergeCell ref="A3:B3"/>
    <mergeCell ref="A4:B4"/>
    <mergeCell ref="C4:D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B17" sqref="B17"/>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6">
        <v>1</v>
      </c>
      <c r="B1" s="57">
        <v>0</v>
      </c>
      <c r="C1" s="56">
        <v>1</v>
      </c>
      <c r="D1" s="30"/>
      <c r="E1" s="30"/>
      <c r="F1" s="50" t="s">
        <v>572</v>
      </c>
    </row>
    <row r="2" spans="1:6" ht="42" customHeight="1">
      <c r="A2" s="203" t="str">
        <f>"2025"&amp;"年部门政府性基金预算支出预算表"</f>
        <v>2025年部门政府性基金预算支出预算表</v>
      </c>
      <c r="B2" s="204" t="s">
        <v>573</v>
      </c>
      <c r="C2" s="205"/>
      <c r="D2" s="150"/>
      <c r="E2" s="150"/>
      <c r="F2" s="150"/>
    </row>
    <row r="3" spans="1:6" ht="13.5" customHeight="1">
      <c r="A3" s="185" t="str">
        <f>"单位名称："&amp;"石林彝族自治县人力资源和社会保障局"</f>
        <v>单位名称：石林彝族自治县人力资源和社会保障局</v>
      </c>
      <c r="B3" s="185" t="s">
        <v>574</v>
      </c>
      <c r="C3" s="209"/>
      <c r="D3" s="30"/>
      <c r="E3" s="30"/>
      <c r="F3" s="50" t="s">
        <v>1</v>
      </c>
    </row>
    <row r="4" spans="1:6" ht="19.5" customHeight="1">
      <c r="A4" s="160" t="s">
        <v>206</v>
      </c>
      <c r="B4" s="207" t="s">
        <v>79</v>
      </c>
      <c r="C4" s="160" t="s">
        <v>80</v>
      </c>
      <c r="D4" s="191" t="s">
        <v>575</v>
      </c>
      <c r="E4" s="158"/>
      <c r="F4" s="159"/>
    </row>
    <row r="5" spans="1:6" ht="18.75" customHeight="1">
      <c r="A5" s="189"/>
      <c r="B5" s="208"/>
      <c r="C5" s="189"/>
      <c r="D5" s="58" t="s">
        <v>55</v>
      </c>
      <c r="E5" s="46" t="s">
        <v>82</v>
      </c>
      <c r="F5" s="58" t="s">
        <v>83</v>
      </c>
    </row>
    <row r="6" spans="1:6" ht="18.75" customHeight="1">
      <c r="A6" s="53">
        <v>1</v>
      </c>
      <c r="B6" s="59" t="s">
        <v>90</v>
      </c>
      <c r="C6" s="53">
        <v>3</v>
      </c>
      <c r="D6" s="33">
        <v>4</v>
      </c>
      <c r="E6" s="33">
        <v>5</v>
      </c>
      <c r="F6" s="33">
        <v>6</v>
      </c>
    </row>
    <row r="7" spans="1:6" ht="21" customHeight="1">
      <c r="A7" s="15"/>
      <c r="B7" s="15"/>
      <c r="C7" s="15"/>
      <c r="D7" s="6"/>
      <c r="E7" s="6"/>
      <c r="F7" s="6"/>
    </row>
    <row r="8" spans="1:6" ht="21" customHeight="1">
      <c r="A8" s="15"/>
      <c r="B8" s="15"/>
      <c r="C8" s="15"/>
      <c r="D8" s="6"/>
      <c r="E8" s="6"/>
      <c r="F8" s="6"/>
    </row>
    <row r="9" spans="1:6" ht="18.75" customHeight="1">
      <c r="A9" s="126" t="s">
        <v>196</v>
      </c>
      <c r="B9" s="126" t="s">
        <v>196</v>
      </c>
      <c r="C9" s="206" t="s">
        <v>196</v>
      </c>
      <c r="D9" s="6"/>
      <c r="E9" s="6"/>
      <c r="F9" s="6"/>
    </row>
    <row r="10" spans="1:6" ht="14.25" customHeight="1">
      <c r="A10" s="95" t="s">
        <v>740</v>
      </c>
    </row>
  </sheetData>
  <mergeCells count="7">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S21"/>
  <sheetViews>
    <sheetView showZeros="0" topLeftCell="D4" workbookViewId="0">
      <selection activeCell="H11" sqref="H11:H19"/>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2"/>
      <c r="C1" s="42"/>
      <c r="R1" s="43"/>
      <c r="S1" s="43" t="s">
        <v>576</v>
      </c>
    </row>
    <row r="2" spans="1:19" ht="41.25" customHeight="1">
      <c r="A2" s="218" t="str">
        <f>"2025"&amp;"年部门政府采购预算表"</f>
        <v>2025年部门政府采购预算表</v>
      </c>
      <c r="B2" s="183"/>
      <c r="C2" s="183"/>
      <c r="D2" s="184"/>
      <c r="E2" s="184"/>
      <c r="F2" s="184"/>
      <c r="G2" s="184"/>
      <c r="H2" s="184"/>
      <c r="I2" s="184"/>
      <c r="J2" s="184"/>
      <c r="K2" s="184"/>
      <c r="L2" s="184"/>
      <c r="M2" s="183"/>
      <c r="N2" s="184"/>
      <c r="O2" s="184"/>
      <c r="P2" s="183"/>
      <c r="Q2" s="184"/>
      <c r="R2" s="183"/>
      <c r="S2" s="183"/>
    </row>
    <row r="3" spans="1:19" ht="18.75" customHeight="1">
      <c r="A3" s="165" t="str">
        <f>"单位名称："&amp;"石林彝族自治县人力资源和社会保障局"</f>
        <v>单位名称：石林彝族自治县人力资源和社会保障局</v>
      </c>
      <c r="B3" s="223"/>
      <c r="C3" s="223"/>
      <c r="D3" s="224"/>
      <c r="E3" s="224"/>
      <c r="F3" s="224"/>
      <c r="G3" s="224"/>
      <c r="H3" s="224"/>
      <c r="I3" s="45"/>
      <c r="J3" s="45"/>
      <c r="K3" s="45"/>
      <c r="L3" s="45"/>
      <c r="R3" s="60"/>
      <c r="S3" s="50" t="s">
        <v>1</v>
      </c>
    </row>
    <row r="4" spans="1:19" ht="15.75" customHeight="1">
      <c r="A4" s="194" t="s">
        <v>205</v>
      </c>
      <c r="B4" s="230" t="s">
        <v>206</v>
      </c>
      <c r="C4" s="230" t="s">
        <v>577</v>
      </c>
      <c r="D4" s="219" t="s">
        <v>578</v>
      </c>
      <c r="E4" s="219" t="s">
        <v>579</v>
      </c>
      <c r="F4" s="219" t="s">
        <v>580</v>
      </c>
      <c r="G4" s="219" t="s">
        <v>581</v>
      </c>
      <c r="H4" s="219" t="s">
        <v>582</v>
      </c>
      <c r="I4" s="222" t="s">
        <v>213</v>
      </c>
      <c r="J4" s="222"/>
      <c r="K4" s="222"/>
      <c r="L4" s="222"/>
      <c r="M4" s="177"/>
      <c r="N4" s="222"/>
      <c r="O4" s="222"/>
      <c r="P4" s="176"/>
      <c r="Q4" s="222"/>
      <c r="R4" s="177"/>
      <c r="S4" s="178"/>
    </row>
    <row r="5" spans="1:19" ht="17.25" customHeight="1">
      <c r="A5" s="197"/>
      <c r="B5" s="231"/>
      <c r="C5" s="231"/>
      <c r="D5" s="220"/>
      <c r="E5" s="220"/>
      <c r="F5" s="220"/>
      <c r="G5" s="220"/>
      <c r="H5" s="220"/>
      <c r="I5" s="220" t="s">
        <v>55</v>
      </c>
      <c r="J5" s="220" t="s">
        <v>58</v>
      </c>
      <c r="K5" s="220" t="s">
        <v>583</v>
      </c>
      <c r="L5" s="220" t="s">
        <v>584</v>
      </c>
      <c r="M5" s="225" t="s">
        <v>585</v>
      </c>
      <c r="N5" s="210" t="s">
        <v>586</v>
      </c>
      <c r="O5" s="210"/>
      <c r="P5" s="211"/>
      <c r="Q5" s="210"/>
      <c r="R5" s="212"/>
      <c r="S5" s="213"/>
    </row>
    <row r="6" spans="1:19" ht="54" customHeight="1">
      <c r="A6" s="198"/>
      <c r="B6" s="213"/>
      <c r="C6" s="213"/>
      <c r="D6" s="221"/>
      <c r="E6" s="221"/>
      <c r="F6" s="221"/>
      <c r="G6" s="221"/>
      <c r="H6" s="221"/>
      <c r="I6" s="221"/>
      <c r="J6" s="221" t="s">
        <v>57</v>
      </c>
      <c r="K6" s="221"/>
      <c r="L6" s="221"/>
      <c r="M6" s="226"/>
      <c r="N6" s="62" t="s">
        <v>57</v>
      </c>
      <c r="O6" s="62" t="s">
        <v>64</v>
      </c>
      <c r="P6" s="61" t="s">
        <v>65</v>
      </c>
      <c r="Q6" s="62" t="s">
        <v>66</v>
      </c>
      <c r="R6" s="63" t="s">
        <v>67</v>
      </c>
      <c r="S6" s="61" t="s">
        <v>68</v>
      </c>
    </row>
    <row r="7" spans="1:19" ht="18" customHeight="1">
      <c r="A7" s="64">
        <v>1</v>
      </c>
      <c r="B7" s="64" t="s">
        <v>90</v>
      </c>
      <c r="C7" s="65">
        <v>3</v>
      </c>
      <c r="D7" s="65">
        <v>4</v>
      </c>
      <c r="E7" s="64">
        <v>5</v>
      </c>
      <c r="F7" s="64">
        <v>6</v>
      </c>
      <c r="G7" s="64">
        <v>7</v>
      </c>
      <c r="H7" s="64">
        <v>8</v>
      </c>
      <c r="I7" s="64">
        <v>9</v>
      </c>
      <c r="J7" s="64">
        <v>10</v>
      </c>
      <c r="K7" s="64">
        <v>11</v>
      </c>
      <c r="L7" s="64">
        <v>12</v>
      </c>
      <c r="M7" s="64">
        <v>13</v>
      </c>
      <c r="N7" s="64">
        <v>14</v>
      </c>
      <c r="O7" s="64">
        <v>15</v>
      </c>
      <c r="P7" s="64">
        <v>16</v>
      </c>
      <c r="Q7" s="64">
        <v>17</v>
      </c>
      <c r="R7" s="64">
        <v>18</v>
      </c>
      <c r="S7" s="64">
        <v>19</v>
      </c>
    </row>
    <row r="8" spans="1:19" ht="21" customHeight="1">
      <c r="A8" s="66" t="s">
        <v>70</v>
      </c>
      <c r="B8" s="67" t="s">
        <v>70</v>
      </c>
      <c r="C8" s="67" t="s">
        <v>248</v>
      </c>
      <c r="D8" s="68" t="s">
        <v>587</v>
      </c>
      <c r="E8" s="68" t="s">
        <v>588</v>
      </c>
      <c r="F8" s="68" t="s">
        <v>589</v>
      </c>
      <c r="G8" s="69">
        <v>1</v>
      </c>
      <c r="H8" s="6">
        <v>9000</v>
      </c>
      <c r="I8" s="6">
        <v>9000</v>
      </c>
      <c r="J8" s="6">
        <v>9000</v>
      </c>
      <c r="K8" s="6"/>
      <c r="L8" s="6"/>
      <c r="M8" s="6"/>
      <c r="N8" s="6"/>
      <c r="O8" s="6"/>
      <c r="P8" s="6"/>
      <c r="Q8" s="6"/>
      <c r="R8" s="6"/>
      <c r="S8" s="6"/>
    </row>
    <row r="9" spans="1:19" ht="21" customHeight="1">
      <c r="A9" s="66" t="s">
        <v>70</v>
      </c>
      <c r="B9" s="67" t="s">
        <v>70</v>
      </c>
      <c r="C9" s="67" t="s">
        <v>248</v>
      </c>
      <c r="D9" s="68" t="s">
        <v>590</v>
      </c>
      <c r="E9" s="68" t="s">
        <v>591</v>
      </c>
      <c r="F9" s="68" t="s">
        <v>589</v>
      </c>
      <c r="G9" s="69">
        <v>1</v>
      </c>
      <c r="H9" s="6">
        <v>4000</v>
      </c>
      <c r="I9" s="6">
        <v>4000</v>
      </c>
      <c r="J9" s="6">
        <v>4000</v>
      </c>
      <c r="K9" s="6"/>
      <c r="L9" s="6"/>
      <c r="M9" s="6"/>
      <c r="N9" s="6"/>
      <c r="O9" s="6"/>
      <c r="P9" s="6"/>
      <c r="Q9" s="6"/>
      <c r="R9" s="6"/>
      <c r="S9" s="6"/>
    </row>
    <row r="10" spans="1:19" ht="21" customHeight="1">
      <c r="A10" s="66" t="s">
        <v>70</v>
      </c>
      <c r="B10" s="67" t="s">
        <v>70</v>
      </c>
      <c r="C10" s="67" t="s">
        <v>248</v>
      </c>
      <c r="D10" s="68" t="s">
        <v>592</v>
      </c>
      <c r="E10" s="68" t="s">
        <v>593</v>
      </c>
      <c r="F10" s="68" t="s">
        <v>589</v>
      </c>
      <c r="G10" s="69">
        <v>1</v>
      </c>
      <c r="H10" s="6">
        <v>2000</v>
      </c>
      <c r="I10" s="6">
        <v>2000</v>
      </c>
      <c r="J10" s="6">
        <v>2000</v>
      </c>
      <c r="K10" s="6"/>
      <c r="L10" s="6"/>
      <c r="M10" s="6"/>
      <c r="N10" s="6"/>
      <c r="O10" s="6"/>
      <c r="P10" s="6"/>
      <c r="Q10" s="6"/>
      <c r="R10" s="6"/>
      <c r="S10" s="6"/>
    </row>
    <row r="11" spans="1:19" ht="21" customHeight="1">
      <c r="A11" s="66" t="s">
        <v>70</v>
      </c>
      <c r="B11" s="67" t="s">
        <v>70</v>
      </c>
      <c r="C11" s="67" t="s">
        <v>345</v>
      </c>
      <c r="D11" s="68" t="s">
        <v>594</v>
      </c>
      <c r="E11" s="68" t="s">
        <v>595</v>
      </c>
      <c r="F11" s="68" t="s">
        <v>589</v>
      </c>
      <c r="G11" s="69">
        <v>1</v>
      </c>
      <c r="H11" s="6">
        <v>5000</v>
      </c>
      <c r="I11" s="6">
        <v>5000</v>
      </c>
      <c r="J11" s="6">
        <v>5000</v>
      </c>
      <c r="K11" s="6"/>
      <c r="L11" s="6"/>
      <c r="M11" s="6"/>
      <c r="N11" s="6"/>
      <c r="O11" s="6"/>
      <c r="P11" s="6"/>
      <c r="Q11" s="6"/>
      <c r="R11" s="6"/>
      <c r="S11" s="6"/>
    </row>
    <row r="12" spans="1:19" ht="21" customHeight="1">
      <c r="A12" s="66" t="s">
        <v>70</v>
      </c>
      <c r="B12" s="67" t="s">
        <v>70</v>
      </c>
      <c r="C12" s="67" t="s">
        <v>345</v>
      </c>
      <c r="D12" s="68" t="s">
        <v>596</v>
      </c>
      <c r="E12" s="68" t="s">
        <v>597</v>
      </c>
      <c r="F12" s="68" t="s">
        <v>589</v>
      </c>
      <c r="G12" s="69">
        <v>3</v>
      </c>
      <c r="H12" s="6">
        <v>21000</v>
      </c>
      <c r="I12" s="6">
        <v>21000</v>
      </c>
      <c r="J12" s="6">
        <v>21000</v>
      </c>
      <c r="K12" s="6"/>
      <c r="L12" s="6"/>
      <c r="M12" s="6"/>
      <c r="N12" s="6"/>
      <c r="O12" s="6"/>
      <c r="P12" s="6"/>
      <c r="Q12" s="6"/>
      <c r="R12" s="6"/>
      <c r="S12" s="6"/>
    </row>
    <row r="13" spans="1:19" ht="21" customHeight="1">
      <c r="A13" s="66" t="s">
        <v>70</v>
      </c>
      <c r="B13" s="67" t="s">
        <v>70</v>
      </c>
      <c r="C13" s="67" t="s">
        <v>349</v>
      </c>
      <c r="D13" s="68" t="s">
        <v>594</v>
      </c>
      <c r="E13" s="68" t="s">
        <v>598</v>
      </c>
      <c r="F13" s="68" t="s">
        <v>589</v>
      </c>
      <c r="G13" s="69">
        <v>2</v>
      </c>
      <c r="H13" s="6">
        <v>6000</v>
      </c>
      <c r="I13" s="6">
        <v>6000</v>
      </c>
      <c r="J13" s="6">
        <v>6000</v>
      </c>
      <c r="K13" s="6"/>
      <c r="L13" s="6"/>
      <c r="M13" s="6"/>
      <c r="N13" s="6"/>
      <c r="O13" s="6"/>
      <c r="P13" s="6"/>
      <c r="Q13" s="6"/>
      <c r="R13" s="6"/>
      <c r="S13" s="6"/>
    </row>
    <row r="14" spans="1:19" ht="21" customHeight="1">
      <c r="A14" s="66" t="s">
        <v>70</v>
      </c>
      <c r="B14" s="67" t="s">
        <v>70</v>
      </c>
      <c r="C14" s="67" t="s">
        <v>349</v>
      </c>
      <c r="D14" s="68" t="s">
        <v>599</v>
      </c>
      <c r="E14" s="68" t="s">
        <v>600</v>
      </c>
      <c r="F14" s="68" t="s">
        <v>589</v>
      </c>
      <c r="G14" s="69">
        <v>1</v>
      </c>
      <c r="H14" s="6">
        <v>1000</v>
      </c>
      <c r="I14" s="6">
        <v>1000</v>
      </c>
      <c r="J14" s="6">
        <v>1000</v>
      </c>
      <c r="K14" s="6"/>
      <c r="L14" s="6"/>
      <c r="M14" s="6"/>
      <c r="N14" s="6"/>
      <c r="O14" s="6"/>
      <c r="P14" s="6"/>
      <c r="Q14" s="6"/>
      <c r="R14" s="6"/>
      <c r="S14" s="6"/>
    </row>
    <row r="15" spans="1:19" ht="21" customHeight="1">
      <c r="A15" s="66" t="s">
        <v>70</v>
      </c>
      <c r="B15" s="67" t="s">
        <v>70</v>
      </c>
      <c r="C15" s="67" t="s">
        <v>349</v>
      </c>
      <c r="D15" s="68" t="s">
        <v>596</v>
      </c>
      <c r="E15" s="68" t="s">
        <v>597</v>
      </c>
      <c r="F15" s="68" t="s">
        <v>589</v>
      </c>
      <c r="G15" s="69">
        <v>1</v>
      </c>
      <c r="H15" s="6">
        <v>7000</v>
      </c>
      <c r="I15" s="6">
        <v>7000</v>
      </c>
      <c r="J15" s="6">
        <v>7000</v>
      </c>
      <c r="K15" s="6"/>
      <c r="L15" s="6"/>
      <c r="M15" s="6"/>
      <c r="N15" s="6"/>
      <c r="O15" s="6"/>
      <c r="P15" s="6"/>
      <c r="Q15" s="6"/>
      <c r="R15" s="6"/>
      <c r="S15" s="6"/>
    </row>
    <row r="16" spans="1:19" ht="21" customHeight="1">
      <c r="A16" s="66" t="s">
        <v>70</v>
      </c>
      <c r="B16" s="67" t="s">
        <v>70</v>
      </c>
      <c r="C16" s="67" t="s">
        <v>349</v>
      </c>
      <c r="D16" s="68" t="s">
        <v>601</v>
      </c>
      <c r="E16" s="68" t="s">
        <v>601</v>
      </c>
      <c r="F16" s="68" t="s">
        <v>589</v>
      </c>
      <c r="G16" s="69">
        <v>3</v>
      </c>
      <c r="H16" s="6">
        <v>3000</v>
      </c>
      <c r="I16" s="6">
        <v>3000</v>
      </c>
      <c r="J16" s="6">
        <v>3000</v>
      </c>
      <c r="K16" s="6"/>
      <c r="L16" s="6"/>
      <c r="M16" s="6"/>
      <c r="N16" s="6"/>
      <c r="O16" s="6"/>
      <c r="P16" s="6"/>
      <c r="Q16" s="6"/>
      <c r="R16" s="6"/>
      <c r="S16" s="6"/>
    </row>
    <row r="17" spans="1:19" ht="21" customHeight="1">
      <c r="A17" s="66" t="s">
        <v>70</v>
      </c>
      <c r="B17" s="67" t="s">
        <v>73</v>
      </c>
      <c r="C17" s="67" t="s">
        <v>261</v>
      </c>
      <c r="D17" s="68" t="s">
        <v>602</v>
      </c>
      <c r="E17" s="68" t="s">
        <v>603</v>
      </c>
      <c r="F17" s="68" t="s">
        <v>589</v>
      </c>
      <c r="G17" s="69">
        <v>1</v>
      </c>
      <c r="H17" s="6">
        <v>8500</v>
      </c>
      <c r="I17" s="6">
        <v>8500</v>
      </c>
      <c r="J17" s="6">
        <v>8500</v>
      </c>
      <c r="K17" s="6"/>
      <c r="L17" s="6"/>
      <c r="M17" s="6"/>
      <c r="N17" s="6"/>
      <c r="O17" s="6"/>
      <c r="P17" s="6"/>
      <c r="Q17" s="6"/>
      <c r="R17" s="6"/>
      <c r="S17" s="6"/>
    </row>
    <row r="18" spans="1:19" ht="21" customHeight="1">
      <c r="A18" s="66" t="s">
        <v>70</v>
      </c>
      <c r="B18" s="67" t="s">
        <v>73</v>
      </c>
      <c r="C18" s="67" t="s">
        <v>261</v>
      </c>
      <c r="D18" s="68" t="s">
        <v>604</v>
      </c>
      <c r="E18" s="68" t="s">
        <v>597</v>
      </c>
      <c r="F18" s="68" t="s">
        <v>589</v>
      </c>
      <c r="G18" s="69">
        <v>3</v>
      </c>
      <c r="H18" s="6">
        <v>23400</v>
      </c>
      <c r="I18" s="6">
        <v>23400</v>
      </c>
      <c r="J18" s="6">
        <v>23400</v>
      </c>
      <c r="K18" s="6"/>
      <c r="L18" s="6"/>
      <c r="M18" s="6"/>
      <c r="N18" s="6"/>
      <c r="O18" s="6"/>
      <c r="P18" s="6"/>
      <c r="Q18" s="6"/>
      <c r="R18" s="6"/>
      <c r="S18" s="6"/>
    </row>
    <row r="19" spans="1:19" ht="21" customHeight="1">
      <c r="A19" s="66" t="s">
        <v>70</v>
      </c>
      <c r="B19" s="67" t="s">
        <v>77</v>
      </c>
      <c r="C19" s="67" t="s">
        <v>261</v>
      </c>
      <c r="D19" s="68" t="s">
        <v>605</v>
      </c>
      <c r="E19" s="68" t="s">
        <v>597</v>
      </c>
      <c r="F19" s="68" t="s">
        <v>589</v>
      </c>
      <c r="G19" s="69">
        <v>1</v>
      </c>
      <c r="H19" s="6">
        <v>6500</v>
      </c>
      <c r="I19" s="6">
        <v>6500</v>
      </c>
      <c r="J19" s="6">
        <v>6500</v>
      </c>
      <c r="K19" s="6"/>
      <c r="L19" s="6"/>
      <c r="M19" s="6"/>
      <c r="N19" s="6"/>
      <c r="O19" s="6"/>
      <c r="P19" s="6"/>
      <c r="Q19" s="6"/>
      <c r="R19" s="6"/>
      <c r="S19" s="6"/>
    </row>
    <row r="20" spans="1:19" ht="21" customHeight="1">
      <c r="A20" s="227" t="s">
        <v>196</v>
      </c>
      <c r="B20" s="228"/>
      <c r="C20" s="228"/>
      <c r="D20" s="229"/>
      <c r="E20" s="229"/>
      <c r="F20" s="229"/>
      <c r="G20" s="133"/>
      <c r="H20" s="6">
        <v>96400</v>
      </c>
      <c r="I20" s="6">
        <v>96400</v>
      </c>
      <c r="J20" s="6">
        <v>96400</v>
      </c>
      <c r="K20" s="6"/>
      <c r="L20" s="6"/>
      <c r="M20" s="6"/>
      <c r="N20" s="6"/>
      <c r="O20" s="6"/>
      <c r="P20" s="6"/>
      <c r="Q20" s="6"/>
      <c r="R20" s="6"/>
      <c r="S20" s="6"/>
    </row>
    <row r="21" spans="1:19" ht="21" customHeight="1">
      <c r="A21" s="214" t="s">
        <v>606</v>
      </c>
      <c r="B21" s="215"/>
      <c r="C21" s="215"/>
      <c r="D21" s="214"/>
      <c r="E21" s="214"/>
      <c r="F21" s="214"/>
      <c r="G21" s="216"/>
      <c r="H21" s="217"/>
      <c r="I21" s="217"/>
      <c r="J21" s="217"/>
      <c r="K21" s="217"/>
      <c r="L21" s="217"/>
      <c r="M21" s="217"/>
      <c r="N21" s="217"/>
      <c r="O21" s="217"/>
      <c r="P21" s="217"/>
      <c r="Q21" s="217"/>
      <c r="R21" s="217"/>
      <c r="S21" s="217"/>
    </row>
  </sheetData>
  <mergeCells count="19">
    <mergeCell ref="J5:J6"/>
    <mergeCell ref="C4:C6"/>
    <mergeCell ref="B4:B6"/>
    <mergeCell ref="N5:S5"/>
    <mergeCell ref="A21:S21"/>
    <mergeCell ref="A2:S2"/>
    <mergeCell ref="A4:A6"/>
    <mergeCell ref="D4:D6"/>
    <mergeCell ref="E4:E6"/>
    <mergeCell ref="F4:F6"/>
    <mergeCell ref="G4:G6"/>
    <mergeCell ref="H4:H6"/>
    <mergeCell ref="I4:S4"/>
    <mergeCell ref="K5:K6"/>
    <mergeCell ref="L5:L6"/>
    <mergeCell ref="A3:H3"/>
    <mergeCell ref="M5:M6"/>
    <mergeCell ref="I5:I6"/>
    <mergeCell ref="A20:G20"/>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T9"/>
  <sheetViews>
    <sheetView showZeros="0" workbookViewId="0"/>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0"/>
      <c r="B1" s="42"/>
      <c r="C1" s="42"/>
      <c r="D1" s="42"/>
      <c r="E1" s="42"/>
      <c r="F1" s="42"/>
      <c r="G1" s="42"/>
      <c r="H1" s="70"/>
      <c r="I1" s="70"/>
      <c r="J1" s="70"/>
      <c r="K1" s="70"/>
      <c r="L1" s="70"/>
      <c r="M1" s="70"/>
      <c r="N1" s="71"/>
      <c r="O1" s="70"/>
      <c r="P1" s="70"/>
      <c r="Q1" s="42"/>
      <c r="R1" s="70"/>
      <c r="S1" s="72"/>
      <c r="T1" s="72" t="s">
        <v>607</v>
      </c>
    </row>
    <row r="2" spans="1:20" ht="41.25" customHeight="1">
      <c r="A2" s="232" t="str">
        <f>"2025"&amp;"年部门政府购买服务预算表"</f>
        <v>2025年部门政府购买服务预算表</v>
      </c>
      <c r="B2" s="183"/>
      <c r="C2" s="183"/>
      <c r="D2" s="183"/>
      <c r="E2" s="183"/>
      <c r="F2" s="183"/>
      <c r="G2" s="183"/>
      <c r="H2" s="233"/>
      <c r="I2" s="233"/>
      <c r="J2" s="233"/>
      <c r="K2" s="233"/>
      <c r="L2" s="233"/>
      <c r="M2" s="233"/>
      <c r="N2" s="234"/>
      <c r="O2" s="233"/>
      <c r="P2" s="233"/>
      <c r="Q2" s="183"/>
      <c r="R2" s="233"/>
      <c r="S2" s="234"/>
      <c r="T2" s="183"/>
    </row>
    <row r="3" spans="1:20" ht="22.5" customHeight="1">
      <c r="A3" s="235" t="str">
        <f>"单位名称："&amp;"石林彝族自治县人力资源和社会保障局"</f>
        <v>单位名称：石林彝族自治县人力资源和社会保障局</v>
      </c>
      <c r="B3" s="223"/>
      <c r="C3" s="223"/>
      <c r="D3" s="223"/>
      <c r="E3" s="223"/>
      <c r="F3" s="223"/>
      <c r="G3" s="223"/>
      <c r="H3" s="236"/>
      <c r="I3" s="236"/>
      <c r="J3" s="73"/>
      <c r="K3" s="73"/>
      <c r="L3" s="73"/>
      <c r="M3" s="73"/>
      <c r="N3" s="71"/>
      <c r="O3" s="70"/>
      <c r="P3" s="70"/>
      <c r="Q3" s="42"/>
      <c r="R3" s="70"/>
      <c r="S3" s="74"/>
      <c r="T3" s="72" t="s">
        <v>1</v>
      </c>
    </row>
    <row r="4" spans="1:20" ht="24" customHeight="1">
      <c r="A4" s="194" t="s">
        <v>205</v>
      </c>
      <c r="B4" s="230" t="s">
        <v>206</v>
      </c>
      <c r="C4" s="230" t="s">
        <v>577</v>
      </c>
      <c r="D4" s="230" t="s">
        <v>608</v>
      </c>
      <c r="E4" s="230" t="s">
        <v>609</v>
      </c>
      <c r="F4" s="230" t="s">
        <v>610</v>
      </c>
      <c r="G4" s="230" t="s">
        <v>611</v>
      </c>
      <c r="H4" s="219" t="s">
        <v>612</v>
      </c>
      <c r="I4" s="219" t="s">
        <v>613</v>
      </c>
      <c r="J4" s="222" t="s">
        <v>213</v>
      </c>
      <c r="K4" s="222"/>
      <c r="L4" s="222"/>
      <c r="M4" s="222"/>
      <c r="N4" s="177"/>
      <c r="O4" s="222"/>
      <c r="P4" s="222"/>
      <c r="Q4" s="176"/>
      <c r="R4" s="222"/>
      <c r="S4" s="177"/>
      <c r="T4" s="178"/>
    </row>
    <row r="5" spans="1:20" ht="24" customHeight="1">
      <c r="A5" s="197"/>
      <c r="B5" s="231"/>
      <c r="C5" s="231"/>
      <c r="D5" s="231"/>
      <c r="E5" s="231"/>
      <c r="F5" s="231"/>
      <c r="G5" s="231"/>
      <c r="H5" s="220"/>
      <c r="I5" s="220"/>
      <c r="J5" s="220" t="s">
        <v>55</v>
      </c>
      <c r="K5" s="220" t="s">
        <v>58</v>
      </c>
      <c r="L5" s="220" t="s">
        <v>583</v>
      </c>
      <c r="M5" s="220" t="s">
        <v>584</v>
      </c>
      <c r="N5" s="225" t="s">
        <v>585</v>
      </c>
      <c r="O5" s="210" t="s">
        <v>586</v>
      </c>
      <c r="P5" s="210"/>
      <c r="Q5" s="211"/>
      <c r="R5" s="210"/>
      <c r="S5" s="212"/>
      <c r="T5" s="213"/>
    </row>
    <row r="6" spans="1:20" ht="54" customHeight="1">
      <c r="A6" s="198"/>
      <c r="B6" s="213"/>
      <c r="C6" s="213"/>
      <c r="D6" s="213"/>
      <c r="E6" s="213"/>
      <c r="F6" s="213"/>
      <c r="G6" s="213"/>
      <c r="H6" s="221"/>
      <c r="I6" s="221"/>
      <c r="J6" s="221"/>
      <c r="K6" s="221" t="s">
        <v>57</v>
      </c>
      <c r="L6" s="221"/>
      <c r="M6" s="221"/>
      <c r="N6" s="226"/>
      <c r="O6" s="62" t="s">
        <v>57</v>
      </c>
      <c r="P6" s="62" t="s">
        <v>64</v>
      </c>
      <c r="Q6" s="61" t="s">
        <v>65</v>
      </c>
      <c r="R6" s="62" t="s">
        <v>66</v>
      </c>
      <c r="S6" s="63" t="s">
        <v>67</v>
      </c>
      <c r="T6" s="61" t="s">
        <v>68</v>
      </c>
    </row>
    <row r="7" spans="1:20" ht="17.25" customHeight="1">
      <c r="A7" s="32">
        <v>1</v>
      </c>
      <c r="B7" s="61">
        <v>2</v>
      </c>
      <c r="C7" s="32">
        <v>3</v>
      </c>
      <c r="D7" s="32">
        <v>4</v>
      </c>
      <c r="E7" s="61">
        <v>5</v>
      </c>
      <c r="F7" s="32">
        <v>6</v>
      </c>
      <c r="G7" s="32">
        <v>7</v>
      </c>
      <c r="H7" s="61">
        <v>8</v>
      </c>
      <c r="I7" s="32">
        <v>9</v>
      </c>
      <c r="J7" s="32">
        <v>10</v>
      </c>
      <c r="K7" s="61">
        <v>11</v>
      </c>
      <c r="L7" s="32">
        <v>12</v>
      </c>
      <c r="M7" s="32">
        <v>13</v>
      </c>
      <c r="N7" s="61">
        <v>14</v>
      </c>
      <c r="O7" s="32">
        <v>15</v>
      </c>
      <c r="P7" s="32">
        <v>16</v>
      </c>
      <c r="Q7" s="61">
        <v>17</v>
      </c>
      <c r="R7" s="32">
        <v>18</v>
      </c>
      <c r="S7" s="32">
        <v>19</v>
      </c>
      <c r="T7" s="32">
        <v>20</v>
      </c>
    </row>
    <row r="8" spans="1:20" ht="21" customHeight="1">
      <c r="A8" s="66" t="s">
        <v>70</v>
      </c>
      <c r="B8" s="67" t="s">
        <v>70</v>
      </c>
      <c r="C8" s="67" t="s">
        <v>248</v>
      </c>
      <c r="D8" s="67" t="s">
        <v>590</v>
      </c>
      <c r="E8" s="67" t="s">
        <v>614</v>
      </c>
      <c r="F8" s="67" t="s">
        <v>82</v>
      </c>
      <c r="G8" s="67" t="s">
        <v>615</v>
      </c>
      <c r="H8" s="68" t="s">
        <v>105</v>
      </c>
      <c r="I8" s="68" t="s">
        <v>590</v>
      </c>
      <c r="J8" s="6">
        <v>4000</v>
      </c>
      <c r="K8" s="6">
        <v>4000</v>
      </c>
      <c r="L8" s="6"/>
      <c r="M8" s="6"/>
      <c r="N8" s="6"/>
      <c r="O8" s="6"/>
      <c r="P8" s="6"/>
      <c r="Q8" s="6"/>
      <c r="R8" s="6"/>
      <c r="S8" s="6"/>
      <c r="T8" s="6"/>
    </row>
    <row r="9" spans="1:20" ht="21" customHeight="1">
      <c r="A9" s="227" t="s">
        <v>196</v>
      </c>
      <c r="B9" s="228"/>
      <c r="C9" s="228"/>
      <c r="D9" s="228"/>
      <c r="E9" s="228"/>
      <c r="F9" s="228"/>
      <c r="G9" s="228"/>
      <c r="H9" s="229"/>
      <c r="I9" s="132"/>
      <c r="J9" s="6">
        <v>4000</v>
      </c>
      <c r="K9" s="6">
        <v>4000</v>
      </c>
      <c r="L9" s="6"/>
      <c r="M9" s="6"/>
      <c r="N9" s="6"/>
      <c r="O9" s="6"/>
      <c r="P9" s="6"/>
      <c r="Q9" s="6"/>
      <c r="R9" s="6"/>
      <c r="S9" s="6"/>
      <c r="T9" s="6"/>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X10"/>
  <sheetViews>
    <sheetView showZeros="0" workbookViewId="0">
      <selection activeCell="A2" sqref="A2:E2"/>
    </sheetView>
  </sheetViews>
  <sheetFormatPr defaultColWidth="9.125" defaultRowHeight="14.25" customHeight="1"/>
  <cols>
    <col min="1" max="1" width="37.75" customWidth="1"/>
    <col min="2" max="24" width="20" customWidth="1"/>
  </cols>
  <sheetData>
    <row r="1" spans="1:24" ht="17.25" customHeight="1">
      <c r="D1" s="28"/>
      <c r="W1" s="43"/>
      <c r="X1" s="43" t="s">
        <v>616</v>
      </c>
    </row>
    <row r="2" spans="1:24" ht="23.25" customHeight="1">
      <c r="A2" s="237" t="s">
        <v>616</v>
      </c>
      <c r="B2" s="237"/>
      <c r="C2" s="237"/>
      <c r="D2" s="237"/>
      <c r="E2" s="237"/>
    </row>
    <row r="3" spans="1:24" ht="57.75" customHeight="1">
      <c r="A3" s="238" t="s">
        <v>741</v>
      </c>
      <c r="B3" s="239"/>
      <c r="C3" s="239"/>
      <c r="D3" s="239"/>
      <c r="E3" s="239"/>
    </row>
    <row r="4" spans="1:24" ht="27" customHeight="1">
      <c r="A4" s="240" t="s">
        <v>742</v>
      </c>
      <c r="B4" s="241"/>
      <c r="C4" s="241"/>
      <c r="D4" s="242"/>
      <c r="E4" s="108" t="s">
        <v>1</v>
      </c>
    </row>
    <row r="5" spans="1:24" ht="57.75" customHeight="1">
      <c r="A5" s="244" t="s">
        <v>617</v>
      </c>
      <c r="B5" s="243" t="s">
        <v>213</v>
      </c>
      <c r="C5" s="243"/>
      <c r="D5" s="243"/>
      <c r="E5" s="243" t="s">
        <v>618</v>
      </c>
    </row>
    <row r="6" spans="1:24" ht="57.75" customHeight="1">
      <c r="A6" s="245"/>
      <c r="B6" s="109" t="s">
        <v>55</v>
      </c>
      <c r="C6" s="111" t="s">
        <v>58</v>
      </c>
      <c r="D6" s="111" t="s">
        <v>583</v>
      </c>
      <c r="E6" s="243"/>
    </row>
    <row r="7" spans="1:24" ht="28.5" customHeight="1">
      <c r="A7" s="104">
        <v>1</v>
      </c>
      <c r="B7" s="106">
        <v>2</v>
      </c>
      <c r="C7" s="106">
        <v>3</v>
      </c>
      <c r="D7" s="110">
        <v>4</v>
      </c>
      <c r="E7" s="106">
        <v>5</v>
      </c>
    </row>
    <row r="8" spans="1:24" ht="29.25" customHeight="1">
      <c r="A8" s="105"/>
      <c r="B8" s="107"/>
      <c r="C8" s="107"/>
      <c r="D8" s="107"/>
      <c r="E8" s="107"/>
    </row>
    <row r="9" spans="1:24" ht="29.25" customHeight="1">
      <c r="A9" s="105"/>
      <c r="B9" s="107"/>
      <c r="C9" s="107"/>
      <c r="D9" s="107"/>
      <c r="E9" s="107"/>
    </row>
    <row r="10" spans="1:24" ht="14.25" customHeight="1">
      <c r="A10" s="97" t="s">
        <v>739</v>
      </c>
    </row>
  </sheetData>
  <mergeCells count="6">
    <mergeCell ref="A2:E2"/>
    <mergeCell ref="A3:E3"/>
    <mergeCell ref="A4:D4"/>
    <mergeCell ref="B5:D5"/>
    <mergeCell ref="A5:A6"/>
    <mergeCell ref="E5:E6"/>
  </mergeCells>
  <phoneticPr fontId="20"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B22" sqref="B22"/>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619</v>
      </c>
    </row>
    <row r="2" spans="1:10" ht="41.25" customHeight="1">
      <c r="A2" s="246" t="str">
        <f>"2025"&amp;"年对下转移支付绩效目标表"</f>
        <v>2025年对下转移支付绩效目标表</v>
      </c>
      <c r="B2" s="184"/>
      <c r="C2" s="184"/>
      <c r="D2" s="184"/>
      <c r="E2" s="184"/>
      <c r="F2" s="183"/>
      <c r="G2" s="184"/>
      <c r="H2" s="183"/>
      <c r="I2" s="183"/>
      <c r="J2" s="184"/>
    </row>
    <row r="3" spans="1:10" ht="17.25" customHeight="1">
      <c r="A3" s="185" t="str">
        <f>"单位名称："&amp;"石林彝族自治县人力资源和社会保障局"</f>
        <v>单位名称：石林彝族自治县人力资源和社会保障局</v>
      </c>
      <c r="B3" s="114"/>
      <c r="C3" s="114"/>
      <c r="D3" s="114"/>
      <c r="E3" s="114"/>
      <c r="F3" s="114"/>
      <c r="G3" s="114"/>
      <c r="H3" s="114"/>
    </row>
    <row r="4" spans="1:10" ht="44.25" customHeight="1">
      <c r="A4" s="51" t="s">
        <v>617</v>
      </c>
      <c r="B4" s="51" t="s">
        <v>368</v>
      </c>
      <c r="C4" s="51" t="s">
        <v>369</v>
      </c>
      <c r="D4" s="51" t="s">
        <v>370</v>
      </c>
      <c r="E4" s="51" t="s">
        <v>371</v>
      </c>
      <c r="F4" s="53" t="s">
        <v>372</v>
      </c>
      <c r="G4" s="51" t="s">
        <v>373</v>
      </c>
      <c r="H4" s="53" t="s">
        <v>374</v>
      </c>
      <c r="I4" s="53" t="s">
        <v>375</v>
      </c>
      <c r="J4" s="51" t="s">
        <v>376</v>
      </c>
    </row>
    <row r="5" spans="1:10" ht="14.25" customHeight="1">
      <c r="A5" s="51">
        <v>1</v>
      </c>
      <c r="B5" s="51">
        <v>2</v>
      </c>
      <c r="C5" s="51">
        <v>3</v>
      </c>
      <c r="D5" s="51">
        <v>4</v>
      </c>
      <c r="E5" s="51">
        <v>5</v>
      </c>
      <c r="F5" s="53">
        <v>6</v>
      </c>
      <c r="G5" s="51">
        <v>7</v>
      </c>
      <c r="H5" s="53">
        <v>8</v>
      </c>
      <c r="I5" s="53">
        <v>9</v>
      </c>
      <c r="J5" s="51">
        <v>10</v>
      </c>
    </row>
    <row r="6" spans="1:10" ht="42" customHeight="1">
      <c r="A6" s="25"/>
      <c r="B6" s="24"/>
      <c r="C6" s="24"/>
      <c r="D6" s="24"/>
      <c r="E6" s="55"/>
      <c r="F6" s="13"/>
      <c r="G6" s="55"/>
      <c r="H6" s="13"/>
      <c r="I6" s="13"/>
      <c r="J6" s="55"/>
    </row>
    <row r="7" spans="1:10" ht="42" customHeight="1">
      <c r="A7" s="25"/>
      <c r="B7" s="15"/>
      <c r="C7" s="15"/>
      <c r="D7" s="15"/>
      <c r="E7" s="25"/>
      <c r="F7" s="15"/>
      <c r="G7" s="25"/>
      <c r="H7" s="15"/>
      <c r="I7" s="15"/>
      <c r="J7" s="25"/>
    </row>
    <row r="8" spans="1:10" ht="12" customHeight="1">
      <c r="A8" s="101" t="s">
        <v>738</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I9"/>
  <sheetViews>
    <sheetView showZeros="0" workbookViewId="0">
      <selection activeCell="B16" sqref="B16"/>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51" t="s">
        <v>620</v>
      </c>
      <c r="B1" s="252"/>
      <c r="C1" s="252"/>
      <c r="D1" s="253"/>
      <c r="E1" s="253"/>
      <c r="F1" s="253"/>
      <c r="G1" s="252"/>
      <c r="H1" s="252"/>
      <c r="I1" s="253"/>
    </row>
    <row r="2" spans="1:9" ht="41.25" customHeight="1">
      <c r="A2" s="122" t="str">
        <f>"2025"&amp;"年新增资产配置预算表"</f>
        <v>2025年新增资产配置预算表</v>
      </c>
      <c r="B2" s="164"/>
      <c r="C2" s="164"/>
      <c r="D2" s="163"/>
      <c r="E2" s="163"/>
      <c r="F2" s="163"/>
      <c r="G2" s="164"/>
      <c r="H2" s="164"/>
      <c r="I2" s="163"/>
    </row>
    <row r="3" spans="1:9" ht="14.25" customHeight="1">
      <c r="A3" s="115" t="str">
        <f>"单位名称："&amp;"石林彝族自治县人力资源和社会保障局"</f>
        <v>单位名称：石林彝族自治县人力资源和社会保障局</v>
      </c>
      <c r="B3" s="254"/>
      <c r="C3" s="254"/>
      <c r="D3" s="1"/>
      <c r="F3" s="37"/>
      <c r="G3" s="23"/>
      <c r="H3" s="23"/>
      <c r="I3" s="2" t="s">
        <v>1</v>
      </c>
    </row>
    <row r="4" spans="1:9" ht="28.5" customHeight="1">
      <c r="A4" s="167" t="s">
        <v>205</v>
      </c>
      <c r="B4" s="170" t="s">
        <v>206</v>
      </c>
      <c r="C4" s="123" t="s">
        <v>621</v>
      </c>
      <c r="D4" s="167" t="s">
        <v>622</v>
      </c>
      <c r="E4" s="167" t="s">
        <v>623</v>
      </c>
      <c r="F4" s="167" t="s">
        <v>624</v>
      </c>
      <c r="G4" s="170" t="s">
        <v>625</v>
      </c>
      <c r="H4" s="255"/>
      <c r="I4" s="167"/>
    </row>
    <row r="5" spans="1:9" ht="21" customHeight="1">
      <c r="A5" s="123"/>
      <c r="B5" s="171"/>
      <c r="C5" s="171"/>
      <c r="D5" s="169"/>
      <c r="E5" s="171"/>
      <c r="F5" s="171"/>
      <c r="G5" s="39" t="s">
        <v>581</v>
      </c>
      <c r="H5" s="39" t="s">
        <v>626</v>
      </c>
      <c r="I5" s="39" t="s">
        <v>627</v>
      </c>
    </row>
    <row r="6" spans="1:9" ht="17.25" customHeight="1">
      <c r="A6" s="18" t="s">
        <v>89</v>
      </c>
      <c r="B6" s="75" t="s">
        <v>90</v>
      </c>
      <c r="C6" s="18" t="s">
        <v>91</v>
      </c>
      <c r="D6" s="55" t="s">
        <v>92</v>
      </c>
      <c r="E6" s="18" t="s">
        <v>93</v>
      </c>
      <c r="F6" s="75" t="s">
        <v>94</v>
      </c>
      <c r="G6" s="19" t="s">
        <v>95</v>
      </c>
      <c r="H6" s="55" t="s">
        <v>96</v>
      </c>
      <c r="I6" s="55">
        <v>9</v>
      </c>
    </row>
    <row r="7" spans="1:9" ht="19.5" customHeight="1">
      <c r="A7" s="20"/>
      <c r="B7" s="8"/>
      <c r="C7" s="8"/>
      <c r="D7" s="25"/>
      <c r="E7" s="15"/>
      <c r="F7" s="19"/>
      <c r="G7" s="76"/>
      <c r="H7" s="77"/>
      <c r="I7" s="77"/>
    </row>
    <row r="8" spans="1:9" ht="19.5" customHeight="1">
      <c r="A8" s="247" t="s">
        <v>55</v>
      </c>
      <c r="B8" s="248"/>
      <c r="C8" s="248"/>
      <c r="D8" s="249"/>
      <c r="E8" s="250"/>
      <c r="F8" s="250"/>
      <c r="G8" s="76"/>
      <c r="H8" s="77"/>
      <c r="I8" s="77"/>
    </row>
    <row r="9" spans="1:9" ht="14.25" customHeight="1">
      <c r="A9" s="100" t="s">
        <v>737</v>
      </c>
    </row>
  </sheetData>
  <mergeCells count="11">
    <mergeCell ref="A8:F8"/>
    <mergeCell ref="B4:B5"/>
    <mergeCell ref="A1:I1"/>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B18" sqref="B18"/>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49"/>
      <c r="E1" s="49"/>
      <c r="F1" s="49"/>
      <c r="G1" s="49"/>
      <c r="K1" s="43" t="s">
        <v>628</v>
      </c>
    </row>
    <row r="2" spans="1:11" ht="41.25" customHeight="1">
      <c r="A2" s="256" t="str">
        <f>"2025"&amp;"年上级转移支付补助项目支出预算表"</f>
        <v>2025年上级转移支付补助项目支出预算表</v>
      </c>
      <c r="B2" s="184"/>
      <c r="C2" s="184"/>
      <c r="D2" s="184"/>
      <c r="E2" s="184"/>
      <c r="F2" s="184"/>
      <c r="G2" s="184"/>
      <c r="H2" s="184"/>
      <c r="I2" s="184"/>
      <c r="J2" s="184"/>
      <c r="K2" s="184"/>
    </row>
    <row r="3" spans="1:11" ht="13.5" customHeight="1">
      <c r="A3" s="185" t="str">
        <f>"单位名称："&amp;"石林彝族自治县人力资源和社会保障局"</f>
        <v>单位名称：石林彝族自治县人力资源和社会保障局</v>
      </c>
      <c r="B3" s="186"/>
      <c r="C3" s="186"/>
      <c r="D3" s="186"/>
      <c r="E3" s="186"/>
      <c r="F3" s="186"/>
      <c r="G3" s="186"/>
      <c r="H3" s="45"/>
      <c r="I3" s="45"/>
      <c r="J3" s="45"/>
      <c r="K3" s="60" t="s">
        <v>1</v>
      </c>
    </row>
    <row r="4" spans="1:11" ht="21.75" customHeight="1">
      <c r="A4" s="181" t="s">
        <v>331</v>
      </c>
      <c r="B4" s="181" t="s">
        <v>208</v>
      </c>
      <c r="C4" s="181" t="s">
        <v>332</v>
      </c>
      <c r="D4" s="194" t="s">
        <v>209</v>
      </c>
      <c r="E4" s="194" t="s">
        <v>210</v>
      </c>
      <c r="F4" s="194" t="s">
        <v>333</v>
      </c>
      <c r="G4" s="194" t="s">
        <v>334</v>
      </c>
      <c r="H4" s="199" t="s">
        <v>55</v>
      </c>
      <c r="I4" s="191" t="s">
        <v>629</v>
      </c>
      <c r="J4" s="158"/>
      <c r="K4" s="159"/>
    </row>
    <row r="5" spans="1:11" ht="21.75" customHeight="1">
      <c r="A5" s="188"/>
      <c r="B5" s="188"/>
      <c r="C5" s="188"/>
      <c r="D5" s="197"/>
      <c r="E5" s="197"/>
      <c r="F5" s="197"/>
      <c r="G5" s="197"/>
      <c r="H5" s="179"/>
      <c r="I5" s="194" t="s">
        <v>58</v>
      </c>
      <c r="J5" s="194" t="s">
        <v>59</v>
      </c>
      <c r="K5" s="194" t="s">
        <v>60</v>
      </c>
    </row>
    <row r="6" spans="1:11" ht="40.5" customHeight="1">
      <c r="A6" s="182"/>
      <c r="B6" s="182"/>
      <c r="C6" s="182"/>
      <c r="D6" s="198"/>
      <c r="E6" s="198"/>
      <c r="F6" s="198"/>
      <c r="G6" s="198"/>
      <c r="H6" s="161"/>
      <c r="I6" s="198" t="s">
        <v>57</v>
      </c>
      <c r="J6" s="198"/>
      <c r="K6" s="198"/>
    </row>
    <row r="7" spans="1:11" ht="15" customHeight="1">
      <c r="A7" s="52">
        <v>1</v>
      </c>
      <c r="B7" s="52">
        <v>2</v>
      </c>
      <c r="C7" s="52">
        <v>3</v>
      </c>
      <c r="D7" s="52">
        <v>4</v>
      </c>
      <c r="E7" s="52">
        <v>5</v>
      </c>
      <c r="F7" s="52">
        <v>6</v>
      </c>
      <c r="G7" s="52">
        <v>7</v>
      </c>
      <c r="H7" s="52">
        <v>8</v>
      </c>
      <c r="I7" s="52">
        <v>9</v>
      </c>
      <c r="J7" s="47">
        <v>10</v>
      </c>
      <c r="K7" s="47">
        <v>11</v>
      </c>
    </row>
    <row r="8" spans="1:11" ht="18.75" customHeight="1">
      <c r="A8" s="25"/>
      <c r="B8" s="15"/>
      <c r="C8" s="25"/>
      <c r="D8" s="25"/>
      <c r="E8" s="25"/>
      <c r="F8" s="25"/>
      <c r="G8" s="25"/>
      <c r="H8" s="78"/>
      <c r="I8" s="79"/>
      <c r="J8" s="79"/>
      <c r="K8" s="78"/>
    </row>
    <row r="9" spans="1:11" ht="18.75" customHeight="1">
      <c r="A9" s="8"/>
      <c r="B9" s="15"/>
      <c r="C9" s="15"/>
      <c r="D9" s="15"/>
      <c r="E9" s="15"/>
      <c r="F9" s="15"/>
      <c r="G9" s="15"/>
      <c r="H9" s="80"/>
      <c r="I9" s="80"/>
      <c r="J9" s="80"/>
      <c r="K9" s="78"/>
    </row>
    <row r="10" spans="1:11" ht="18.75" customHeight="1">
      <c r="A10" s="172" t="s">
        <v>196</v>
      </c>
      <c r="B10" s="173"/>
      <c r="C10" s="173"/>
      <c r="D10" s="173"/>
      <c r="E10" s="173"/>
      <c r="F10" s="173"/>
      <c r="G10" s="139"/>
      <c r="H10" s="80"/>
      <c r="I10" s="80"/>
      <c r="J10" s="80"/>
      <c r="K10" s="78"/>
    </row>
    <row r="11" spans="1:11" ht="14.25" customHeight="1">
      <c r="A11" s="100" t="s">
        <v>736</v>
      </c>
      <c r="B11" s="95"/>
      <c r="C11" s="95"/>
      <c r="D11" s="95"/>
      <c r="E11" s="95"/>
      <c r="F11" s="95"/>
      <c r="G11" s="95"/>
      <c r="H11" s="95"/>
      <c r="I11" s="95"/>
      <c r="J11" s="95"/>
      <c r="K11" s="95"/>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22"/>
  <sheetViews>
    <sheetView showZeros="0" topLeftCell="A4" workbookViewId="0">
      <selection activeCell="D21" sqref="D21"/>
    </sheetView>
  </sheetViews>
  <sheetFormatPr defaultColWidth="9.125" defaultRowHeight="14.25" customHeight="1"/>
  <cols>
    <col min="1" max="1" width="35.25" customWidth="1"/>
    <col min="2" max="4" width="28" customWidth="1"/>
    <col min="5" max="7" width="23.875" customWidth="1"/>
  </cols>
  <sheetData>
    <row r="1" spans="1:7" ht="13.5" customHeight="1">
      <c r="D1" s="49"/>
      <c r="G1" s="43" t="s">
        <v>630</v>
      </c>
    </row>
    <row r="2" spans="1:7" ht="41.25" customHeight="1">
      <c r="A2" s="184" t="str">
        <f>"2025"&amp;"年部门项目中期规划预算表"</f>
        <v>2025年部门项目中期规划预算表</v>
      </c>
      <c r="B2" s="184"/>
      <c r="C2" s="184"/>
      <c r="D2" s="184"/>
      <c r="E2" s="184"/>
      <c r="F2" s="184"/>
      <c r="G2" s="184"/>
    </row>
    <row r="3" spans="1:7" ht="13.5" customHeight="1">
      <c r="A3" s="185" t="str">
        <f>"单位名称："&amp;"石林彝族自治县人力资源和社会保障局"</f>
        <v>单位名称：石林彝族自治县人力资源和社会保障局</v>
      </c>
      <c r="B3" s="186"/>
      <c r="C3" s="186"/>
      <c r="D3" s="186"/>
      <c r="E3" s="45"/>
      <c r="F3" s="45"/>
      <c r="G3" s="60" t="s">
        <v>1</v>
      </c>
    </row>
    <row r="4" spans="1:7" ht="21.75" customHeight="1">
      <c r="A4" s="181" t="s">
        <v>332</v>
      </c>
      <c r="B4" s="181" t="s">
        <v>331</v>
      </c>
      <c r="C4" s="181" t="s">
        <v>208</v>
      </c>
      <c r="D4" s="194" t="s">
        <v>631</v>
      </c>
      <c r="E4" s="191" t="s">
        <v>58</v>
      </c>
      <c r="F4" s="158"/>
      <c r="G4" s="159"/>
    </row>
    <row r="5" spans="1:7" ht="21.75" customHeight="1">
      <c r="A5" s="188"/>
      <c r="B5" s="188"/>
      <c r="C5" s="188"/>
      <c r="D5" s="197"/>
      <c r="E5" s="260" t="str">
        <f>"2025"&amp;"年"</f>
        <v>2025年</v>
      </c>
      <c r="F5" s="194" t="str">
        <f>("2025"+1)&amp;"年"</f>
        <v>2026年</v>
      </c>
      <c r="G5" s="194" t="str">
        <f>("2025"+2)&amp;"年"</f>
        <v>2027年</v>
      </c>
    </row>
    <row r="6" spans="1:7" ht="40.5" customHeight="1">
      <c r="A6" s="182"/>
      <c r="B6" s="182"/>
      <c r="C6" s="182"/>
      <c r="D6" s="198"/>
      <c r="E6" s="161"/>
      <c r="F6" s="198" t="s">
        <v>57</v>
      </c>
      <c r="G6" s="198"/>
    </row>
    <row r="7" spans="1:7" ht="15" customHeight="1">
      <c r="A7" s="52">
        <v>1</v>
      </c>
      <c r="B7" s="52">
        <v>2</v>
      </c>
      <c r="C7" s="52">
        <v>3</v>
      </c>
      <c r="D7" s="52">
        <v>4</v>
      </c>
      <c r="E7" s="52">
        <v>5</v>
      </c>
      <c r="F7" s="52">
        <v>6</v>
      </c>
      <c r="G7" s="52">
        <v>7</v>
      </c>
    </row>
    <row r="8" spans="1:7" ht="17.25" customHeight="1">
      <c r="A8" s="15" t="s">
        <v>70</v>
      </c>
      <c r="B8" s="81"/>
      <c r="C8" s="81"/>
      <c r="D8" s="15"/>
      <c r="E8" s="80">
        <v>2487100</v>
      </c>
      <c r="F8" s="80">
        <v>2487100</v>
      </c>
      <c r="G8" s="80">
        <v>2487100</v>
      </c>
    </row>
    <row r="9" spans="1:7" ht="18.75" customHeight="1">
      <c r="A9" s="15"/>
      <c r="B9" s="15" t="s">
        <v>632</v>
      </c>
      <c r="C9" s="15" t="s">
        <v>339</v>
      </c>
      <c r="D9" s="15" t="s">
        <v>633</v>
      </c>
      <c r="E9" s="80">
        <v>103590</v>
      </c>
      <c r="F9" s="80">
        <v>103590</v>
      </c>
      <c r="G9" s="80">
        <v>103590</v>
      </c>
    </row>
    <row r="10" spans="1:7" ht="18.75" customHeight="1">
      <c r="A10" s="48"/>
      <c r="B10" s="15" t="s">
        <v>632</v>
      </c>
      <c r="C10" s="15" t="s">
        <v>341</v>
      </c>
      <c r="D10" s="15" t="s">
        <v>633</v>
      </c>
      <c r="E10" s="80">
        <v>2000000</v>
      </c>
      <c r="F10" s="80">
        <v>2000000</v>
      </c>
      <c r="G10" s="80">
        <v>2000000</v>
      </c>
    </row>
    <row r="11" spans="1:7" ht="18.75" customHeight="1">
      <c r="A11" s="48"/>
      <c r="B11" s="15" t="s">
        <v>632</v>
      </c>
      <c r="C11" s="15" t="s">
        <v>343</v>
      </c>
      <c r="D11" s="15" t="s">
        <v>633</v>
      </c>
      <c r="E11" s="80">
        <v>113510</v>
      </c>
      <c r="F11" s="80">
        <v>113510</v>
      </c>
      <c r="G11" s="80">
        <v>113510</v>
      </c>
    </row>
    <row r="12" spans="1:7" ht="18.75" customHeight="1">
      <c r="A12" s="48"/>
      <c r="B12" s="15" t="s">
        <v>632</v>
      </c>
      <c r="C12" s="15" t="s">
        <v>345</v>
      </c>
      <c r="D12" s="15" t="s">
        <v>633</v>
      </c>
      <c r="E12" s="80">
        <v>160000</v>
      </c>
      <c r="F12" s="80">
        <v>160000</v>
      </c>
      <c r="G12" s="80">
        <v>160000</v>
      </c>
    </row>
    <row r="13" spans="1:7" ht="18.75" customHeight="1">
      <c r="A13" s="48"/>
      <c r="B13" s="15" t="s">
        <v>632</v>
      </c>
      <c r="C13" s="15" t="s">
        <v>347</v>
      </c>
      <c r="D13" s="15" t="s">
        <v>633</v>
      </c>
      <c r="E13" s="80">
        <v>25000</v>
      </c>
      <c r="F13" s="80">
        <v>25000</v>
      </c>
      <c r="G13" s="80">
        <v>25000</v>
      </c>
    </row>
    <row r="14" spans="1:7" ht="18.75" customHeight="1">
      <c r="A14" s="48"/>
      <c r="B14" s="15" t="s">
        <v>632</v>
      </c>
      <c r="C14" s="15" t="s">
        <v>349</v>
      </c>
      <c r="D14" s="15" t="s">
        <v>633</v>
      </c>
      <c r="E14" s="80">
        <v>50000</v>
      </c>
      <c r="F14" s="80">
        <v>50000</v>
      </c>
      <c r="G14" s="80">
        <v>50000</v>
      </c>
    </row>
    <row r="15" spans="1:7" ht="18.75" customHeight="1">
      <c r="A15" s="48"/>
      <c r="B15" s="15" t="s">
        <v>634</v>
      </c>
      <c r="C15" s="15" t="s">
        <v>352</v>
      </c>
      <c r="D15" s="15" t="s">
        <v>633</v>
      </c>
      <c r="E15" s="80">
        <v>35000</v>
      </c>
      <c r="F15" s="80">
        <v>35000</v>
      </c>
      <c r="G15" s="80">
        <v>35000</v>
      </c>
    </row>
    <row r="16" spans="1:7" ht="18.75" customHeight="1">
      <c r="A16" s="15" t="s">
        <v>73</v>
      </c>
      <c r="B16" s="48"/>
      <c r="C16" s="48"/>
      <c r="D16" s="48"/>
      <c r="E16" s="80">
        <v>16689559.800000001</v>
      </c>
      <c r="F16" s="80">
        <v>16689559.800000001</v>
      </c>
      <c r="G16" s="80">
        <v>16689559.800000001</v>
      </c>
    </row>
    <row r="17" spans="1:7" ht="18.75" customHeight="1">
      <c r="A17" s="48"/>
      <c r="B17" s="15" t="s">
        <v>635</v>
      </c>
      <c r="C17" s="15" t="s">
        <v>355</v>
      </c>
      <c r="D17" s="15" t="s">
        <v>633</v>
      </c>
      <c r="E17" s="80">
        <v>1785000</v>
      </c>
      <c r="F17" s="80">
        <v>1785000</v>
      </c>
      <c r="G17" s="80">
        <v>1785000</v>
      </c>
    </row>
    <row r="18" spans="1:7" ht="27.75" customHeight="1">
      <c r="A18" s="48"/>
      <c r="B18" s="15" t="s">
        <v>635</v>
      </c>
      <c r="C18" s="15" t="s">
        <v>359</v>
      </c>
      <c r="D18" s="15" t="s">
        <v>633</v>
      </c>
      <c r="E18" s="80">
        <v>14904559.800000001</v>
      </c>
      <c r="F18" s="80">
        <v>14904559.800000001</v>
      </c>
      <c r="G18" s="80">
        <v>14904559.800000001</v>
      </c>
    </row>
    <row r="19" spans="1:7" ht="18.75" customHeight="1">
      <c r="A19" s="15" t="s">
        <v>75</v>
      </c>
      <c r="B19" s="48"/>
      <c r="C19" s="48"/>
      <c r="D19" s="48"/>
      <c r="E19" s="80">
        <v>63200</v>
      </c>
      <c r="F19" s="80">
        <v>63200</v>
      </c>
      <c r="G19" s="80">
        <v>63200</v>
      </c>
    </row>
    <row r="20" spans="1:7" ht="18.75" customHeight="1">
      <c r="A20" s="48"/>
      <c r="B20" s="15" t="s">
        <v>632</v>
      </c>
      <c r="C20" s="15" t="s">
        <v>362</v>
      </c>
      <c r="D20" s="15" t="s">
        <v>633</v>
      </c>
      <c r="E20" s="80">
        <v>50000</v>
      </c>
      <c r="F20" s="80">
        <v>50000</v>
      </c>
      <c r="G20" s="80">
        <v>50000</v>
      </c>
    </row>
    <row r="21" spans="1:7" ht="18.75" customHeight="1">
      <c r="A21" s="48"/>
      <c r="B21" s="15" t="s">
        <v>632</v>
      </c>
      <c r="C21" s="15" t="s">
        <v>366</v>
      </c>
      <c r="D21" s="15" t="s">
        <v>633</v>
      </c>
      <c r="E21" s="80">
        <v>13200</v>
      </c>
      <c r="F21" s="80">
        <v>13200</v>
      </c>
      <c r="G21" s="80">
        <v>13200</v>
      </c>
    </row>
    <row r="22" spans="1:7" ht="18.75" customHeight="1">
      <c r="A22" s="257" t="s">
        <v>55</v>
      </c>
      <c r="B22" s="258" t="s">
        <v>636</v>
      </c>
      <c r="C22" s="258"/>
      <c r="D22" s="259"/>
      <c r="E22" s="80">
        <v>19239859.800000001</v>
      </c>
      <c r="F22" s="80">
        <v>19239859.800000001</v>
      </c>
      <c r="G22" s="80">
        <v>19239859.800000001</v>
      </c>
    </row>
  </sheetData>
  <mergeCells count="11">
    <mergeCell ref="A2:G2"/>
    <mergeCell ref="A3:D3"/>
    <mergeCell ref="F5:F6"/>
    <mergeCell ref="E5:E6"/>
    <mergeCell ref="E4:G4"/>
    <mergeCell ref="A22:D22"/>
    <mergeCell ref="B4:B6"/>
    <mergeCell ref="C4:C6"/>
    <mergeCell ref="A4:A6"/>
    <mergeCell ref="G5:G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sheetPr>
    <outlinePr summaryRight="0"/>
    <pageSetUpPr fitToPage="1"/>
  </sheetPr>
  <dimension ref="A1:J52"/>
  <sheetViews>
    <sheetView showZeros="0" tabSelected="1" topLeftCell="C16" workbookViewId="0">
      <selection activeCell="J22" sqref="J22:J34"/>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33.25" customWidth="1"/>
    <col min="9" max="9" width="30.625" customWidth="1"/>
    <col min="10" max="10" width="23.875" customWidth="1"/>
  </cols>
  <sheetData>
    <row r="1" spans="1:10" ht="14.25" customHeight="1">
      <c r="A1" s="82"/>
      <c r="B1" s="82"/>
      <c r="C1" s="82"/>
      <c r="D1" s="82"/>
      <c r="E1" s="82"/>
      <c r="F1" s="82"/>
      <c r="G1" s="82"/>
      <c r="H1" s="82"/>
      <c r="I1" s="82"/>
      <c r="J1" s="83" t="s">
        <v>637</v>
      </c>
    </row>
    <row r="2" spans="1:10" ht="41.25" customHeight="1">
      <c r="A2" s="261" t="str">
        <f>"2025"&amp;"年部门整体支出绩效目标表"</f>
        <v>2025年部门整体支出绩效目标表</v>
      </c>
      <c r="B2" s="262"/>
      <c r="C2" s="262"/>
      <c r="D2" s="262"/>
      <c r="E2" s="262"/>
      <c r="F2" s="262"/>
      <c r="G2" s="262"/>
      <c r="H2" s="262"/>
      <c r="I2" s="262"/>
      <c r="J2" s="262"/>
    </row>
    <row r="3" spans="1:10" ht="17.25" customHeight="1">
      <c r="A3" s="269" t="str">
        <f>"单位名称："&amp;"石林彝族自治县人力资源和社会保障局"</f>
        <v>单位名称：石林彝族自治县人力资源和社会保障局</v>
      </c>
      <c r="B3" s="269"/>
      <c r="C3" s="270"/>
      <c r="D3" s="84"/>
      <c r="E3" s="84"/>
      <c r="F3" s="84"/>
      <c r="G3" s="84"/>
      <c r="H3" s="84"/>
      <c r="I3" s="84"/>
      <c r="J3" s="85" t="s">
        <v>1</v>
      </c>
    </row>
    <row r="4" spans="1:10" ht="30" customHeight="1">
      <c r="A4" s="86" t="s">
        <v>638</v>
      </c>
      <c r="B4" s="271" t="s">
        <v>71</v>
      </c>
      <c r="C4" s="272"/>
      <c r="D4" s="272"/>
      <c r="E4" s="273"/>
      <c r="F4" s="274" t="s">
        <v>639</v>
      </c>
      <c r="G4" s="273"/>
      <c r="H4" s="275" t="s">
        <v>70</v>
      </c>
      <c r="I4" s="272"/>
      <c r="J4" s="273"/>
    </row>
    <row r="5" spans="1:10" ht="32.25" customHeight="1">
      <c r="A5" s="191" t="s">
        <v>640</v>
      </c>
      <c r="B5" s="158"/>
      <c r="C5" s="158"/>
      <c r="D5" s="158"/>
      <c r="E5" s="158"/>
      <c r="F5" s="158"/>
      <c r="G5" s="158"/>
      <c r="H5" s="158"/>
      <c r="I5" s="159"/>
      <c r="J5" s="87" t="s">
        <v>641</v>
      </c>
    </row>
    <row r="6" spans="1:10" ht="193.5" customHeight="1">
      <c r="A6" s="264" t="s">
        <v>642</v>
      </c>
      <c r="B6" s="88" t="s">
        <v>643</v>
      </c>
      <c r="C6" s="265" t="s">
        <v>743</v>
      </c>
      <c r="D6" s="266"/>
      <c r="E6" s="266"/>
      <c r="F6" s="266"/>
      <c r="G6" s="266"/>
      <c r="H6" s="266"/>
      <c r="I6" s="266"/>
      <c r="J6" s="89" t="s">
        <v>644</v>
      </c>
    </row>
    <row r="7" spans="1:10" ht="254.25" customHeight="1">
      <c r="A7" s="264"/>
      <c r="B7" s="88" t="str">
        <f>"总体绩效目标（"&amp;"2025"&amp;"-"&amp;("2025"+2)&amp;"年期间）"</f>
        <v>总体绩效目标（2025-2027年期间）</v>
      </c>
      <c r="C7" s="265" t="s">
        <v>744</v>
      </c>
      <c r="D7" s="266"/>
      <c r="E7" s="266"/>
      <c r="F7" s="266"/>
      <c r="G7" s="266"/>
      <c r="H7" s="266"/>
      <c r="I7" s="266"/>
      <c r="J7" s="89" t="s">
        <v>645</v>
      </c>
    </row>
    <row r="8" spans="1:10" ht="157.5" customHeight="1">
      <c r="A8" s="88" t="s">
        <v>646</v>
      </c>
      <c r="B8" s="51" t="str">
        <f>"预算年度（"&amp;"2025"&amp;"年）绩效目标"</f>
        <v>预算年度（2025年）绩效目标</v>
      </c>
      <c r="C8" s="267" t="s">
        <v>745</v>
      </c>
      <c r="D8" s="268"/>
      <c r="E8" s="268"/>
      <c r="F8" s="268"/>
      <c r="G8" s="268"/>
      <c r="H8" s="268"/>
      <c r="I8" s="268"/>
      <c r="J8" s="90" t="s">
        <v>647</v>
      </c>
    </row>
    <row r="9" spans="1:10" ht="32.25" customHeight="1">
      <c r="A9" s="263" t="s">
        <v>648</v>
      </c>
      <c r="B9" s="263"/>
      <c r="C9" s="263"/>
      <c r="D9" s="263"/>
      <c r="E9" s="263"/>
      <c r="F9" s="263"/>
      <c r="G9" s="263"/>
      <c r="H9" s="263"/>
      <c r="I9" s="263"/>
      <c r="J9" s="263"/>
    </row>
    <row r="10" spans="1:10" ht="32.25" customHeight="1">
      <c r="A10" s="277" t="s">
        <v>649</v>
      </c>
      <c r="B10" s="277"/>
      <c r="C10" s="264" t="s">
        <v>650</v>
      </c>
      <c r="D10" s="264"/>
      <c r="E10" s="264"/>
      <c r="F10" s="264" t="s">
        <v>651</v>
      </c>
      <c r="G10" s="264"/>
      <c r="H10" s="264" t="s">
        <v>652</v>
      </c>
      <c r="I10" s="264"/>
      <c r="J10" s="264"/>
    </row>
    <row r="11" spans="1:10" ht="32.25" customHeight="1">
      <c r="A11" s="277"/>
      <c r="B11" s="277"/>
      <c r="C11" s="264"/>
      <c r="D11" s="264"/>
      <c r="E11" s="264"/>
      <c r="F11" s="264"/>
      <c r="G11" s="264"/>
      <c r="H11" s="88" t="s">
        <v>653</v>
      </c>
      <c r="I11" s="88" t="s">
        <v>654</v>
      </c>
      <c r="J11" s="88" t="s">
        <v>655</v>
      </c>
    </row>
    <row r="12" spans="1:10" ht="24" customHeight="1">
      <c r="A12" s="247" t="s">
        <v>55</v>
      </c>
      <c r="B12" s="281"/>
      <c r="C12" s="281"/>
      <c r="D12" s="281"/>
      <c r="E12" s="281"/>
      <c r="F12" s="281"/>
      <c r="G12" s="282"/>
      <c r="H12" s="91">
        <v>57463575.409999996</v>
      </c>
      <c r="I12" s="91">
        <v>57453575.409999996</v>
      </c>
      <c r="J12" s="91">
        <v>10000</v>
      </c>
    </row>
    <row r="13" spans="1:10" ht="34.5" customHeight="1">
      <c r="A13" s="283" t="s">
        <v>656</v>
      </c>
      <c r="B13" s="284"/>
      <c r="C13" s="283" t="s">
        <v>746</v>
      </c>
      <c r="D13" s="284"/>
      <c r="E13" s="284"/>
      <c r="F13" s="284"/>
      <c r="G13" s="284"/>
      <c r="H13" s="92">
        <v>46551698.799999997</v>
      </c>
      <c r="I13" s="92">
        <v>46551698.799999997</v>
      </c>
      <c r="J13" s="92"/>
    </row>
    <row r="14" spans="1:10" ht="34.5" customHeight="1">
      <c r="A14" s="283" t="s">
        <v>657</v>
      </c>
      <c r="B14" s="285"/>
      <c r="C14" s="283" t="s">
        <v>747</v>
      </c>
      <c r="D14" s="285"/>
      <c r="E14" s="285"/>
      <c r="F14" s="285"/>
      <c r="G14" s="285"/>
      <c r="H14" s="92">
        <v>4033981</v>
      </c>
      <c r="I14" s="92">
        <v>4033981</v>
      </c>
      <c r="J14" s="92"/>
    </row>
    <row r="15" spans="1:10" ht="34.5" customHeight="1">
      <c r="A15" s="283" t="s">
        <v>658</v>
      </c>
      <c r="B15" s="285"/>
      <c r="C15" s="283" t="s">
        <v>748</v>
      </c>
      <c r="D15" s="285"/>
      <c r="E15" s="285"/>
      <c r="F15" s="285"/>
      <c r="G15" s="285"/>
      <c r="H15" s="92">
        <v>4827895.6100000003</v>
      </c>
      <c r="I15" s="92">
        <v>4817895.6100000003</v>
      </c>
      <c r="J15" s="92">
        <v>10000</v>
      </c>
    </row>
    <row r="16" spans="1:10" ht="34.5" customHeight="1">
      <c r="A16" s="283" t="s">
        <v>658</v>
      </c>
      <c r="B16" s="285"/>
      <c r="C16" s="283" t="s">
        <v>748</v>
      </c>
      <c r="D16" s="285"/>
      <c r="E16" s="285"/>
      <c r="F16" s="285"/>
      <c r="G16" s="285"/>
      <c r="H16" s="92">
        <v>2050000</v>
      </c>
      <c r="I16" s="92">
        <v>2050000</v>
      </c>
      <c r="J16" s="92"/>
    </row>
    <row r="17" spans="1:10" ht="32.25" customHeight="1">
      <c r="A17" s="263" t="s">
        <v>659</v>
      </c>
      <c r="B17" s="263"/>
      <c r="C17" s="263"/>
      <c r="D17" s="263"/>
      <c r="E17" s="263"/>
      <c r="F17" s="263"/>
      <c r="G17" s="263"/>
      <c r="H17" s="263"/>
      <c r="I17" s="263"/>
      <c r="J17" s="263"/>
    </row>
    <row r="18" spans="1:10" ht="32.25" customHeight="1">
      <c r="A18" s="276" t="s">
        <v>660</v>
      </c>
      <c r="B18" s="276"/>
      <c r="C18" s="276"/>
      <c r="D18" s="276"/>
      <c r="E18" s="276"/>
      <c r="F18" s="276"/>
      <c r="G18" s="276"/>
      <c r="H18" s="278" t="s">
        <v>661</v>
      </c>
      <c r="I18" s="280" t="s">
        <v>376</v>
      </c>
      <c r="J18" s="278" t="s">
        <v>662</v>
      </c>
    </row>
    <row r="19" spans="1:10" ht="36" customHeight="1">
      <c r="A19" s="93" t="s">
        <v>369</v>
      </c>
      <c r="B19" s="93" t="s">
        <v>663</v>
      </c>
      <c r="C19" s="94" t="s">
        <v>371</v>
      </c>
      <c r="D19" s="94" t="s">
        <v>372</v>
      </c>
      <c r="E19" s="94" t="s">
        <v>373</v>
      </c>
      <c r="F19" s="94" t="s">
        <v>374</v>
      </c>
      <c r="G19" s="94" t="s">
        <v>375</v>
      </c>
      <c r="H19" s="279"/>
      <c r="I19" s="279"/>
      <c r="J19" s="279"/>
    </row>
    <row r="20" spans="1:10" ht="32.25" customHeight="1">
      <c r="A20" s="75" t="s">
        <v>749</v>
      </c>
      <c r="B20" s="75"/>
      <c r="C20" s="15"/>
      <c r="D20" s="75"/>
      <c r="E20" s="75"/>
      <c r="F20" s="75"/>
      <c r="G20" s="75"/>
      <c r="H20" s="55"/>
      <c r="I20" s="25"/>
      <c r="J20" s="55"/>
    </row>
    <row r="21" spans="1:10" ht="32.25" customHeight="1">
      <c r="A21" s="75"/>
      <c r="B21" s="75" t="s">
        <v>750</v>
      </c>
      <c r="C21" s="15"/>
      <c r="D21" s="75"/>
      <c r="E21" s="75"/>
      <c r="F21" s="75"/>
      <c r="G21" s="75"/>
      <c r="H21" s="55"/>
      <c r="I21" s="25"/>
      <c r="J21" s="55"/>
    </row>
    <row r="22" spans="1:10" ht="58.5" customHeight="1">
      <c r="A22" s="75"/>
      <c r="B22" s="75"/>
      <c r="C22" s="15" t="s">
        <v>664</v>
      </c>
      <c r="D22" s="75" t="s">
        <v>381</v>
      </c>
      <c r="E22" s="75" t="s">
        <v>665</v>
      </c>
      <c r="F22" s="75" t="s">
        <v>416</v>
      </c>
      <c r="G22" s="75" t="s">
        <v>384</v>
      </c>
      <c r="H22" s="55" t="s">
        <v>666</v>
      </c>
      <c r="I22" s="25" t="s">
        <v>667</v>
      </c>
      <c r="J22" s="55" t="s">
        <v>668</v>
      </c>
    </row>
    <row r="23" spans="1:10" ht="58.5" customHeight="1">
      <c r="A23" s="75"/>
      <c r="B23" s="75"/>
      <c r="C23" s="15" t="s">
        <v>669</v>
      </c>
      <c r="D23" s="75" t="s">
        <v>381</v>
      </c>
      <c r="E23" s="75" t="s">
        <v>670</v>
      </c>
      <c r="F23" s="75" t="s">
        <v>416</v>
      </c>
      <c r="G23" s="75" t="s">
        <v>384</v>
      </c>
      <c r="H23" s="55" t="s">
        <v>671</v>
      </c>
      <c r="I23" s="25" t="s">
        <v>672</v>
      </c>
      <c r="J23" s="55" t="s">
        <v>673</v>
      </c>
    </row>
    <row r="24" spans="1:10" ht="58.5" customHeight="1">
      <c r="A24" s="75"/>
      <c r="B24" s="75"/>
      <c r="C24" s="15" t="s">
        <v>674</v>
      </c>
      <c r="D24" s="75" t="s">
        <v>381</v>
      </c>
      <c r="E24" s="75" t="s">
        <v>675</v>
      </c>
      <c r="F24" s="75" t="s">
        <v>416</v>
      </c>
      <c r="G24" s="75" t="s">
        <v>384</v>
      </c>
      <c r="H24" s="55" t="s">
        <v>676</v>
      </c>
      <c r="I24" s="25" t="s">
        <v>677</v>
      </c>
      <c r="J24" s="55" t="s">
        <v>678</v>
      </c>
    </row>
    <row r="25" spans="1:10" ht="58.5" customHeight="1">
      <c r="A25" s="75"/>
      <c r="B25" s="75"/>
      <c r="C25" s="15" t="s">
        <v>679</v>
      </c>
      <c r="D25" s="75" t="s">
        <v>381</v>
      </c>
      <c r="E25" s="75" t="s">
        <v>680</v>
      </c>
      <c r="F25" s="75" t="s">
        <v>416</v>
      </c>
      <c r="G25" s="75" t="s">
        <v>384</v>
      </c>
      <c r="H25" s="55" t="s">
        <v>681</v>
      </c>
      <c r="I25" s="25" t="s">
        <v>682</v>
      </c>
      <c r="J25" s="55" t="s">
        <v>683</v>
      </c>
    </row>
    <row r="26" spans="1:10" ht="58.5" customHeight="1">
      <c r="A26" s="75"/>
      <c r="B26" s="75"/>
      <c r="C26" s="15" t="s">
        <v>684</v>
      </c>
      <c r="D26" s="75" t="s">
        <v>381</v>
      </c>
      <c r="E26" s="75" t="s">
        <v>685</v>
      </c>
      <c r="F26" s="75" t="s">
        <v>416</v>
      </c>
      <c r="G26" s="75" t="s">
        <v>384</v>
      </c>
      <c r="H26" s="55" t="s">
        <v>686</v>
      </c>
      <c r="I26" s="25" t="s">
        <v>687</v>
      </c>
      <c r="J26" s="55" t="s">
        <v>688</v>
      </c>
    </row>
    <row r="27" spans="1:10" ht="58.5" customHeight="1">
      <c r="A27" s="75"/>
      <c r="B27" s="75"/>
      <c r="C27" s="15" t="s">
        <v>689</v>
      </c>
      <c r="D27" s="75" t="s">
        <v>762</v>
      </c>
      <c r="E27" s="75" t="s">
        <v>554</v>
      </c>
      <c r="F27" s="75" t="s">
        <v>416</v>
      </c>
      <c r="G27" s="75" t="s">
        <v>384</v>
      </c>
      <c r="H27" s="55" t="s">
        <v>690</v>
      </c>
      <c r="I27" s="25" t="s">
        <v>691</v>
      </c>
      <c r="J27" s="55" t="s">
        <v>692</v>
      </c>
    </row>
    <row r="28" spans="1:10" ht="58.5" customHeight="1">
      <c r="A28" s="75"/>
      <c r="B28" s="75"/>
      <c r="C28" s="15" t="s">
        <v>693</v>
      </c>
      <c r="D28" s="75" t="s">
        <v>381</v>
      </c>
      <c r="E28" s="75" t="s">
        <v>554</v>
      </c>
      <c r="F28" s="75" t="s">
        <v>390</v>
      </c>
      <c r="G28" s="75" t="s">
        <v>384</v>
      </c>
      <c r="H28" s="55" t="s">
        <v>694</v>
      </c>
      <c r="I28" s="25" t="s">
        <v>695</v>
      </c>
      <c r="J28" s="55" t="s">
        <v>692</v>
      </c>
    </row>
    <row r="29" spans="1:10" ht="58.5" customHeight="1">
      <c r="A29" s="75"/>
      <c r="B29" s="75"/>
      <c r="C29" s="15" t="s">
        <v>696</v>
      </c>
      <c r="D29" s="75" t="s">
        <v>381</v>
      </c>
      <c r="E29" s="75" t="s">
        <v>389</v>
      </c>
      <c r="F29" s="75" t="s">
        <v>416</v>
      </c>
      <c r="G29" s="75" t="s">
        <v>384</v>
      </c>
      <c r="H29" s="55" t="s">
        <v>697</v>
      </c>
      <c r="I29" s="25" t="s">
        <v>698</v>
      </c>
      <c r="J29" s="55" t="s">
        <v>692</v>
      </c>
    </row>
    <row r="30" spans="1:10" ht="58.5" customHeight="1">
      <c r="A30" s="75"/>
      <c r="B30" s="75"/>
      <c r="C30" s="15" t="s">
        <v>699</v>
      </c>
      <c r="D30" s="75" t="s">
        <v>381</v>
      </c>
      <c r="E30" s="75" t="s">
        <v>90</v>
      </c>
      <c r="F30" s="75" t="s">
        <v>700</v>
      </c>
      <c r="G30" s="75" t="s">
        <v>384</v>
      </c>
      <c r="H30" s="96" t="s">
        <v>735</v>
      </c>
      <c r="I30" s="25" t="s">
        <v>701</v>
      </c>
      <c r="J30" s="55" t="s">
        <v>702</v>
      </c>
    </row>
    <row r="31" spans="1:10" ht="58.5" customHeight="1">
      <c r="A31" s="75"/>
      <c r="B31" s="75"/>
      <c r="C31" s="15" t="s">
        <v>703</v>
      </c>
      <c r="D31" s="75" t="s">
        <v>381</v>
      </c>
      <c r="E31" s="75" t="s">
        <v>704</v>
      </c>
      <c r="F31" s="75" t="s">
        <v>416</v>
      </c>
      <c r="G31" s="75" t="s">
        <v>384</v>
      </c>
      <c r="H31" s="55" t="s">
        <v>705</v>
      </c>
      <c r="I31" s="25" t="s">
        <v>706</v>
      </c>
      <c r="J31" s="55" t="s">
        <v>692</v>
      </c>
    </row>
    <row r="32" spans="1:10" ht="58.5" customHeight="1">
      <c r="A32" s="75"/>
      <c r="B32" s="75"/>
      <c r="C32" s="15" t="s">
        <v>707</v>
      </c>
      <c r="D32" s="75" t="s">
        <v>381</v>
      </c>
      <c r="E32" s="75" t="s">
        <v>89</v>
      </c>
      <c r="F32" s="75" t="s">
        <v>528</v>
      </c>
      <c r="G32" s="75" t="s">
        <v>384</v>
      </c>
      <c r="H32" s="55" t="s">
        <v>708</v>
      </c>
      <c r="I32" s="25" t="s">
        <v>709</v>
      </c>
      <c r="J32" s="55" t="s">
        <v>692</v>
      </c>
    </row>
    <row r="33" spans="1:10" ht="58.5" customHeight="1">
      <c r="A33" s="75"/>
      <c r="B33" s="75"/>
      <c r="C33" s="15" t="s">
        <v>710</v>
      </c>
      <c r="D33" s="75" t="s">
        <v>381</v>
      </c>
      <c r="E33" s="75" t="s">
        <v>711</v>
      </c>
      <c r="F33" s="75" t="s">
        <v>712</v>
      </c>
      <c r="G33" s="75" t="s">
        <v>384</v>
      </c>
      <c r="H33" s="55" t="s">
        <v>713</v>
      </c>
      <c r="I33" s="25" t="s">
        <v>714</v>
      </c>
      <c r="J33" s="55" t="s">
        <v>715</v>
      </c>
    </row>
    <row r="34" spans="1:10" ht="58.5" customHeight="1">
      <c r="A34" s="75"/>
      <c r="B34" s="75"/>
      <c r="C34" s="15" t="s">
        <v>716</v>
      </c>
      <c r="D34" s="75" t="s">
        <v>381</v>
      </c>
      <c r="E34" s="75" t="s">
        <v>717</v>
      </c>
      <c r="F34" s="75" t="s">
        <v>416</v>
      </c>
      <c r="G34" s="75" t="s">
        <v>384</v>
      </c>
      <c r="H34" s="55" t="s">
        <v>718</v>
      </c>
      <c r="I34" s="25" t="s">
        <v>719</v>
      </c>
      <c r="J34" s="55" t="s">
        <v>692</v>
      </c>
    </row>
    <row r="35" spans="1:10" ht="32.25" customHeight="1">
      <c r="A35" s="75"/>
      <c r="B35" s="75" t="s">
        <v>386</v>
      </c>
      <c r="C35" s="15"/>
      <c r="D35" s="75"/>
      <c r="E35" s="75"/>
      <c r="F35" s="75"/>
      <c r="G35" s="75"/>
      <c r="H35" s="55"/>
      <c r="I35" s="25"/>
      <c r="J35" s="55"/>
    </row>
    <row r="36" spans="1:10" ht="32.25" customHeight="1">
      <c r="A36" s="75"/>
      <c r="B36" s="75"/>
      <c r="C36" s="98" t="s">
        <v>751</v>
      </c>
      <c r="D36" s="75" t="s">
        <v>381</v>
      </c>
      <c r="E36" s="75" t="s">
        <v>447</v>
      </c>
      <c r="F36" s="75" t="s">
        <v>390</v>
      </c>
      <c r="G36" s="75" t="s">
        <v>384</v>
      </c>
      <c r="H36" s="96" t="s">
        <v>777</v>
      </c>
      <c r="I36" s="99" t="s">
        <v>780</v>
      </c>
      <c r="J36" s="55" t="s">
        <v>783</v>
      </c>
    </row>
    <row r="37" spans="1:10" ht="32.25" customHeight="1">
      <c r="A37" s="75"/>
      <c r="B37" s="75"/>
      <c r="C37" s="98" t="s">
        <v>752</v>
      </c>
      <c r="D37" s="75" t="s">
        <v>388</v>
      </c>
      <c r="E37" s="75" t="s">
        <v>389</v>
      </c>
      <c r="F37" s="75" t="s">
        <v>390</v>
      </c>
      <c r="G37" s="75" t="s">
        <v>384</v>
      </c>
      <c r="H37" s="55" t="s">
        <v>778</v>
      </c>
      <c r="I37" s="99" t="s">
        <v>781</v>
      </c>
      <c r="J37" s="55" t="s">
        <v>720</v>
      </c>
    </row>
    <row r="38" spans="1:10" ht="32.25" customHeight="1">
      <c r="A38" s="75"/>
      <c r="B38" s="75"/>
      <c r="C38" s="98" t="s">
        <v>753</v>
      </c>
      <c r="D38" s="75" t="s">
        <v>381</v>
      </c>
      <c r="E38" s="75" t="s">
        <v>721</v>
      </c>
      <c r="F38" s="75" t="s">
        <v>390</v>
      </c>
      <c r="G38" s="75" t="s">
        <v>384</v>
      </c>
      <c r="H38" s="55" t="s">
        <v>779</v>
      </c>
      <c r="I38" s="99" t="s">
        <v>782</v>
      </c>
      <c r="J38" s="55" t="s">
        <v>720</v>
      </c>
    </row>
    <row r="39" spans="1:10" ht="32.25" customHeight="1">
      <c r="A39" s="75"/>
      <c r="B39" s="75"/>
      <c r="C39" s="98" t="s">
        <v>754</v>
      </c>
      <c r="D39" s="75" t="s">
        <v>381</v>
      </c>
      <c r="E39" s="75" t="s">
        <v>389</v>
      </c>
      <c r="F39" s="75" t="s">
        <v>390</v>
      </c>
      <c r="G39" s="75" t="s">
        <v>384</v>
      </c>
      <c r="H39" s="96" t="s">
        <v>734</v>
      </c>
      <c r="I39" s="25" t="s">
        <v>722</v>
      </c>
      <c r="J39" s="55" t="s">
        <v>720</v>
      </c>
    </row>
    <row r="40" spans="1:10" ht="32.25" customHeight="1">
      <c r="A40" s="75"/>
      <c r="B40" s="75" t="s">
        <v>755</v>
      </c>
      <c r="C40" s="15"/>
      <c r="D40" s="75"/>
      <c r="E40" s="75"/>
      <c r="F40" s="75"/>
      <c r="G40" s="75"/>
      <c r="H40" s="55"/>
      <c r="I40" s="25"/>
      <c r="J40" s="55"/>
    </row>
    <row r="41" spans="1:10" ht="32.25" customHeight="1">
      <c r="A41" s="75"/>
      <c r="B41" s="75"/>
      <c r="C41" s="98" t="s">
        <v>756</v>
      </c>
      <c r="D41" s="75" t="s">
        <v>388</v>
      </c>
      <c r="E41" s="75" t="s">
        <v>723</v>
      </c>
      <c r="F41" s="75" t="s">
        <v>724</v>
      </c>
      <c r="G41" s="75" t="s">
        <v>384</v>
      </c>
      <c r="H41" s="55" t="s">
        <v>776</v>
      </c>
      <c r="I41" s="25" t="s">
        <v>725</v>
      </c>
      <c r="J41" s="55" t="s">
        <v>787</v>
      </c>
    </row>
    <row r="42" spans="1:10" ht="32.25" customHeight="1">
      <c r="A42" s="75" t="s">
        <v>766</v>
      </c>
      <c r="B42" s="75"/>
      <c r="C42" s="15"/>
      <c r="D42" s="75"/>
      <c r="E42" s="75"/>
      <c r="F42" s="75"/>
      <c r="G42" s="75"/>
      <c r="H42" s="55"/>
      <c r="I42" s="25"/>
      <c r="J42" s="55"/>
    </row>
    <row r="43" spans="1:10" ht="32.25" customHeight="1">
      <c r="A43" s="75"/>
      <c r="B43" s="75" t="s">
        <v>473</v>
      </c>
      <c r="C43" s="15"/>
      <c r="D43" s="75"/>
      <c r="E43" s="75"/>
      <c r="F43" s="75"/>
      <c r="G43" s="75"/>
      <c r="H43" s="55"/>
      <c r="I43" s="25"/>
      <c r="J43" s="55"/>
    </row>
    <row r="44" spans="1:10" ht="53.25" customHeight="1">
      <c r="A44" s="75"/>
      <c r="B44" s="75"/>
      <c r="C44" s="15" t="s">
        <v>726</v>
      </c>
      <c r="D44" s="75" t="s">
        <v>381</v>
      </c>
      <c r="E44" s="75" t="s">
        <v>727</v>
      </c>
      <c r="F44" s="75" t="s">
        <v>728</v>
      </c>
      <c r="G44" s="75" t="s">
        <v>384</v>
      </c>
      <c r="H44" s="55" t="s">
        <v>729</v>
      </c>
      <c r="I44" s="25" t="s">
        <v>730</v>
      </c>
      <c r="J44" s="55" t="s">
        <v>720</v>
      </c>
    </row>
    <row r="45" spans="1:10" ht="32.25" customHeight="1">
      <c r="A45" s="75"/>
      <c r="B45" s="75" t="s">
        <v>757</v>
      </c>
      <c r="C45" s="15"/>
      <c r="D45" s="75"/>
      <c r="E45" s="75"/>
      <c r="F45" s="75"/>
      <c r="G45" s="75"/>
      <c r="H45" s="55"/>
      <c r="I45" s="25"/>
      <c r="J45" s="55"/>
    </row>
    <row r="46" spans="1:10" ht="57" customHeight="1">
      <c r="A46" s="75"/>
      <c r="B46" s="75"/>
      <c r="C46" s="98" t="s">
        <v>758</v>
      </c>
      <c r="D46" s="75" t="s">
        <v>381</v>
      </c>
      <c r="E46" s="75">
        <v>100</v>
      </c>
      <c r="F46" s="75" t="s">
        <v>390</v>
      </c>
      <c r="G46" s="75" t="s">
        <v>384</v>
      </c>
      <c r="H46" s="55" t="s">
        <v>770</v>
      </c>
      <c r="I46" s="99" t="s">
        <v>771</v>
      </c>
      <c r="J46" s="55" t="s">
        <v>772</v>
      </c>
    </row>
    <row r="47" spans="1:10" ht="32.25" customHeight="1">
      <c r="A47" s="75"/>
      <c r="B47" s="75"/>
      <c r="C47" s="98" t="s">
        <v>759</v>
      </c>
      <c r="D47" s="75" t="s">
        <v>381</v>
      </c>
      <c r="E47" s="75" t="s">
        <v>763</v>
      </c>
      <c r="F47" s="75" t="s">
        <v>390</v>
      </c>
      <c r="G47" s="75" t="s">
        <v>769</v>
      </c>
      <c r="H47" s="55" t="s">
        <v>773</v>
      </c>
      <c r="I47" s="99" t="s">
        <v>774</v>
      </c>
      <c r="J47" s="55" t="s">
        <v>731</v>
      </c>
    </row>
    <row r="48" spans="1:10" ht="32.25" customHeight="1">
      <c r="A48" s="75"/>
      <c r="B48" s="75"/>
      <c r="C48" s="98" t="s">
        <v>760</v>
      </c>
      <c r="D48" s="75" t="s">
        <v>381</v>
      </c>
      <c r="E48" s="75" t="s">
        <v>732</v>
      </c>
      <c r="F48" s="75" t="s">
        <v>390</v>
      </c>
      <c r="G48" s="75" t="s">
        <v>406</v>
      </c>
      <c r="H48" s="55" t="s">
        <v>733</v>
      </c>
      <c r="I48" s="99" t="s">
        <v>775</v>
      </c>
      <c r="J48" s="55" t="s">
        <v>731</v>
      </c>
    </row>
    <row r="49" spans="1:10" ht="32.25" customHeight="1">
      <c r="A49" s="75"/>
      <c r="B49" s="75"/>
      <c r="C49" s="98" t="s">
        <v>761</v>
      </c>
      <c r="D49" s="75" t="s">
        <v>381</v>
      </c>
      <c r="E49" s="75" t="s">
        <v>764</v>
      </c>
      <c r="F49" s="75" t="s">
        <v>390</v>
      </c>
      <c r="G49" s="75" t="s">
        <v>406</v>
      </c>
      <c r="H49" s="55" t="s">
        <v>733</v>
      </c>
      <c r="I49" s="99" t="s">
        <v>784</v>
      </c>
      <c r="J49" s="55" t="s">
        <v>731</v>
      </c>
    </row>
    <row r="50" spans="1:10" ht="32.25" customHeight="1">
      <c r="A50" s="75" t="s">
        <v>765</v>
      </c>
      <c r="B50" s="75"/>
      <c r="C50" s="15"/>
      <c r="D50" s="75"/>
      <c r="E50" s="75"/>
      <c r="F50" s="75"/>
      <c r="G50" s="75"/>
      <c r="H50" s="55"/>
      <c r="I50" s="25"/>
      <c r="J50" s="55"/>
    </row>
    <row r="51" spans="1:10" ht="32.25" customHeight="1">
      <c r="A51" s="75"/>
      <c r="B51" s="75" t="s">
        <v>767</v>
      </c>
      <c r="C51" s="15"/>
      <c r="D51" s="75"/>
      <c r="E51" s="75"/>
      <c r="F51" s="75"/>
      <c r="G51" s="75"/>
      <c r="H51" s="55"/>
      <c r="I51" s="25"/>
      <c r="J51" s="55"/>
    </row>
    <row r="52" spans="1:10" ht="96" customHeight="1">
      <c r="A52" s="75"/>
      <c r="B52" s="75"/>
      <c r="C52" s="98" t="s">
        <v>768</v>
      </c>
      <c r="D52" s="75" t="s">
        <v>762</v>
      </c>
      <c r="E52" s="75" t="s">
        <v>411</v>
      </c>
      <c r="F52" s="75" t="s">
        <v>390</v>
      </c>
      <c r="G52" s="75" t="s">
        <v>384</v>
      </c>
      <c r="H52" s="55" t="s">
        <v>785</v>
      </c>
      <c r="I52" s="99" t="s">
        <v>786</v>
      </c>
      <c r="J52" s="55" t="s">
        <v>783</v>
      </c>
    </row>
  </sheetData>
  <mergeCells count="28">
    <mergeCell ref="A18:G18"/>
    <mergeCell ref="A17:J17"/>
    <mergeCell ref="A10:B11"/>
    <mergeCell ref="H18:H19"/>
    <mergeCell ref="I18:I19"/>
    <mergeCell ref="J18:J19"/>
    <mergeCell ref="C10:G11"/>
    <mergeCell ref="A12:G12"/>
    <mergeCell ref="A13:B13"/>
    <mergeCell ref="C13:G13"/>
    <mergeCell ref="A14:B14"/>
    <mergeCell ref="C14:G14"/>
    <mergeCell ref="A15:B15"/>
    <mergeCell ref="C15:G15"/>
    <mergeCell ref="A16:B16"/>
    <mergeCell ref="C16:G16"/>
    <mergeCell ref="A2:J2"/>
    <mergeCell ref="A9:J9"/>
    <mergeCell ref="A6:A7"/>
    <mergeCell ref="H10:J10"/>
    <mergeCell ref="A5:I5"/>
    <mergeCell ref="C6:I6"/>
    <mergeCell ref="C7:I7"/>
    <mergeCell ref="C8:I8"/>
    <mergeCell ref="A3:C3"/>
    <mergeCell ref="B4:E4"/>
    <mergeCell ref="F4:G4"/>
    <mergeCell ref="H4:J4"/>
  </mergeCells>
  <phoneticPr fontId="20" type="noConversion"/>
  <pageMargins left="0.84" right="0.84" top="0.9" bottom="0.9" header="0.36" footer="0.36"/>
  <pageSetup paperSize="9" scale="57" orientation="portrait"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3"/>
  <sheetViews>
    <sheetView showGridLines="0" showZeros="0" workbookViewId="0">
      <selection activeCell="E22" sqref="E22"/>
    </sheetView>
  </sheetViews>
  <sheetFormatPr defaultColWidth="8.625" defaultRowHeight="12.75" customHeight="1"/>
  <cols>
    <col min="1" max="1" width="15.875" customWidth="1"/>
    <col min="2" max="2" width="35" customWidth="1"/>
    <col min="3" max="19" width="22" customWidth="1"/>
  </cols>
  <sheetData>
    <row r="1" spans="1:19" ht="17.25" customHeight="1">
      <c r="A1" s="121" t="s">
        <v>52</v>
      </c>
      <c r="B1" s="114"/>
      <c r="C1" s="114"/>
      <c r="D1" s="114"/>
      <c r="E1" s="114"/>
      <c r="F1" s="114"/>
      <c r="G1" s="114"/>
      <c r="H1" s="114"/>
      <c r="I1" s="114"/>
      <c r="J1" s="114"/>
      <c r="K1" s="114"/>
      <c r="L1" s="114"/>
      <c r="M1" s="114"/>
      <c r="N1" s="114"/>
      <c r="O1" s="114"/>
      <c r="P1" s="114"/>
      <c r="Q1" s="114"/>
      <c r="R1" s="114"/>
      <c r="S1" s="114"/>
    </row>
    <row r="2" spans="1:19" ht="41.25" customHeight="1">
      <c r="A2" s="122" t="str">
        <f>"2025"&amp;"年部门收入预算表"</f>
        <v>2025年部门收入预算表</v>
      </c>
      <c r="B2" s="114"/>
      <c r="C2" s="114"/>
      <c r="D2" s="114"/>
      <c r="E2" s="114"/>
      <c r="F2" s="114"/>
      <c r="G2" s="114"/>
      <c r="H2" s="114"/>
      <c r="I2" s="114"/>
      <c r="J2" s="114"/>
      <c r="K2" s="114"/>
      <c r="L2" s="114"/>
      <c r="M2" s="114"/>
      <c r="N2" s="114"/>
      <c r="O2" s="114"/>
      <c r="P2" s="114"/>
      <c r="Q2" s="114"/>
      <c r="R2" s="114"/>
      <c r="S2" s="114"/>
    </row>
    <row r="3" spans="1:19" ht="17.25" customHeight="1">
      <c r="A3" s="115" t="str">
        <f>"单位名称："&amp;"石林彝族自治县人力资源和社会保障局"</f>
        <v>单位名称：石林彝族自治县人力资源和社会保障局</v>
      </c>
      <c r="B3" s="114"/>
      <c r="S3" s="1" t="s">
        <v>1</v>
      </c>
    </row>
    <row r="4" spans="1:19" ht="21.75" customHeight="1">
      <c r="A4" s="128" t="s">
        <v>53</v>
      </c>
      <c r="B4" s="131" t="s">
        <v>54</v>
      </c>
      <c r="C4" s="131" t="s">
        <v>55</v>
      </c>
      <c r="D4" s="125" t="s">
        <v>56</v>
      </c>
      <c r="E4" s="125"/>
      <c r="F4" s="125"/>
      <c r="G4" s="125"/>
      <c r="H4" s="125"/>
      <c r="I4" s="126"/>
      <c r="J4" s="125"/>
      <c r="K4" s="125"/>
      <c r="L4" s="125"/>
      <c r="M4" s="125"/>
      <c r="N4" s="127"/>
      <c r="O4" s="125" t="s">
        <v>45</v>
      </c>
      <c r="P4" s="125"/>
      <c r="Q4" s="125"/>
      <c r="R4" s="125"/>
      <c r="S4" s="127"/>
    </row>
    <row r="5" spans="1:19" ht="27" customHeight="1">
      <c r="A5" s="129"/>
      <c r="B5" s="119"/>
      <c r="C5" s="119"/>
      <c r="D5" s="119" t="s">
        <v>57</v>
      </c>
      <c r="E5" s="119" t="s">
        <v>58</v>
      </c>
      <c r="F5" s="119" t="s">
        <v>59</v>
      </c>
      <c r="G5" s="119" t="s">
        <v>60</v>
      </c>
      <c r="H5" s="119" t="s">
        <v>61</v>
      </c>
      <c r="I5" s="134" t="s">
        <v>62</v>
      </c>
      <c r="J5" s="135"/>
      <c r="K5" s="135"/>
      <c r="L5" s="135"/>
      <c r="M5" s="135"/>
      <c r="N5" s="136"/>
      <c r="O5" s="119" t="s">
        <v>57</v>
      </c>
      <c r="P5" s="119" t="s">
        <v>58</v>
      </c>
      <c r="Q5" s="119" t="s">
        <v>59</v>
      </c>
      <c r="R5" s="119" t="s">
        <v>60</v>
      </c>
      <c r="S5" s="119" t="s">
        <v>63</v>
      </c>
    </row>
    <row r="6" spans="1:19" ht="30" customHeight="1">
      <c r="A6" s="130"/>
      <c r="B6" s="132"/>
      <c r="C6" s="133"/>
      <c r="D6" s="133"/>
      <c r="E6" s="133"/>
      <c r="F6" s="133"/>
      <c r="G6" s="133"/>
      <c r="H6" s="133"/>
      <c r="I6" s="13" t="s">
        <v>57</v>
      </c>
      <c r="J6" s="12" t="s">
        <v>64</v>
      </c>
      <c r="K6" s="12" t="s">
        <v>65</v>
      </c>
      <c r="L6" s="12" t="s">
        <v>66</v>
      </c>
      <c r="M6" s="12" t="s">
        <v>67</v>
      </c>
      <c r="N6" s="12" t="s">
        <v>68</v>
      </c>
      <c r="O6" s="120"/>
      <c r="P6" s="120"/>
      <c r="Q6" s="120"/>
      <c r="R6" s="120"/>
      <c r="S6" s="133"/>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56587462.799999997</v>
      </c>
      <c r="D8" s="6">
        <v>56587462.799999997</v>
      </c>
      <c r="E8" s="6">
        <v>56587462.799999997</v>
      </c>
      <c r="F8" s="6"/>
      <c r="G8" s="6"/>
      <c r="H8" s="6"/>
      <c r="I8" s="6"/>
      <c r="J8" s="6"/>
      <c r="K8" s="6"/>
      <c r="L8" s="6"/>
      <c r="M8" s="6"/>
      <c r="N8" s="6"/>
      <c r="O8" s="6"/>
      <c r="P8" s="6"/>
      <c r="Q8" s="6"/>
      <c r="R8" s="6"/>
      <c r="S8" s="6"/>
    </row>
    <row r="9" spans="1:19" ht="18" customHeight="1">
      <c r="A9" s="16" t="s">
        <v>71</v>
      </c>
      <c r="B9" s="16" t="s">
        <v>70</v>
      </c>
      <c r="C9" s="6">
        <v>6268981</v>
      </c>
      <c r="D9" s="6">
        <v>6268981</v>
      </c>
      <c r="E9" s="6">
        <v>6268981</v>
      </c>
      <c r="F9" s="6"/>
      <c r="G9" s="6"/>
      <c r="H9" s="6"/>
      <c r="I9" s="6"/>
      <c r="J9" s="6"/>
      <c r="K9" s="6"/>
      <c r="L9" s="6"/>
      <c r="M9" s="6"/>
      <c r="N9" s="6"/>
      <c r="O9" s="6"/>
      <c r="P9" s="6"/>
      <c r="Q9" s="6"/>
      <c r="R9" s="6"/>
      <c r="S9" s="6"/>
    </row>
    <row r="10" spans="1:19" ht="18" customHeight="1">
      <c r="A10" s="16" t="s">
        <v>72</v>
      </c>
      <c r="B10" s="16" t="s">
        <v>73</v>
      </c>
      <c r="C10" s="6">
        <v>44616014.799999997</v>
      </c>
      <c r="D10" s="6">
        <v>44616014.799999997</v>
      </c>
      <c r="E10" s="6">
        <v>44616014.799999997</v>
      </c>
      <c r="F10" s="6"/>
      <c r="G10" s="6"/>
      <c r="H10" s="6"/>
      <c r="I10" s="6"/>
      <c r="J10" s="6"/>
      <c r="K10" s="6"/>
      <c r="L10" s="6"/>
      <c r="M10" s="6"/>
      <c r="N10" s="6"/>
      <c r="O10" s="6"/>
      <c r="P10" s="6"/>
      <c r="Q10" s="6"/>
      <c r="R10" s="6"/>
      <c r="S10" s="6"/>
    </row>
    <row r="11" spans="1:19" ht="18" customHeight="1">
      <c r="A11" s="16" t="s">
        <v>74</v>
      </c>
      <c r="B11" s="16" t="s">
        <v>75</v>
      </c>
      <c r="C11" s="6">
        <v>3951783</v>
      </c>
      <c r="D11" s="6">
        <v>3951783</v>
      </c>
      <c r="E11" s="6">
        <v>3951783</v>
      </c>
      <c r="F11" s="6"/>
      <c r="G11" s="6"/>
      <c r="H11" s="6"/>
      <c r="I11" s="6"/>
      <c r="J11" s="6"/>
      <c r="K11" s="6"/>
      <c r="L11" s="6"/>
      <c r="M11" s="6"/>
      <c r="N11" s="6"/>
      <c r="O11" s="6"/>
      <c r="P11" s="6"/>
      <c r="Q11" s="6"/>
      <c r="R11" s="6"/>
      <c r="S11" s="6"/>
    </row>
    <row r="12" spans="1:19" ht="18" customHeight="1">
      <c r="A12" s="16" t="s">
        <v>76</v>
      </c>
      <c r="B12" s="16" t="s">
        <v>77</v>
      </c>
      <c r="C12" s="6">
        <v>1750684</v>
      </c>
      <c r="D12" s="6">
        <v>1750684</v>
      </c>
      <c r="E12" s="6">
        <v>1750684</v>
      </c>
      <c r="F12" s="6"/>
      <c r="G12" s="6"/>
      <c r="H12" s="6"/>
      <c r="I12" s="6"/>
      <c r="J12" s="6"/>
      <c r="K12" s="6"/>
      <c r="L12" s="6"/>
      <c r="M12" s="6"/>
      <c r="N12" s="6"/>
      <c r="O12" s="6"/>
      <c r="P12" s="6"/>
      <c r="Q12" s="6"/>
      <c r="R12" s="6"/>
      <c r="S12" s="6"/>
    </row>
    <row r="13" spans="1:19" ht="18" customHeight="1">
      <c r="A13" s="123" t="s">
        <v>55</v>
      </c>
      <c r="B13" s="124"/>
      <c r="C13" s="6">
        <v>56587462.799999997</v>
      </c>
      <c r="D13" s="6">
        <v>56587462.799999997</v>
      </c>
      <c r="E13" s="6">
        <v>56587462.799999997</v>
      </c>
      <c r="F13" s="6"/>
      <c r="G13" s="6"/>
      <c r="H13" s="6"/>
      <c r="I13" s="6"/>
      <c r="J13" s="6"/>
      <c r="K13" s="6"/>
      <c r="L13" s="6"/>
      <c r="M13" s="6"/>
      <c r="N13" s="6"/>
      <c r="O13" s="6"/>
      <c r="P13" s="6"/>
      <c r="Q13" s="6"/>
      <c r="R13" s="6"/>
      <c r="S13" s="6"/>
    </row>
  </sheetData>
  <mergeCells count="20">
    <mergeCell ref="S5:S6"/>
    <mergeCell ref="O5:O6"/>
    <mergeCell ref="P5:P6"/>
    <mergeCell ref="Q5:Q6"/>
    <mergeCell ref="R5:R6"/>
    <mergeCell ref="A1:S1"/>
    <mergeCell ref="A2:S2"/>
    <mergeCell ref="A3:B3"/>
    <mergeCell ref="A13:B13"/>
    <mergeCell ref="D4:N4"/>
    <mergeCell ref="O4:S4"/>
    <mergeCell ref="A4:A6"/>
    <mergeCell ref="B4:B6"/>
    <mergeCell ref="C4:C6"/>
    <mergeCell ref="D5:D6"/>
    <mergeCell ref="E5:E6"/>
    <mergeCell ref="F5:F6"/>
    <mergeCell ref="G5:G6"/>
    <mergeCell ref="H5:H6"/>
    <mergeCell ref="I5:N5"/>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41"/>
  <sheetViews>
    <sheetView showGridLines="0" showZeros="0" workbookViewId="0">
      <selection activeCell="G13" sqref="G1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37" t="s">
        <v>78</v>
      </c>
      <c r="B1" s="114"/>
      <c r="C1" s="114"/>
      <c r="D1" s="114"/>
      <c r="E1" s="114"/>
      <c r="F1" s="114"/>
      <c r="G1" s="114"/>
      <c r="H1" s="114"/>
      <c r="I1" s="114"/>
      <c r="J1" s="114"/>
      <c r="K1" s="114"/>
      <c r="L1" s="114"/>
      <c r="M1" s="114"/>
      <c r="N1" s="114"/>
      <c r="O1" s="114"/>
    </row>
    <row r="2" spans="1:15" ht="41.25" customHeight="1">
      <c r="A2" s="122" t="str">
        <f>"2025"&amp;"年部门支出预算表"</f>
        <v>2025年部门支出预算表</v>
      </c>
      <c r="B2" s="114"/>
      <c r="C2" s="114"/>
      <c r="D2" s="114"/>
      <c r="E2" s="114"/>
      <c r="F2" s="114"/>
      <c r="G2" s="114"/>
      <c r="H2" s="114"/>
      <c r="I2" s="114"/>
      <c r="J2" s="114"/>
      <c r="K2" s="114"/>
      <c r="L2" s="114"/>
      <c r="M2" s="114"/>
      <c r="N2" s="114"/>
      <c r="O2" s="114"/>
    </row>
    <row r="3" spans="1:15" ht="17.25" customHeight="1">
      <c r="A3" s="115" t="str">
        <f>"单位名称："&amp;"石林彝族自治县人力资源和社会保障局"</f>
        <v>单位名称：石林彝族自治县人力资源和社会保障局</v>
      </c>
      <c r="B3" s="114"/>
      <c r="O3" s="1" t="s">
        <v>1</v>
      </c>
    </row>
    <row r="4" spans="1:15" ht="27" customHeight="1">
      <c r="A4" s="143" t="s">
        <v>79</v>
      </c>
      <c r="B4" s="143" t="s">
        <v>80</v>
      </c>
      <c r="C4" s="143" t="s">
        <v>55</v>
      </c>
      <c r="D4" s="145" t="s">
        <v>58</v>
      </c>
      <c r="E4" s="146"/>
      <c r="F4" s="149"/>
      <c r="G4" s="140" t="s">
        <v>59</v>
      </c>
      <c r="H4" s="140" t="s">
        <v>60</v>
      </c>
      <c r="I4" s="140" t="s">
        <v>81</v>
      </c>
      <c r="J4" s="145" t="s">
        <v>62</v>
      </c>
      <c r="K4" s="146"/>
      <c r="L4" s="146"/>
      <c r="M4" s="146"/>
      <c r="N4" s="147"/>
      <c r="O4" s="148"/>
    </row>
    <row r="5" spans="1:15" ht="42" customHeight="1">
      <c r="A5" s="144"/>
      <c r="B5" s="144"/>
      <c r="C5" s="141"/>
      <c r="D5" s="17" t="s">
        <v>57</v>
      </c>
      <c r="E5" s="17" t="s">
        <v>82</v>
      </c>
      <c r="F5" s="17" t="s">
        <v>83</v>
      </c>
      <c r="G5" s="141"/>
      <c r="H5" s="141"/>
      <c r="I5" s="142"/>
      <c r="J5" s="17" t="s">
        <v>57</v>
      </c>
      <c r="K5" s="4" t="s">
        <v>84</v>
      </c>
      <c r="L5" s="4" t="s">
        <v>85</v>
      </c>
      <c r="M5" s="4" t="s">
        <v>86</v>
      </c>
      <c r="N5" s="4" t="s">
        <v>87</v>
      </c>
      <c r="O5" s="4" t="s">
        <v>88</v>
      </c>
    </row>
    <row r="6" spans="1:15" ht="18" customHeight="1">
      <c r="A6" s="18" t="s">
        <v>89</v>
      </c>
      <c r="B6" s="18" t="s">
        <v>90</v>
      </c>
      <c r="C6" s="18" t="s">
        <v>91</v>
      </c>
      <c r="D6" s="19" t="s">
        <v>92</v>
      </c>
      <c r="E6" s="19" t="s">
        <v>93</v>
      </c>
      <c r="F6" s="19" t="s">
        <v>94</v>
      </c>
      <c r="G6" s="19" t="s">
        <v>95</v>
      </c>
      <c r="H6" s="19" t="s">
        <v>96</v>
      </c>
      <c r="I6" s="19" t="s">
        <v>97</v>
      </c>
      <c r="J6" s="19" t="s">
        <v>98</v>
      </c>
      <c r="K6" s="19" t="s">
        <v>99</v>
      </c>
      <c r="L6" s="19" t="s">
        <v>100</v>
      </c>
      <c r="M6" s="19" t="s">
        <v>101</v>
      </c>
      <c r="N6" s="18" t="s">
        <v>102</v>
      </c>
      <c r="O6" s="19" t="s">
        <v>103</v>
      </c>
    </row>
    <row r="7" spans="1:15" ht="21" customHeight="1">
      <c r="A7" s="20" t="s">
        <v>104</v>
      </c>
      <c r="B7" s="20" t="s">
        <v>105</v>
      </c>
      <c r="C7" s="6">
        <v>52881342.799999997</v>
      </c>
      <c r="D7" s="6">
        <v>52881342.799999997</v>
      </c>
      <c r="E7" s="6">
        <v>35426483</v>
      </c>
      <c r="F7" s="6">
        <v>17454859.800000001</v>
      </c>
      <c r="G7" s="6"/>
      <c r="H7" s="6"/>
      <c r="I7" s="6"/>
      <c r="J7" s="6"/>
      <c r="K7" s="6"/>
      <c r="L7" s="6"/>
      <c r="M7" s="6"/>
      <c r="N7" s="6"/>
      <c r="O7" s="6"/>
    </row>
    <row r="8" spans="1:15" ht="21" customHeight="1">
      <c r="A8" s="21" t="s">
        <v>106</v>
      </c>
      <c r="B8" s="21" t="s">
        <v>107</v>
      </c>
      <c r="C8" s="6">
        <v>11733822</v>
      </c>
      <c r="D8" s="6">
        <v>11733822</v>
      </c>
      <c r="E8" s="6">
        <v>9246722</v>
      </c>
      <c r="F8" s="6">
        <v>2487100</v>
      </c>
      <c r="G8" s="6"/>
      <c r="H8" s="6"/>
      <c r="I8" s="6"/>
      <c r="J8" s="6"/>
      <c r="K8" s="6"/>
      <c r="L8" s="6"/>
      <c r="M8" s="6"/>
      <c r="N8" s="6"/>
      <c r="O8" s="6"/>
    </row>
    <row r="9" spans="1:15" ht="21" customHeight="1">
      <c r="A9" s="22" t="s">
        <v>108</v>
      </c>
      <c r="B9" s="22" t="s">
        <v>109</v>
      </c>
      <c r="C9" s="6">
        <v>7437473</v>
      </c>
      <c r="D9" s="6">
        <v>7437473</v>
      </c>
      <c r="E9" s="6">
        <v>7437473</v>
      </c>
      <c r="F9" s="6"/>
      <c r="G9" s="6"/>
      <c r="H9" s="6"/>
      <c r="I9" s="6"/>
      <c r="J9" s="6"/>
      <c r="K9" s="6"/>
      <c r="L9" s="6"/>
      <c r="M9" s="6"/>
      <c r="N9" s="6"/>
      <c r="O9" s="6"/>
    </row>
    <row r="10" spans="1:15" ht="21" customHeight="1">
      <c r="A10" s="22" t="s">
        <v>110</v>
      </c>
      <c r="B10" s="22" t="s">
        <v>111</v>
      </c>
      <c r="C10" s="6">
        <v>1219238</v>
      </c>
      <c r="D10" s="6">
        <v>1219238</v>
      </c>
      <c r="E10" s="6">
        <v>1219238</v>
      </c>
      <c r="F10" s="6"/>
      <c r="G10" s="6"/>
      <c r="H10" s="6"/>
      <c r="I10" s="6"/>
      <c r="J10" s="6"/>
      <c r="K10" s="6"/>
      <c r="L10" s="6"/>
      <c r="M10" s="6"/>
      <c r="N10" s="6"/>
      <c r="O10" s="6"/>
    </row>
    <row r="11" spans="1:15" ht="21" customHeight="1">
      <c r="A11" s="22" t="s">
        <v>112</v>
      </c>
      <c r="B11" s="22" t="s">
        <v>113</v>
      </c>
      <c r="C11" s="6">
        <v>590011</v>
      </c>
      <c r="D11" s="6">
        <v>590011</v>
      </c>
      <c r="E11" s="6">
        <v>590011</v>
      </c>
      <c r="F11" s="6"/>
      <c r="G11" s="6"/>
      <c r="H11" s="6"/>
      <c r="I11" s="6"/>
      <c r="J11" s="6"/>
      <c r="K11" s="6"/>
      <c r="L11" s="6"/>
      <c r="M11" s="6"/>
      <c r="N11" s="6"/>
      <c r="O11" s="6"/>
    </row>
    <row r="12" spans="1:15" ht="21" customHeight="1">
      <c r="A12" s="22" t="s">
        <v>114</v>
      </c>
      <c r="B12" s="22" t="s">
        <v>115</v>
      </c>
      <c r="C12" s="6">
        <v>2487100</v>
      </c>
      <c r="D12" s="6">
        <v>2487100</v>
      </c>
      <c r="E12" s="6"/>
      <c r="F12" s="6">
        <v>2487100</v>
      </c>
      <c r="G12" s="6"/>
      <c r="H12" s="6"/>
      <c r="I12" s="6"/>
      <c r="J12" s="6"/>
      <c r="K12" s="6"/>
      <c r="L12" s="6"/>
      <c r="M12" s="6"/>
      <c r="N12" s="6"/>
      <c r="O12" s="6"/>
    </row>
    <row r="13" spans="1:15" ht="21" customHeight="1">
      <c r="A13" s="21" t="s">
        <v>116</v>
      </c>
      <c r="B13" s="21" t="s">
        <v>117</v>
      </c>
      <c r="C13" s="6">
        <v>41053084.799999997</v>
      </c>
      <c r="D13" s="6">
        <v>41053084.799999997</v>
      </c>
      <c r="E13" s="6">
        <v>26148525</v>
      </c>
      <c r="F13" s="6">
        <v>14904559.800000001</v>
      </c>
      <c r="G13" s="6"/>
      <c r="H13" s="6"/>
      <c r="I13" s="6"/>
      <c r="J13" s="6"/>
      <c r="K13" s="6"/>
      <c r="L13" s="6"/>
      <c r="M13" s="6"/>
      <c r="N13" s="6"/>
      <c r="O13" s="6"/>
    </row>
    <row r="14" spans="1:15" ht="21" customHeight="1">
      <c r="A14" s="22" t="s">
        <v>118</v>
      </c>
      <c r="B14" s="22" t="s">
        <v>119</v>
      </c>
      <c r="C14" s="6">
        <v>7546055</v>
      </c>
      <c r="D14" s="6">
        <v>7546055</v>
      </c>
      <c r="E14" s="6">
        <v>7546055</v>
      </c>
      <c r="F14" s="6"/>
      <c r="G14" s="6"/>
      <c r="H14" s="6"/>
      <c r="I14" s="6"/>
      <c r="J14" s="6"/>
      <c r="K14" s="6"/>
      <c r="L14" s="6"/>
      <c r="M14" s="6"/>
      <c r="N14" s="6"/>
      <c r="O14" s="6"/>
    </row>
    <row r="15" spans="1:15" ht="21" customHeight="1">
      <c r="A15" s="22" t="s">
        <v>120</v>
      </c>
      <c r="B15" s="22" t="s">
        <v>121</v>
      </c>
      <c r="C15" s="6">
        <v>17149514</v>
      </c>
      <c r="D15" s="6">
        <v>17149514</v>
      </c>
      <c r="E15" s="6">
        <v>17149514</v>
      </c>
      <c r="F15" s="6"/>
      <c r="G15" s="6"/>
      <c r="H15" s="6"/>
      <c r="I15" s="6"/>
      <c r="J15" s="6"/>
      <c r="K15" s="6"/>
      <c r="L15" s="6"/>
      <c r="M15" s="6"/>
      <c r="N15" s="6"/>
      <c r="O15" s="6"/>
    </row>
    <row r="16" spans="1:15" ht="21" customHeight="1">
      <c r="A16" s="22" t="s">
        <v>122</v>
      </c>
      <c r="B16" s="22" t="s">
        <v>123</v>
      </c>
      <c r="C16" s="6">
        <v>1206180</v>
      </c>
      <c r="D16" s="6">
        <v>1206180</v>
      </c>
      <c r="E16" s="6">
        <v>1206180</v>
      </c>
      <c r="F16" s="6"/>
      <c r="G16" s="6"/>
      <c r="H16" s="6"/>
      <c r="I16" s="6"/>
      <c r="J16" s="6"/>
      <c r="K16" s="6"/>
      <c r="L16" s="6"/>
      <c r="M16" s="6"/>
      <c r="N16" s="6"/>
      <c r="O16" s="6"/>
    </row>
    <row r="17" spans="1:15" ht="21" customHeight="1">
      <c r="A17" s="22" t="s">
        <v>124</v>
      </c>
      <c r="B17" s="22" t="s">
        <v>125</v>
      </c>
      <c r="C17" s="6">
        <v>246776</v>
      </c>
      <c r="D17" s="6">
        <v>246776</v>
      </c>
      <c r="E17" s="6">
        <v>246776</v>
      </c>
      <c r="F17" s="6"/>
      <c r="G17" s="6"/>
      <c r="H17" s="6"/>
      <c r="I17" s="6"/>
      <c r="J17" s="6"/>
      <c r="K17" s="6"/>
      <c r="L17" s="6"/>
      <c r="M17" s="6"/>
      <c r="N17" s="6"/>
      <c r="O17" s="6"/>
    </row>
    <row r="18" spans="1:15" ht="21" customHeight="1">
      <c r="A18" s="22" t="s">
        <v>126</v>
      </c>
      <c r="B18" s="22" t="s">
        <v>127</v>
      </c>
      <c r="C18" s="6">
        <v>14904559.800000001</v>
      </c>
      <c r="D18" s="6">
        <v>14904559.800000001</v>
      </c>
      <c r="E18" s="6"/>
      <c r="F18" s="6">
        <v>14904559.800000001</v>
      </c>
      <c r="G18" s="6"/>
      <c r="H18" s="6"/>
      <c r="I18" s="6"/>
      <c r="J18" s="6"/>
      <c r="K18" s="6"/>
      <c r="L18" s="6"/>
      <c r="M18" s="6"/>
      <c r="N18" s="6"/>
      <c r="O18" s="6"/>
    </row>
    <row r="19" spans="1:15" ht="21" customHeight="1">
      <c r="A19" s="21" t="s">
        <v>128</v>
      </c>
      <c r="B19" s="21" t="s">
        <v>129</v>
      </c>
      <c r="C19" s="6">
        <v>63200</v>
      </c>
      <c r="D19" s="6">
        <v>63200</v>
      </c>
      <c r="E19" s="6"/>
      <c r="F19" s="6">
        <v>63200</v>
      </c>
      <c r="G19" s="6"/>
      <c r="H19" s="6"/>
      <c r="I19" s="6"/>
      <c r="J19" s="6"/>
      <c r="K19" s="6"/>
      <c r="L19" s="6"/>
      <c r="M19" s="6"/>
      <c r="N19" s="6"/>
      <c r="O19" s="6"/>
    </row>
    <row r="20" spans="1:15" ht="21" customHeight="1">
      <c r="A20" s="22" t="s">
        <v>130</v>
      </c>
      <c r="B20" s="22" t="s">
        <v>131</v>
      </c>
      <c r="C20" s="6">
        <v>63200</v>
      </c>
      <c r="D20" s="6">
        <v>63200</v>
      </c>
      <c r="E20" s="6"/>
      <c r="F20" s="6">
        <v>63200</v>
      </c>
      <c r="G20" s="6"/>
      <c r="H20" s="6"/>
      <c r="I20" s="6"/>
      <c r="J20" s="6"/>
      <c r="K20" s="6"/>
      <c r="L20" s="6"/>
      <c r="M20" s="6"/>
      <c r="N20" s="6"/>
      <c r="O20" s="6"/>
    </row>
    <row r="21" spans="1:15" ht="21" customHeight="1">
      <c r="A21" s="21" t="s">
        <v>132</v>
      </c>
      <c r="B21" s="21" t="s">
        <v>133</v>
      </c>
      <c r="C21" s="6">
        <v>31236</v>
      </c>
      <c r="D21" s="6">
        <v>31236</v>
      </c>
      <c r="E21" s="6">
        <v>31236</v>
      </c>
      <c r="F21" s="6"/>
      <c r="G21" s="6"/>
      <c r="H21" s="6"/>
      <c r="I21" s="6"/>
      <c r="J21" s="6"/>
      <c r="K21" s="6"/>
      <c r="L21" s="6"/>
      <c r="M21" s="6"/>
      <c r="N21" s="6"/>
      <c r="O21" s="6"/>
    </row>
    <row r="22" spans="1:15" ht="21" customHeight="1">
      <c r="A22" s="22" t="s">
        <v>134</v>
      </c>
      <c r="B22" s="22" t="s">
        <v>135</v>
      </c>
      <c r="C22" s="6">
        <v>31236</v>
      </c>
      <c r="D22" s="6">
        <v>31236</v>
      </c>
      <c r="E22" s="6">
        <v>31236</v>
      </c>
      <c r="F22" s="6"/>
      <c r="G22" s="6"/>
      <c r="H22" s="6"/>
      <c r="I22" s="6"/>
      <c r="J22" s="6"/>
      <c r="K22" s="6"/>
      <c r="L22" s="6"/>
      <c r="M22" s="6"/>
      <c r="N22" s="6"/>
      <c r="O22" s="6"/>
    </row>
    <row r="23" spans="1:15" ht="21" customHeight="1">
      <c r="A23" s="20" t="s">
        <v>136</v>
      </c>
      <c r="B23" s="20" t="s">
        <v>137</v>
      </c>
      <c r="C23" s="6">
        <v>2751940</v>
      </c>
      <c r="D23" s="6">
        <v>2751940</v>
      </c>
      <c r="E23" s="6">
        <v>966940</v>
      </c>
      <c r="F23" s="6">
        <v>1785000</v>
      </c>
      <c r="G23" s="6"/>
      <c r="H23" s="6"/>
      <c r="I23" s="6"/>
      <c r="J23" s="6"/>
      <c r="K23" s="6"/>
      <c r="L23" s="6"/>
      <c r="M23" s="6"/>
      <c r="N23" s="6"/>
      <c r="O23" s="6"/>
    </row>
    <row r="24" spans="1:15" ht="21" customHeight="1">
      <c r="A24" s="21" t="s">
        <v>138</v>
      </c>
      <c r="B24" s="21" t="s">
        <v>139</v>
      </c>
      <c r="C24" s="6">
        <v>1785000</v>
      </c>
      <c r="D24" s="6">
        <v>1785000</v>
      </c>
      <c r="E24" s="6"/>
      <c r="F24" s="6">
        <v>1785000</v>
      </c>
      <c r="G24" s="6"/>
      <c r="H24" s="6"/>
      <c r="I24" s="6"/>
      <c r="J24" s="6"/>
      <c r="K24" s="6"/>
      <c r="L24" s="6"/>
      <c r="M24" s="6"/>
      <c r="N24" s="6"/>
      <c r="O24" s="6"/>
    </row>
    <row r="25" spans="1:15" ht="21" customHeight="1">
      <c r="A25" s="22" t="s">
        <v>140</v>
      </c>
      <c r="B25" s="22" t="s">
        <v>141</v>
      </c>
      <c r="C25" s="6">
        <v>1785000</v>
      </c>
      <c r="D25" s="6">
        <v>1785000</v>
      </c>
      <c r="E25" s="6"/>
      <c r="F25" s="6">
        <v>1785000</v>
      </c>
      <c r="G25" s="6"/>
      <c r="H25" s="6"/>
      <c r="I25" s="6"/>
      <c r="J25" s="6"/>
      <c r="K25" s="6"/>
      <c r="L25" s="6"/>
      <c r="M25" s="6"/>
      <c r="N25" s="6"/>
      <c r="O25" s="6"/>
    </row>
    <row r="26" spans="1:15" ht="21" customHeight="1">
      <c r="A26" s="21" t="s">
        <v>142</v>
      </c>
      <c r="B26" s="21" t="s">
        <v>143</v>
      </c>
      <c r="C26" s="6">
        <v>966940</v>
      </c>
      <c r="D26" s="6">
        <v>966940</v>
      </c>
      <c r="E26" s="6">
        <v>966940</v>
      </c>
      <c r="F26" s="6"/>
      <c r="G26" s="6"/>
      <c r="H26" s="6"/>
      <c r="I26" s="6"/>
      <c r="J26" s="6"/>
      <c r="K26" s="6"/>
      <c r="L26" s="6"/>
      <c r="M26" s="6"/>
      <c r="N26" s="6"/>
      <c r="O26" s="6"/>
    </row>
    <row r="27" spans="1:15" ht="21" customHeight="1">
      <c r="A27" s="22" t="s">
        <v>144</v>
      </c>
      <c r="B27" s="22" t="s">
        <v>145</v>
      </c>
      <c r="C27" s="6">
        <v>387734</v>
      </c>
      <c r="D27" s="6">
        <v>387734</v>
      </c>
      <c r="E27" s="6">
        <v>387734</v>
      </c>
      <c r="F27" s="6"/>
      <c r="G27" s="6"/>
      <c r="H27" s="6"/>
      <c r="I27" s="6"/>
      <c r="J27" s="6"/>
      <c r="K27" s="6"/>
      <c r="L27" s="6"/>
      <c r="M27" s="6"/>
      <c r="N27" s="6"/>
      <c r="O27" s="6"/>
    </row>
    <row r="28" spans="1:15" ht="21" customHeight="1">
      <c r="A28" s="22" t="s">
        <v>146</v>
      </c>
      <c r="B28" s="22" t="s">
        <v>147</v>
      </c>
      <c r="C28" s="6">
        <v>118006</v>
      </c>
      <c r="D28" s="6">
        <v>118006</v>
      </c>
      <c r="E28" s="6">
        <v>118006</v>
      </c>
      <c r="F28" s="6"/>
      <c r="G28" s="6"/>
      <c r="H28" s="6"/>
      <c r="I28" s="6"/>
      <c r="J28" s="6"/>
      <c r="K28" s="6"/>
      <c r="L28" s="6"/>
      <c r="M28" s="6"/>
      <c r="N28" s="6"/>
      <c r="O28" s="6"/>
    </row>
    <row r="29" spans="1:15" ht="21" customHeight="1">
      <c r="A29" s="22" t="s">
        <v>148</v>
      </c>
      <c r="B29" s="22" t="s">
        <v>149</v>
      </c>
      <c r="C29" s="6">
        <v>404780</v>
      </c>
      <c r="D29" s="6">
        <v>404780</v>
      </c>
      <c r="E29" s="6">
        <v>404780</v>
      </c>
      <c r="F29" s="6"/>
      <c r="G29" s="6"/>
      <c r="H29" s="6"/>
      <c r="I29" s="6"/>
      <c r="J29" s="6"/>
      <c r="K29" s="6"/>
      <c r="L29" s="6"/>
      <c r="M29" s="6"/>
      <c r="N29" s="6"/>
      <c r="O29" s="6"/>
    </row>
    <row r="30" spans="1:15" ht="21" customHeight="1">
      <c r="A30" s="22" t="s">
        <v>150</v>
      </c>
      <c r="B30" s="22" t="s">
        <v>151</v>
      </c>
      <c r="C30" s="6">
        <v>56420</v>
      </c>
      <c r="D30" s="6">
        <v>56420</v>
      </c>
      <c r="E30" s="6">
        <v>56420</v>
      </c>
      <c r="F30" s="6"/>
      <c r="G30" s="6"/>
      <c r="H30" s="6"/>
      <c r="I30" s="6"/>
      <c r="J30" s="6"/>
      <c r="K30" s="6"/>
      <c r="L30" s="6"/>
      <c r="M30" s="6"/>
      <c r="N30" s="6"/>
      <c r="O30" s="6"/>
    </row>
    <row r="31" spans="1:15" ht="21" customHeight="1">
      <c r="A31" s="20" t="s">
        <v>152</v>
      </c>
      <c r="B31" s="20" t="s">
        <v>153</v>
      </c>
      <c r="C31" s="6">
        <v>954180</v>
      </c>
      <c r="D31" s="6">
        <v>954180</v>
      </c>
      <c r="E31" s="6">
        <v>954180</v>
      </c>
      <c r="F31" s="6"/>
      <c r="G31" s="6"/>
      <c r="H31" s="6"/>
      <c r="I31" s="6"/>
      <c r="J31" s="6"/>
      <c r="K31" s="6"/>
      <c r="L31" s="6"/>
      <c r="M31" s="6"/>
      <c r="N31" s="6"/>
      <c r="O31" s="6"/>
    </row>
    <row r="32" spans="1:15" ht="21" customHeight="1">
      <c r="A32" s="21" t="s">
        <v>154</v>
      </c>
      <c r="B32" s="21" t="s">
        <v>155</v>
      </c>
      <c r="C32" s="6">
        <v>954180</v>
      </c>
      <c r="D32" s="6">
        <v>954180</v>
      </c>
      <c r="E32" s="6">
        <v>954180</v>
      </c>
      <c r="F32" s="6"/>
      <c r="G32" s="6"/>
      <c r="H32" s="6"/>
      <c r="I32" s="6"/>
      <c r="J32" s="6"/>
      <c r="K32" s="6"/>
      <c r="L32" s="6"/>
      <c r="M32" s="6"/>
      <c r="N32" s="6"/>
      <c r="O32" s="6"/>
    </row>
    <row r="33" spans="1:15" ht="21" customHeight="1">
      <c r="A33" s="22" t="s">
        <v>156</v>
      </c>
      <c r="B33" s="22" t="s">
        <v>157</v>
      </c>
      <c r="C33" s="6">
        <v>954180</v>
      </c>
      <c r="D33" s="6">
        <v>954180</v>
      </c>
      <c r="E33" s="6">
        <v>954180</v>
      </c>
      <c r="F33" s="6"/>
      <c r="G33" s="6"/>
      <c r="H33" s="6"/>
      <c r="I33" s="6"/>
      <c r="J33" s="6"/>
      <c r="K33" s="6"/>
      <c r="L33" s="6"/>
      <c r="M33" s="6"/>
      <c r="N33" s="6"/>
      <c r="O33" s="6"/>
    </row>
    <row r="34" spans="1:15" ht="21" customHeight="1">
      <c r="A34" s="138" t="s">
        <v>55</v>
      </c>
      <c r="B34" s="139"/>
      <c r="C34" s="6">
        <v>56587462.799999997</v>
      </c>
      <c r="D34" s="6">
        <v>56587462.799999997</v>
      </c>
      <c r="E34" s="6">
        <v>37347603</v>
      </c>
      <c r="F34" s="6">
        <v>19239859.800000001</v>
      </c>
      <c r="G34" s="6"/>
      <c r="H34" s="6"/>
      <c r="I34" s="6"/>
      <c r="J34" s="6"/>
      <c r="K34" s="6"/>
      <c r="L34" s="6"/>
      <c r="M34" s="6"/>
      <c r="N34" s="6"/>
      <c r="O34" s="6"/>
    </row>
    <row r="36" spans="1:15" ht="12.75" customHeight="1">
      <c r="E36" s="102">
        <v>37088216.329999998</v>
      </c>
      <c r="F36" s="102">
        <v>4330977</v>
      </c>
    </row>
    <row r="38" spans="1:15" ht="12.75" customHeight="1">
      <c r="E38" s="112">
        <f>E34-E36</f>
        <v>259386.67000000179</v>
      </c>
      <c r="F38" s="112">
        <f>F34-F36</f>
        <v>14908882.800000001</v>
      </c>
    </row>
    <row r="41" spans="1:15" ht="12.75" customHeight="1">
      <c r="E41">
        <f>E38/E36</f>
        <v>6.9937758044780526E-3</v>
      </c>
      <c r="F41" s="102">
        <f>F38/F36</f>
        <v>3.4423832774914298</v>
      </c>
    </row>
  </sheetData>
  <mergeCells count="12">
    <mergeCell ref="A1:O1"/>
    <mergeCell ref="A2:O2"/>
    <mergeCell ref="A3:B3"/>
    <mergeCell ref="A34:B34"/>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workbookViewId="0">
      <selection activeCell="B34" sqref="B34"/>
    </sheetView>
  </sheetViews>
  <sheetFormatPr defaultColWidth="8.625" defaultRowHeight="12.75" customHeight="1"/>
  <cols>
    <col min="1" max="4" width="35.625" customWidth="1"/>
  </cols>
  <sheetData>
    <row r="1" spans="1:4" ht="15" customHeight="1">
      <c r="A1" s="23"/>
      <c r="B1" s="1"/>
      <c r="C1" s="1"/>
      <c r="D1" s="1" t="s">
        <v>158</v>
      </c>
    </row>
    <row r="2" spans="1:4" ht="41.25" customHeight="1">
      <c r="A2" s="113" t="str">
        <f>"2025"&amp;"年部门财政拨款收支预算总表"</f>
        <v>2025年部门财政拨款收支预算总表</v>
      </c>
      <c r="B2" s="114"/>
      <c r="C2" s="114"/>
      <c r="D2" s="114"/>
    </row>
    <row r="3" spans="1:4" ht="17.25" customHeight="1">
      <c r="A3" s="115" t="str">
        <f>"单位名称："&amp;"石林彝族自治县人力资源和社会保障局"</f>
        <v>单位名称：石林彝族自治县人力资源和社会保障局</v>
      </c>
      <c r="B3" s="116"/>
      <c r="D3" s="1" t="s">
        <v>1</v>
      </c>
    </row>
    <row r="4" spans="1:4" ht="17.25" customHeight="1">
      <c r="A4" s="117" t="s">
        <v>2</v>
      </c>
      <c r="B4" s="118"/>
      <c r="C4" s="117" t="s">
        <v>3</v>
      </c>
      <c r="D4" s="118"/>
    </row>
    <row r="5" spans="1:4" ht="18.75" customHeight="1">
      <c r="A5" s="4" t="s">
        <v>4</v>
      </c>
      <c r="B5" s="4" t="s">
        <v>5</v>
      </c>
      <c r="C5" s="4" t="s">
        <v>6</v>
      </c>
      <c r="D5" s="4" t="s">
        <v>5</v>
      </c>
    </row>
    <row r="6" spans="1:4" ht="16.5" customHeight="1">
      <c r="A6" s="5" t="s">
        <v>159</v>
      </c>
      <c r="B6" s="6">
        <v>56587462.799999997</v>
      </c>
      <c r="C6" s="5" t="s">
        <v>160</v>
      </c>
      <c r="D6" s="6">
        <v>56587462.799999997</v>
      </c>
    </row>
    <row r="7" spans="1:4" ht="16.5" customHeight="1">
      <c r="A7" s="5" t="s">
        <v>161</v>
      </c>
      <c r="B7" s="6">
        <v>56587462.799999997</v>
      </c>
      <c r="C7" s="5" t="s">
        <v>162</v>
      </c>
      <c r="D7" s="6"/>
    </row>
    <row r="8" spans="1:4" ht="16.5" customHeight="1">
      <c r="A8" s="5" t="s">
        <v>163</v>
      </c>
      <c r="B8" s="6"/>
      <c r="C8" s="5" t="s">
        <v>164</v>
      </c>
      <c r="D8" s="6"/>
    </row>
    <row r="9" spans="1:4" ht="16.5" customHeight="1">
      <c r="A9" s="5" t="s">
        <v>165</v>
      </c>
      <c r="B9" s="6"/>
      <c r="C9" s="5" t="s">
        <v>166</v>
      </c>
      <c r="D9" s="6"/>
    </row>
    <row r="10" spans="1:4" ht="16.5" customHeight="1">
      <c r="A10" s="5" t="s">
        <v>167</v>
      </c>
      <c r="B10" s="6"/>
      <c r="C10" s="5" t="s">
        <v>168</v>
      </c>
      <c r="D10" s="6"/>
    </row>
    <row r="11" spans="1:4" ht="16.5" customHeight="1">
      <c r="A11" s="5" t="s">
        <v>161</v>
      </c>
      <c r="B11" s="6"/>
      <c r="C11" s="5" t="s">
        <v>169</v>
      </c>
      <c r="D11" s="6"/>
    </row>
    <row r="12" spans="1:4" ht="16.5" customHeight="1">
      <c r="A12" s="9" t="s">
        <v>163</v>
      </c>
      <c r="B12" s="6"/>
      <c r="C12" s="24" t="s">
        <v>170</v>
      </c>
      <c r="D12" s="6"/>
    </row>
    <row r="13" spans="1:4" ht="16.5" customHeight="1">
      <c r="A13" s="9" t="s">
        <v>165</v>
      </c>
      <c r="B13" s="6"/>
      <c r="C13" s="24" t="s">
        <v>171</v>
      </c>
      <c r="D13" s="6"/>
    </row>
    <row r="14" spans="1:4" ht="16.5" customHeight="1">
      <c r="A14" s="10"/>
      <c r="B14" s="6"/>
      <c r="C14" s="24" t="s">
        <v>172</v>
      </c>
      <c r="D14" s="6">
        <v>52881342.799999997</v>
      </c>
    </row>
    <row r="15" spans="1:4" ht="16.5" customHeight="1">
      <c r="A15" s="10"/>
      <c r="B15" s="6"/>
      <c r="C15" s="24" t="s">
        <v>173</v>
      </c>
      <c r="D15" s="6">
        <v>2751940</v>
      </c>
    </row>
    <row r="16" spans="1:4" ht="16.5" customHeight="1">
      <c r="A16" s="10"/>
      <c r="B16" s="6"/>
      <c r="C16" s="24" t="s">
        <v>174</v>
      </c>
      <c r="D16" s="6"/>
    </row>
    <row r="17" spans="1:4" ht="16.5" customHeight="1">
      <c r="A17" s="10"/>
      <c r="B17" s="6"/>
      <c r="C17" s="24" t="s">
        <v>175</v>
      </c>
      <c r="D17" s="6"/>
    </row>
    <row r="18" spans="1:4" ht="16.5" customHeight="1">
      <c r="A18" s="10"/>
      <c r="B18" s="6"/>
      <c r="C18" s="24" t="s">
        <v>176</v>
      </c>
      <c r="D18" s="6"/>
    </row>
    <row r="19" spans="1:4" ht="16.5" customHeight="1">
      <c r="A19" s="10"/>
      <c r="B19" s="6"/>
      <c r="C19" s="24" t="s">
        <v>177</v>
      </c>
      <c r="D19" s="6"/>
    </row>
    <row r="20" spans="1:4" ht="16.5" customHeight="1">
      <c r="A20" s="10"/>
      <c r="B20" s="6"/>
      <c r="C20" s="24" t="s">
        <v>178</v>
      </c>
      <c r="D20" s="6"/>
    </row>
    <row r="21" spans="1:4" ht="16.5" customHeight="1">
      <c r="A21" s="10"/>
      <c r="B21" s="6"/>
      <c r="C21" s="24" t="s">
        <v>179</v>
      </c>
      <c r="D21" s="6"/>
    </row>
    <row r="22" spans="1:4" ht="16.5" customHeight="1">
      <c r="A22" s="10"/>
      <c r="B22" s="6"/>
      <c r="C22" s="24" t="s">
        <v>180</v>
      </c>
      <c r="D22" s="6"/>
    </row>
    <row r="23" spans="1:4" ht="16.5" customHeight="1">
      <c r="A23" s="10"/>
      <c r="B23" s="6"/>
      <c r="C23" s="24" t="s">
        <v>181</v>
      </c>
      <c r="D23" s="6"/>
    </row>
    <row r="24" spans="1:4" ht="16.5" customHeight="1">
      <c r="A24" s="10"/>
      <c r="B24" s="6"/>
      <c r="C24" s="24" t="s">
        <v>182</v>
      </c>
      <c r="D24" s="6"/>
    </row>
    <row r="25" spans="1:4" ht="16.5" customHeight="1">
      <c r="A25" s="10"/>
      <c r="B25" s="6"/>
      <c r="C25" s="24" t="s">
        <v>183</v>
      </c>
      <c r="D25" s="6">
        <v>954180</v>
      </c>
    </row>
    <row r="26" spans="1:4" ht="16.5" customHeight="1">
      <c r="A26" s="10"/>
      <c r="B26" s="6"/>
      <c r="C26" s="24" t="s">
        <v>184</v>
      </c>
      <c r="D26" s="6"/>
    </row>
    <row r="27" spans="1:4" ht="16.5" customHeight="1">
      <c r="A27" s="10"/>
      <c r="B27" s="6"/>
      <c r="C27" s="24" t="s">
        <v>185</v>
      </c>
      <c r="D27" s="6"/>
    </row>
    <row r="28" spans="1:4" ht="16.5" customHeight="1">
      <c r="A28" s="10"/>
      <c r="B28" s="6"/>
      <c r="C28" s="24" t="s">
        <v>186</v>
      </c>
      <c r="D28" s="6"/>
    </row>
    <row r="29" spans="1:4" ht="16.5" customHeight="1">
      <c r="A29" s="10"/>
      <c r="B29" s="6"/>
      <c r="C29" s="24" t="s">
        <v>187</v>
      </c>
      <c r="D29" s="6"/>
    </row>
    <row r="30" spans="1:4" ht="16.5" customHeight="1">
      <c r="A30" s="10"/>
      <c r="B30" s="6"/>
      <c r="C30" s="24" t="s">
        <v>188</v>
      </c>
      <c r="D30" s="6"/>
    </row>
    <row r="31" spans="1:4" ht="16.5" customHeight="1">
      <c r="A31" s="10"/>
      <c r="B31" s="6"/>
      <c r="C31" s="9" t="s">
        <v>189</v>
      </c>
      <c r="D31" s="6"/>
    </row>
    <row r="32" spans="1:4" ht="16.5" customHeight="1">
      <c r="A32" s="10"/>
      <c r="B32" s="6"/>
      <c r="C32" s="9" t="s">
        <v>190</v>
      </c>
      <c r="D32" s="6"/>
    </row>
    <row r="33" spans="1:4" ht="16.5" customHeight="1">
      <c r="A33" s="10"/>
      <c r="B33" s="6"/>
      <c r="C33" s="25" t="s">
        <v>191</v>
      </c>
      <c r="D33" s="6"/>
    </row>
    <row r="34" spans="1:4" ht="15" customHeight="1">
      <c r="A34" s="11" t="s">
        <v>50</v>
      </c>
      <c r="B34" s="26">
        <v>56587462.799999997</v>
      </c>
      <c r="C34" s="11" t="s">
        <v>51</v>
      </c>
      <c r="D34" s="26">
        <v>56587462.799999997</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34"/>
  <sheetViews>
    <sheetView showZeros="0" workbookViewId="0">
      <selection activeCell="F12" sqref="F12"/>
    </sheetView>
  </sheetViews>
  <sheetFormatPr defaultColWidth="9.125" defaultRowHeight="14.25" customHeight="1"/>
  <cols>
    <col min="1" max="1" width="20.125" customWidth="1"/>
    <col min="2" max="2" width="44" customWidth="1"/>
    <col min="3" max="7" width="24.125" customWidth="1"/>
  </cols>
  <sheetData>
    <row r="1" spans="1:7" ht="14.25" customHeight="1">
      <c r="D1" s="27"/>
      <c r="F1" s="28"/>
      <c r="G1" s="3" t="s">
        <v>192</v>
      </c>
    </row>
    <row r="2" spans="1:7" ht="41.25" customHeight="1">
      <c r="A2" s="150" t="str">
        <f>"2025"&amp;"年一般公共预算支出预算表（按功能科目分类）"</f>
        <v>2025年一般公共预算支出预算表（按功能科目分类）</v>
      </c>
      <c r="B2" s="150"/>
      <c r="C2" s="150"/>
      <c r="D2" s="150"/>
      <c r="E2" s="150"/>
      <c r="F2" s="150"/>
      <c r="G2" s="150"/>
    </row>
    <row r="3" spans="1:7" ht="18" customHeight="1">
      <c r="A3" s="29" t="str">
        <f>"单位名称："&amp;"石林彝族自治县人力资源和社会保障局"</f>
        <v>单位名称：石林彝族自治县人力资源和社会保障局</v>
      </c>
      <c r="F3" s="30"/>
      <c r="G3" s="3" t="s">
        <v>1</v>
      </c>
    </row>
    <row r="4" spans="1:7" ht="20.25" customHeight="1">
      <c r="A4" s="151" t="s">
        <v>193</v>
      </c>
      <c r="B4" s="152"/>
      <c r="C4" s="160" t="s">
        <v>55</v>
      </c>
      <c r="D4" s="157" t="s">
        <v>82</v>
      </c>
      <c r="E4" s="158"/>
      <c r="F4" s="159"/>
      <c r="G4" s="155" t="s">
        <v>83</v>
      </c>
    </row>
    <row r="5" spans="1:7" ht="20.25" customHeight="1">
      <c r="A5" s="31" t="s">
        <v>79</v>
      </c>
      <c r="B5" s="31" t="s">
        <v>80</v>
      </c>
      <c r="C5" s="161"/>
      <c r="D5" s="33" t="s">
        <v>57</v>
      </c>
      <c r="E5" s="33" t="s">
        <v>194</v>
      </c>
      <c r="F5" s="33" t="s">
        <v>195</v>
      </c>
      <c r="G5" s="156"/>
    </row>
    <row r="6" spans="1:7" ht="15" customHeight="1">
      <c r="A6" s="34" t="s">
        <v>89</v>
      </c>
      <c r="B6" s="34" t="s">
        <v>90</v>
      </c>
      <c r="C6" s="34" t="s">
        <v>91</v>
      </c>
      <c r="D6" s="34" t="s">
        <v>92</v>
      </c>
      <c r="E6" s="34" t="s">
        <v>93</v>
      </c>
      <c r="F6" s="34" t="s">
        <v>94</v>
      </c>
      <c r="G6" s="34" t="s">
        <v>95</v>
      </c>
    </row>
    <row r="7" spans="1:7" ht="18" customHeight="1">
      <c r="A7" s="25" t="s">
        <v>104</v>
      </c>
      <c r="B7" s="25" t="s">
        <v>105</v>
      </c>
      <c r="C7" s="6">
        <v>52881342.799999997</v>
      </c>
      <c r="D7" s="6">
        <v>35426483</v>
      </c>
      <c r="E7" s="6">
        <v>34131243</v>
      </c>
      <c r="F7" s="6">
        <v>1295240</v>
      </c>
      <c r="G7" s="6">
        <v>17454859.800000001</v>
      </c>
    </row>
    <row r="8" spans="1:7" ht="18" customHeight="1">
      <c r="A8" s="35" t="s">
        <v>106</v>
      </c>
      <c r="B8" s="35" t="s">
        <v>107</v>
      </c>
      <c r="C8" s="6">
        <v>11733822</v>
      </c>
      <c r="D8" s="6">
        <v>9246722</v>
      </c>
      <c r="E8" s="6">
        <v>7951482</v>
      </c>
      <c r="F8" s="6">
        <v>1295240</v>
      </c>
      <c r="G8" s="6">
        <v>2487100</v>
      </c>
    </row>
    <row r="9" spans="1:7" ht="18" customHeight="1">
      <c r="A9" s="36" t="s">
        <v>108</v>
      </c>
      <c r="B9" s="36" t="s">
        <v>109</v>
      </c>
      <c r="C9" s="6">
        <v>7437473</v>
      </c>
      <c r="D9" s="6">
        <v>7437473</v>
      </c>
      <c r="E9" s="6">
        <v>6252573</v>
      </c>
      <c r="F9" s="6">
        <v>1184900</v>
      </c>
      <c r="G9" s="6"/>
    </row>
    <row r="10" spans="1:7" ht="18" customHeight="1">
      <c r="A10" s="36" t="s">
        <v>110</v>
      </c>
      <c r="B10" s="36" t="s">
        <v>111</v>
      </c>
      <c r="C10" s="6">
        <v>1219238</v>
      </c>
      <c r="D10" s="6">
        <v>1219238</v>
      </c>
      <c r="E10" s="6">
        <v>1143698</v>
      </c>
      <c r="F10" s="6">
        <v>75540</v>
      </c>
      <c r="G10" s="6"/>
    </row>
    <row r="11" spans="1:7" ht="18" customHeight="1">
      <c r="A11" s="36" t="s">
        <v>112</v>
      </c>
      <c r="B11" s="36" t="s">
        <v>113</v>
      </c>
      <c r="C11" s="6">
        <v>590011</v>
      </c>
      <c r="D11" s="6">
        <v>590011</v>
      </c>
      <c r="E11" s="6">
        <v>555211</v>
      </c>
      <c r="F11" s="6">
        <v>34800</v>
      </c>
      <c r="G11" s="6"/>
    </row>
    <row r="12" spans="1:7" ht="18" customHeight="1">
      <c r="A12" s="36" t="s">
        <v>114</v>
      </c>
      <c r="B12" s="36" t="s">
        <v>115</v>
      </c>
      <c r="C12" s="6">
        <v>2487100</v>
      </c>
      <c r="D12" s="6"/>
      <c r="E12" s="6"/>
      <c r="F12" s="6">
        <f>F11+F9</f>
        <v>1219700</v>
      </c>
      <c r="G12" s="6">
        <v>2487100</v>
      </c>
    </row>
    <row r="13" spans="1:7" ht="18" customHeight="1">
      <c r="A13" s="35" t="s">
        <v>116</v>
      </c>
      <c r="B13" s="35" t="s">
        <v>117</v>
      </c>
      <c r="C13" s="6">
        <v>41053084.799999997</v>
      </c>
      <c r="D13" s="6">
        <v>26148525</v>
      </c>
      <c r="E13" s="6">
        <v>26148525</v>
      </c>
      <c r="F13" s="6"/>
      <c r="G13" s="6">
        <v>14904559.800000001</v>
      </c>
    </row>
    <row r="14" spans="1:7" ht="18" customHeight="1">
      <c r="A14" s="36" t="s">
        <v>118</v>
      </c>
      <c r="B14" s="36" t="s">
        <v>119</v>
      </c>
      <c r="C14" s="6">
        <v>7546055</v>
      </c>
      <c r="D14" s="6">
        <v>7546055</v>
      </c>
      <c r="E14" s="6">
        <v>7546055</v>
      </c>
      <c r="F14" s="6"/>
      <c r="G14" s="6"/>
    </row>
    <row r="15" spans="1:7" ht="18" customHeight="1">
      <c r="A15" s="36" t="s">
        <v>120</v>
      </c>
      <c r="B15" s="36" t="s">
        <v>121</v>
      </c>
      <c r="C15" s="6">
        <v>17149514</v>
      </c>
      <c r="D15" s="6">
        <v>17149514</v>
      </c>
      <c r="E15" s="6">
        <v>17149514</v>
      </c>
      <c r="F15" s="6"/>
      <c r="G15" s="6"/>
    </row>
    <row r="16" spans="1:7" ht="18" customHeight="1">
      <c r="A16" s="36" t="s">
        <v>122</v>
      </c>
      <c r="B16" s="36" t="s">
        <v>123</v>
      </c>
      <c r="C16" s="6">
        <v>1206180</v>
      </c>
      <c r="D16" s="6">
        <v>1206180</v>
      </c>
      <c r="E16" s="6">
        <v>1206180</v>
      </c>
      <c r="F16" s="6"/>
      <c r="G16" s="6"/>
    </row>
    <row r="17" spans="1:7" ht="18" customHeight="1">
      <c r="A17" s="36" t="s">
        <v>124</v>
      </c>
      <c r="B17" s="36" t="s">
        <v>125</v>
      </c>
      <c r="C17" s="6">
        <v>246776</v>
      </c>
      <c r="D17" s="6">
        <v>246776</v>
      </c>
      <c r="E17" s="6">
        <v>246776</v>
      </c>
      <c r="F17" s="6"/>
      <c r="G17" s="6"/>
    </row>
    <row r="18" spans="1:7" ht="18" customHeight="1">
      <c r="A18" s="36" t="s">
        <v>126</v>
      </c>
      <c r="B18" s="36" t="s">
        <v>127</v>
      </c>
      <c r="C18" s="6">
        <v>14904559.800000001</v>
      </c>
      <c r="D18" s="6"/>
      <c r="E18" s="6"/>
      <c r="F18" s="6"/>
      <c r="G18" s="6">
        <v>14904559.800000001</v>
      </c>
    </row>
    <row r="19" spans="1:7" ht="18" customHeight="1">
      <c r="A19" s="35" t="s">
        <v>128</v>
      </c>
      <c r="B19" s="35" t="s">
        <v>129</v>
      </c>
      <c r="C19" s="6">
        <v>63200</v>
      </c>
      <c r="D19" s="6"/>
      <c r="E19" s="6"/>
      <c r="F19" s="6"/>
      <c r="G19" s="6">
        <v>63200</v>
      </c>
    </row>
    <row r="20" spans="1:7" ht="18" customHeight="1">
      <c r="A20" s="36" t="s">
        <v>130</v>
      </c>
      <c r="B20" s="36" t="s">
        <v>131</v>
      </c>
      <c r="C20" s="6">
        <v>63200</v>
      </c>
      <c r="D20" s="6"/>
      <c r="E20" s="6"/>
      <c r="F20" s="6"/>
      <c r="G20" s="6">
        <v>63200</v>
      </c>
    </row>
    <row r="21" spans="1:7" ht="18" customHeight="1">
      <c r="A21" s="35" t="s">
        <v>132</v>
      </c>
      <c r="B21" s="35" t="s">
        <v>133</v>
      </c>
      <c r="C21" s="6">
        <v>31236</v>
      </c>
      <c r="D21" s="6">
        <v>31236</v>
      </c>
      <c r="E21" s="6">
        <v>31236</v>
      </c>
      <c r="F21" s="6"/>
      <c r="G21" s="6"/>
    </row>
    <row r="22" spans="1:7" ht="18" customHeight="1">
      <c r="A22" s="36" t="s">
        <v>134</v>
      </c>
      <c r="B22" s="36" t="s">
        <v>135</v>
      </c>
      <c r="C22" s="6">
        <v>31236</v>
      </c>
      <c r="D22" s="6">
        <v>31236</v>
      </c>
      <c r="E22" s="6">
        <v>31236</v>
      </c>
      <c r="F22" s="6"/>
      <c r="G22" s="6"/>
    </row>
    <row r="23" spans="1:7" ht="18" customHeight="1">
      <c r="A23" s="25" t="s">
        <v>136</v>
      </c>
      <c r="B23" s="25" t="s">
        <v>137</v>
      </c>
      <c r="C23" s="6">
        <v>2751940</v>
      </c>
      <c r="D23" s="6">
        <v>966940</v>
      </c>
      <c r="E23" s="6">
        <v>966940</v>
      </c>
      <c r="F23" s="6"/>
      <c r="G23" s="6">
        <v>1785000</v>
      </c>
    </row>
    <row r="24" spans="1:7" ht="18" customHeight="1">
      <c r="A24" s="35" t="s">
        <v>138</v>
      </c>
      <c r="B24" s="35" t="s">
        <v>139</v>
      </c>
      <c r="C24" s="6">
        <v>1785000</v>
      </c>
      <c r="D24" s="6"/>
      <c r="E24" s="6"/>
      <c r="F24" s="6"/>
      <c r="G24" s="6">
        <v>1785000</v>
      </c>
    </row>
    <row r="25" spans="1:7" ht="18" customHeight="1">
      <c r="A25" s="36" t="s">
        <v>140</v>
      </c>
      <c r="B25" s="36" t="s">
        <v>141</v>
      </c>
      <c r="C25" s="6">
        <v>1785000</v>
      </c>
      <c r="D25" s="6"/>
      <c r="E25" s="6"/>
      <c r="F25" s="6"/>
      <c r="G25" s="6">
        <v>1785000</v>
      </c>
    </row>
    <row r="26" spans="1:7" ht="18" customHeight="1">
      <c r="A26" s="35" t="s">
        <v>142</v>
      </c>
      <c r="B26" s="35" t="s">
        <v>143</v>
      </c>
      <c r="C26" s="6">
        <v>966940</v>
      </c>
      <c r="D26" s="6">
        <v>966940</v>
      </c>
      <c r="E26" s="6">
        <v>966940</v>
      </c>
      <c r="F26" s="6"/>
      <c r="G26" s="6"/>
    </row>
    <row r="27" spans="1:7" ht="18" customHeight="1">
      <c r="A27" s="36" t="s">
        <v>144</v>
      </c>
      <c r="B27" s="36" t="s">
        <v>145</v>
      </c>
      <c r="C27" s="6">
        <v>387734</v>
      </c>
      <c r="D27" s="6">
        <v>387734</v>
      </c>
      <c r="E27" s="6">
        <v>387734</v>
      </c>
      <c r="F27" s="6"/>
      <c r="G27" s="6"/>
    </row>
    <row r="28" spans="1:7" ht="18" customHeight="1">
      <c r="A28" s="36" t="s">
        <v>146</v>
      </c>
      <c r="B28" s="36" t="s">
        <v>147</v>
      </c>
      <c r="C28" s="6">
        <v>118006</v>
      </c>
      <c r="D28" s="6">
        <v>118006</v>
      </c>
      <c r="E28" s="6">
        <v>118006</v>
      </c>
      <c r="F28" s="6"/>
      <c r="G28" s="6"/>
    </row>
    <row r="29" spans="1:7" ht="18" customHeight="1">
      <c r="A29" s="36" t="s">
        <v>148</v>
      </c>
      <c r="B29" s="36" t="s">
        <v>149</v>
      </c>
      <c r="C29" s="6">
        <v>404780</v>
      </c>
      <c r="D29" s="6">
        <v>404780</v>
      </c>
      <c r="E29" s="6">
        <v>404780</v>
      </c>
      <c r="F29" s="6"/>
      <c r="G29" s="6"/>
    </row>
    <row r="30" spans="1:7" ht="18" customHeight="1">
      <c r="A30" s="36" t="s">
        <v>150</v>
      </c>
      <c r="B30" s="36" t="s">
        <v>151</v>
      </c>
      <c r="C30" s="6">
        <v>56420</v>
      </c>
      <c r="D30" s="6">
        <v>56420</v>
      </c>
      <c r="E30" s="6">
        <v>56420</v>
      </c>
      <c r="F30" s="6"/>
      <c r="G30" s="6"/>
    </row>
    <row r="31" spans="1:7" ht="18" customHeight="1">
      <c r="A31" s="25" t="s">
        <v>152</v>
      </c>
      <c r="B31" s="25" t="s">
        <v>153</v>
      </c>
      <c r="C31" s="6">
        <v>954180</v>
      </c>
      <c r="D31" s="6">
        <v>954180</v>
      </c>
      <c r="E31" s="6">
        <v>954180</v>
      </c>
      <c r="F31" s="6"/>
      <c r="G31" s="6"/>
    </row>
    <row r="32" spans="1:7" ht="18" customHeight="1">
      <c r="A32" s="35" t="s">
        <v>154</v>
      </c>
      <c r="B32" s="35" t="s">
        <v>155</v>
      </c>
      <c r="C32" s="6">
        <v>954180</v>
      </c>
      <c r="D32" s="6">
        <v>954180</v>
      </c>
      <c r="E32" s="6">
        <v>954180</v>
      </c>
      <c r="F32" s="6"/>
      <c r="G32" s="6"/>
    </row>
    <row r="33" spans="1:7" ht="18" customHeight="1">
      <c r="A33" s="36" t="s">
        <v>156</v>
      </c>
      <c r="B33" s="36" t="s">
        <v>157</v>
      </c>
      <c r="C33" s="6">
        <v>954180</v>
      </c>
      <c r="D33" s="6">
        <v>954180</v>
      </c>
      <c r="E33" s="6">
        <v>954180</v>
      </c>
      <c r="F33" s="6"/>
      <c r="G33" s="6"/>
    </row>
    <row r="34" spans="1:7" ht="18" customHeight="1">
      <c r="A34" s="153" t="s">
        <v>196</v>
      </c>
      <c r="B34" s="154" t="s">
        <v>196</v>
      </c>
      <c r="C34" s="6">
        <v>56587462.799999997</v>
      </c>
      <c r="D34" s="6">
        <v>37347603</v>
      </c>
      <c r="E34" s="6">
        <v>36052363</v>
      </c>
      <c r="F34" s="6">
        <v>1295240</v>
      </c>
      <c r="G34" s="6">
        <v>19239859.800000001</v>
      </c>
    </row>
  </sheetData>
  <mergeCells count="6">
    <mergeCell ref="A2:G2"/>
    <mergeCell ref="A4:B4"/>
    <mergeCell ref="A34:B34"/>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B12" sqref="B12"/>
    </sheetView>
  </sheetViews>
  <sheetFormatPr defaultColWidth="10.375" defaultRowHeight="14.25" customHeight="1"/>
  <cols>
    <col min="1" max="6" width="28.125" customWidth="1"/>
  </cols>
  <sheetData>
    <row r="1" spans="1:6" ht="14.25" customHeight="1">
      <c r="A1" s="37"/>
      <c r="B1" s="37"/>
      <c r="C1" s="37"/>
      <c r="D1" s="37"/>
      <c r="E1" s="23"/>
      <c r="F1" s="38" t="s">
        <v>197</v>
      </c>
    </row>
    <row r="2" spans="1:6" ht="41.25" customHeight="1">
      <c r="A2" s="162" t="str">
        <f>"2025"&amp;"年一般公共预算“三公”经费支出预算表"</f>
        <v>2025年一般公共预算“三公”经费支出预算表</v>
      </c>
      <c r="B2" s="163"/>
      <c r="C2" s="163"/>
      <c r="D2" s="163"/>
      <c r="E2" s="164"/>
      <c r="F2" s="163"/>
    </row>
    <row r="3" spans="1:6" ht="14.25" customHeight="1">
      <c r="A3" s="165" t="str">
        <f>"单位名称："&amp;"石林彝族自治县人力资源和社会保障局"</f>
        <v>单位名称：石林彝族自治县人力资源和社会保障局</v>
      </c>
      <c r="B3" s="166"/>
      <c r="D3" s="37"/>
      <c r="E3" s="23"/>
      <c r="F3" s="2" t="s">
        <v>1</v>
      </c>
    </row>
    <row r="4" spans="1:6" ht="27" customHeight="1">
      <c r="A4" s="167" t="s">
        <v>198</v>
      </c>
      <c r="B4" s="167" t="s">
        <v>199</v>
      </c>
      <c r="C4" s="123" t="s">
        <v>200</v>
      </c>
      <c r="D4" s="167"/>
      <c r="E4" s="170"/>
      <c r="F4" s="167" t="s">
        <v>201</v>
      </c>
    </row>
    <row r="5" spans="1:6" ht="28.5" customHeight="1">
      <c r="A5" s="168"/>
      <c r="B5" s="169"/>
      <c r="C5" s="39" t="s">
        <v>57</v>
      </c>
      <c r="D5" s="39" t="s">
        <v>202</v>
      </c>
      <c r="E5" s="39" t="s">
        <v>203</v>
      </c>
      <c r="F5" s="171"/>
    </row>
    <row r="6" spans="1:6" ht="17.25" customHeight="1">
      <c r="A6" s="19" t="s">
        <v>89</v>
      </c>
      <c r="B6" s="19" t="s">
        <v>90</v>
      </c>
      <c r="C6" s="19" t="s">
        <v>91</v>
      </c>
      <c r="D6" s="19" t="s">
        <v>92</v>
      </c>
      <c r="E6" s="19" t="s">
        <v>93</v>
      </c>
      <c r="F6" s="19" t="s">
        <v>94</v>
      </c>
    </row>
    <row r="7" spans="1:6" ht="32.25" customHeight="1">
      <c r="A7" s="6">
        <v>170000</v>
      </c>
      <c r="B7" s="6"/>
      <c r="C7" s="6">
        <v>40000</v>
      </c>
      <c r="D7" s="6"/>
      <c r="E7" s="6">
        <v>40000</v>
      </c>
      <c r="F7" s="6">
        <v>130000</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X150"/>
  <sheetViews>
    <sheetView showZeros="0" topLeftCell="D1" workbookViewId="0">
      <selection activeCell="J53" sqref="J53:J147"/>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7"/>
      <c r="C1" s="40"/>
      <c r="E1" s="41"/>
      <c r="F1" s="41"/>
      <c r="G1" s="41"/>
      <c r="H1" s="41"/>
      <c r="I1" s="42"/>
      <c r="J1" s="42"/>
      <c r="K1" s="42"/>
      <c r="L1" s="42"/>
      <c r="M1" s="42"/>
      <c r="N1" s="42"/>
      <c r="R1" s="42"/>
      <c r="V1" s="40"/>
      <c r="X1" s="43" t="s">
        <v>204</v>
      </c>
    </row>
    <row r="2" spans="1:24" ht="45.75" customHeight="1">
      <c r="A2" s="183" t="str">
        <f>"2025"&amp;"年部门基本支出预算表"</f>
        <v>2025年部门基本支出预算表</v>
      </c>
      <c r="B2" s="184"/>
      <c r="C2" s="183"/>
      <c r="D2" s="183"/>
      <c r="E2" s="183"/>
      <c r="F2" s="183"/>
      <c r="G2" s="183"/>
      <c r="H2" s="183"/>
      <c r="I2" s="183"/>
      <c r="J2" s="183"/>
      <c r="K2" s="183"/>
      <c r="L2" s="183"/>
      <c r="M2" s="183"/>
      <c r="N2" s="183"/>
      <c r="O2" s="184"/>
      <c r="P2" s="184"/>
      <c r="Q2" s="184"/>
      <c r="R2" s="183"/>
      <c r="S2" s="183"/>
      <c r="T2" s="183"/>
      <c r="U2" s="183"/>
      <c r="V2" s="183"/>
      <c r="W2" s="183"/>
      <c r="X2" s="183"/>
    </row>
    <row r="3" spans="1:24" ht="18.75" customHeight="1">
      <c r="A3" s="185" t="str">
        <f>"单位名称："&amp;"石林彝族自治县人力资源和社会保障局"</f>
        <v>单位名称：石林彝族自治县人力资源和社会保障局</v>
      </c>
      <c r="B3" s="186"/>
      <c r="C3" s="187"/>
      <c r="D3" s="187"/>
      <c r="E3" s="187"/>
      <c r="F3" s="187"/>
      <c r="G3" s="187"/>
      <c r="H3" s="187"/>
      <c r="I3" s="44"/>
      <c r="J3" s="44"/>
      <c r="K3" s="44"/>
      <c r="L3" s="44"/>
      <c r="M3" s="44"/>
      <c r="N3" s="44"/>
      <c r="O3" s="45"/>
      <c r="P3" s="45"/>
      <c r="Q3" s="45"/>
      <c r="R3" s="44"/>
      <c r="V3" s="40"/>
      <c r="X3" s="43" t="s">
        <v>1</v>
      </c>
    </row>
    <row r="4" spans="1:24" ht="18" customHeight="1">
      <c r="A4" s="181" t="s">
        <v>205</v>
      </c>
      <c r="B4" s="181" t="s">
        <v>206</v>
      </c>
      <c r="C4" s="181" t="s">
        <v>207</v>
      </c>
      <c r="D4" s="181" t="s">
        <v>208</v>
      </c>
      <c r="E4" s="181" t="s">
        <v>209</v>
      </c>
      <c r="F4" s="181" t="s">
        <v>210</v>
      </c>
      <c r="G4" s="181" t="s">
        <v>211</v>
      </c>
      <c r="H4" s="181" t="s">
        <v>212</v>
      </c>
      <c r="I4" s="157" t="s">
        <v>213</v>
      </c>
      <c r="J4" s="176" t="s">
        <v>213</v>
      </c>
      <c r="K4" s="176"/>
      <c r="L4" s="176"/>
      <c r="M4" s="176"/>
      <c r="N4" s="176"/>
      <c r="O4" s="158"/>
      <c r="P4" s="158"/>
      <c r="Q4" s="158"/>
      <c r="R4" s="177" t="s">
        <v>61</v>
      </c>
      <c r="S4" s="176" t="s">
        <v>62</v>
      </c>
      <c r="T4" s="176"/>
      <c r="U4" s="176"/>
      <c r="V4" s="176"/>
      <c r="W4" s="176"/>
      <c r="X4" s="178"/>
    </row>
    <row r="5" spans="1:24" ht="18" customHeight="1">
      <c r="A5" s="188"/>
      <c r="B5" s="179"/>
      <c r="C5" s="189"/>
      <c r="D5" s="188"/>
      <c r="E5" s="188"/>
      <c r="F5" s="188"/>
      <c r="G5" s="188"/>
      <c r="H5" s="188"/>
      <c r="I5" s="160" t="s">
        <v>214</v>
      </c>
      <c r="J5" s="157" t="s">
        <v>58</v>
      </c>
      <c r="K5" s="176"/>
      <c r="L5" s="176"/>
      <c r="M5" s="176"/>
      <c r="N5" s="178"/>
      <c r="O5" s="191" t="s">
        <v>215</v>
      </c>
      <c r="P5" s="158"/>
      <c r="Q5" s="159"/>
      <c r="R5" s="181" t="s">
        <v>61</v>
      </c>
      <c r="S5" s="157" t="s">
        <v>62</v>
      </c>
      <c r="T5" s="177" t="s">
        <v>64</v>
      </c>
      <c r="U5" s="176" t="s">
        <v>62</v>
      </c>
      <c r="V5" s="177" t="s">
        <v>66</v>
      </c>
      <c r="W5" s="177" t="s">
        <v>67</v>
      </c>
      <c r="X5" s="190" t="s">
        <v>68</v>
      </c>
    </row>
    <row r="6" spans="1:24" ht="19.5" customHeight="1">
      <c r="A6" s="179"/>
      <c r="B6" s="179"/>
      <c r="C6" s="179"/>
      <c r="D6" s="179"/>
      <c r="E6" s="179"/>
      <c r="F6" s="179"/>
      <c r="G6" s="179"/>
      <c r="H6" s="179"/>
      <c r="I6" s="179"/>
      <c r="J6" s="192" t="s">
        <v>216</v>
      </c>
      <c r="K6" s="181" t="s">
        <v>217</v>
      </c>
      <c r="L6" s="181" t="s">
        <v>218</v>
      </c>
      <c r="M6" s="181" t="s">
        <v>219</v>
      </c>
      <c r="N6" s="181" t="s">
        <v>220</v>
      </c>
      <c r="O6" s="181" t="s">
        <v>58</v>
      </c>
      <c r="P6" s="181" t="s">
        <v>59</v>
      </c>
      <c r="Q6" s="181" t="s">
        <v>60</v>
      </c>
      <c r="R6" s="179"/>
      <c r="S6" s="181" t="s">
        <v>57</v>
      </c>
      <c r="T6" s="181" t="s">
        <v>64</v>
      </c>
      <c r="U6" s="181" t="s">
        <v>221</v>
      </c>
      <c r="V6" s="181" t="s">
        <v>66</v>
      </c>
      <c r="W6" s="181" t="s">
        <v>67</v>
      </c>
      <c r="X6" s="181" t="s">
        <v>68</v>
      </c>
    </row>
    <row r="7" spans="1:24" ht="37.5" customHeight="1">
      <c r="A7" s="180"/>
      <c r="B7" s="161"/>
      <c r="C7" s="180"/>
      <c r="D7" s="180"/>
      <c r="E7" s="180"/>
      <c r="F7" s="180"/>
      <c r="G7" s="180"/>
      <c r="H7" s="180"/>
      <c r="I7" s="180"/>
      <c r="J7" s="193" t="s">
        <v>57</v>
      </c>
      <c r="K7" s="182" t="s">
        <v>222</v>
      </c>
      <c r="L7" s="182" t="s">
        <v>218</v>
      </c>
      <c r="M7" s="182" t="s">
        <v>219</v>
      </c>
      <c r="N7" s="182" t="s">
        <v>220</v>
      </c>
      <c r="O7" s="182" t="s">
        <v>218</v>
      </c>
      <c r="P7" s="182" t="s">
        <v>219</v>
      </c>
      <c r="Q7" s="182" t="s">
        <v>220</v>
      </c>
      <c r="R7" s="182" t="s">
        <v>61</v>
      </c>
      <c r="S7" s="182" t="s">
        <v>57</v>
      </c>
      <c r="T7" s="182" t="s">
        <v>64</v>
      </c>
      <c r="U7" s="182" t="s">
        <v>221</v>
      </c>
      <c r="V7" s="182" t="s">
        <v>66</v>
      </c>
      <c r="W7" s="182" t="s">
        <v>67</v>
      </c>
      <c r="X7" s="182" t="s">
        <v>68</v>
      </c>
    </row>
    <row r="8" spans="1:24" ht="14.25" customHeight="1">
      <c r="A8" s="47">
        <v>1</v>
      </c>
      <c r="B8" s="47">
        <v>2</v>
      </c>
      <c r="C8" s="47">
        <v>3</v>
      </c>
      <c r="D8" s="47">
        <v>4</v>
      </c>
      <c r="E8" s="47">
        <v>5</v>
      </c>
      <c r="F8" s="47">
        <v>6</v>
      </c>
      <c r="G8" s="47">
        <v>7</v>
      </c>
      <c r="H8" s="47">
        <v>8</v>
      </c>
      <c r="I8" s="47">
        <v>9</v>
      </c>
      <c r="J8" s="47">
        <v>10</v>
      </c>
      <c r="K8" s="47">
        <v>11</v>
      </c>
      <c r="L8" s="47">
        <v>12</v>
      </c>
      <c r="M8" s="47">
        <v>13</v>
      </c>
      <c r="N8" s="47">
        <v>14</v>
      </c>
      <c r="O8" s="47">
        <v>15</v>
      </c>
      <c r="P8" s="47">
        <v>16</v>
      </c>
      <c r="Q8" s="47">
        <v>17</v>
      </c>
      <c r="R8" s="47">
        <v>18</v>
      </c>
      <c r="S8" s="47">
        <v>19</v>
      </c>
      <c r="T8" s="47">
        <v>20</v>
      </c>
      <c r="U8" s="47">
        <v>21</v>
      </c>
      <c r="V8" s="47">
        <v>22</v>
      </c>
      <c r="W8" s="47">
        <v>23</v>
      </c>
      <c r="X8" s="47">
        <v>24</v>
      </c>
    </row>
    <row r="9" spans="1:24" ht="20.25" customHeight="1">
      <c r="A9" s="9" t="s">
        <v>70</v>
      </c>
      <c r="B9" s="9" t="s">
        <v>70</v>
      </c>
      <c r="C9" s="9" t="s">
        <v>223</v>
      </c>
      <c r="D9" s="9" t="s">
        <v>224</v>
      </c>
      <c r="E9" s="9" t="s">
        <v>108</v>
      </c>
      <c r="F9" s="9" t="s">
        <v>109</v>
      </c>
      <c r="G9" s="9" t="s">
        <v>225</v>
      </c>
      <c r="H9" s="9" t="s">
        <v>226</v>
      </c>
      <c r="I9" s="6">
        <v>552396</v>
      </c>
      <c r="J9" s="6">
        <v>552396</v>
      </c>
      <c r="K9" s="6"/>
      <c r="L9" s="6"/>
      <c r="M9" s="6">
        <v>552396</v>
      </c>
      <c r="N9" s="6"/>
      <c r="O9" s="6"/>
      <c r="P9" s="6"/>
      <c r="Q9" s="6"/>
      <c r="R9" s="6"/>
      <c r="S9" s="6"/>
      <c r="T9" s="6"/>
      <c r="U9" s="6"/>
      <c r="V9" s="6"/>
      <c r="W9" s="6"/>
      <c r="X9" s="6"/>
    </row>
    <row r="10" spans="1:24" ht="20.25" customHeight="1">
      <c r="A10" s="9" t="s">
        <v>70</v>
      </c>
      <c r="B10" s="9" t="s">
        <v>70</v>
      </c>
      <c r="C10" s="9" t="s">
        <v>223</v>
      </c>
      <c r="D10" s="9" t="s">
        <v>224</v>
      </c>
      <c r="E10" s="9" t="s">
        <v>108</v>
      </c>
      <c r="F10" s="9" t="s">
        <v>109</v>
      </c>
      <c r="G10" s="9" t="s">
        <v>227</v>
      </c>
      <c r="H10" s="9" t="s">
        <v>228</v>
      </c>
      <c r="I10" s="6">
        <v>837804</v>
      </c>
      <c r="J10" s="6">
        <v>837804</v>
      </c>
      <c r="K10" s="48"/>
      <c r="L10" s="48"/>
      <c r="M10" s="6">
        <v>837804</v>
      </c>
      <c r="N10" s="48"/>
      <c r="O10" s="6"/>
      <c r="P10" s="6"/>
      <c r="Q10" s="6"/>
      <c r="R10" s="6"/>
      <c r="S10" s="6"/>
      <c r="T10" s="6"/>
      <c r="U10" s="6"/>
      <c r="V10" s="6"/>
      <c r="W10" s="6"/>
      <c r="X10" s="6"/>
    </row>
    <row r="11" spans="1:24" ht="20.25" customHeight="1">
      <c r="A11" s="9" t="s">
        <v>70</v>
      </c>
      <c r="B11" s="9" t="s">
        <v>70</v>
      </c>
      <c r="C11" s="9" t="s">
        <v>223</v>
      </c>
      <c r="D11" s="9" t="s">
        <v>224</v>
      </c>
      <c r="E11" s="9" t="s">
        <v>108</v>
      </c>
      <c r="F11" s="9" t="s">
        <v>109</v>
      </c>
      <c r="G11" s="9" t="s">
        <v>229</v>
      </c>
      <c r="H11" s="9" t="s">
        <v>230</v>
      </c>
      <c r="I11" s="6">
        <v>46033</v>
      </c>
      <c r="J11" s="6">
        <v>46033</v>
      </c>
      <c r="K11" s="48"/>
      <c r="L11" s="48"/>
      <c r="M11" s="6">
        <v>46033</v>
      </c>
      <c r="N11" s="48"/>
      <c r="O11" s="6"/>
      <c r="P11" s="6"/>
      <c r="Q11" s="6"/>
      <c r="R11" s="6"/>
      <c r="S11" s="6"/>
      <c r="T11" s="6"/>
      <c r="U11" s="6"/>
      <c r="V11" s="6"/>
      <c r="W11" s="6"/>
      <c r="X11" s="6"/>
    </row>
    <row r="12" spans="1:24" ht="20.25" customHeight="1">
      <c r="A12" s="9" t="s">
        <v>70</v>
      </c>
      <c r="B12" s="9" t="s">
        <v>70</v>
      </c>
      <c r="C12" s="9" t="s">
        <v>223</v>
      </c>
      <c r="D12" s="9" t="s">
        <v>224</v>
      </c>
      <c r="E12" s="9" t="s">
        <v>108</v>
      </c>
      <c r="F12" s="9" t="s">
        <v>109</v>
      </c>
      <c r="G12" s="9" t="s">
        <v>229</v>
      </c>
      <c r="H12" s="9" t="s">
        <v>230</v>
      </c>
      <c r="I12" s="6">
        <v>7500</v>
      </c>
      <c r="J12" s="6">
        <v>7500</v>
      </c>
      <c r="K12" s="48"/>
      <c r="L12" s="48"/>
      <c r="M12" s="6">
        <v>7500</v>
      </c>
      <c r="N12" s="48"/>
      <c r="O12" s="6"/>
      <c r="P12" s="6"/>
      <c r="Q12" s="6"/>
      <c r="R12" s="6"/>
      <c r="S12" s="6"/>
      <c r="T12" s="6"/>
      <c r="U12" s="6"/>
      <c r="V12" s="6"/>
      <c r="W12" s="6"/>
      <c r="X12" s="6"/>
    </row>
    <row r="13" spans="1:24" ht="20.25" customHeight="1">
      <c r="A13" s="9" t="s">
        <v>70</v>
      </c>
      <c r="B13" s="9" t="s">
        <v>70</v>
      </c>
      <c r="C13" s="9" t="s">
        <v>231</v>
      </c>
      <c r="D13" s="9" t="s">
        <v>232</v>
      </c>
      <c r="E13" s="9" t="s">
        <v>112</v>
      </c>
      <c r="F13" s="9" t="s">
        <v>113</v>
      </c>
      <c r="G13" s="9" t="s">
        <v>225</v>
      </c>
      <c r="H13" s="9" t="s">
        <v>226</v>
      </c>
      <c r="I13" s="6">
        <v>222288</v>
      </c>
      <c r="J13" s="6">
        <v>222288</v>
      </c>
      <c r="K13" s="48"/>
      <c r="L13" s="48"/>
      <c r="M13" s="6">
        <v>222288</v>
      </c>
      <c r="N13" s="48"/>
      <c r="O13" s="6"/>
      <c r="P13" s="6"/>
      <c r="Q13" s="6"/>
      <c r="R13" s="6"/>
      <c r="S13" s="6"/>
      <c r="T13" s="6"/>
      <c r="U13" s="6"/>
      <c r="V13" s="6"/>
      <c r="W13" s="6"/>
      <c r="X13" s="6"/>
    </row>
    <row r="14" spans="1:24" ht="20.25" customHeight="1">
      <c r="A14" s="9" t="s">
        <v>70</v>
      </c>
      <c r="B14" s="9" t="s">
        <v>70</v>
      </c>
      <c r="C14" s="9" t="s">
        <v>231</v>
      </c>
      <c r="D14" s="9" t="s">
        <v>232</v>
      </c>
      <c r="E14" s="9" t="s">
        <v>112</v>
      </c>
      <c r="F14" s="9" t="s">
        <v>113</v>
      </c>
      <c r="G14" s="9" t="s">
        <v>227</v>
      </c>
      <c r="H14" s="9" t="s">
        <v>228</v>
      </c>
      <c r="I14" s="6">
        <v>120180</v>
      </c>
      <c r="J14" s="6">
        <v>120180</v>
      </c>
      <c r="K14" s="48"/>
      <c r="L14" s="48"/>
      <c r="M14" s="6">
        <v>120180</v>
      </c>
      <c r="N14" s="48"/>
      <c r="O14" s="6"/>
      <c r="P14" s="6"/>
      <c r="Q14" s="6"/>
      <c r="R14" s="6"/>
      <c r="S14" s="6"/>
      <c r="T14" s="6"/>
      <c r="U14" s="6"/>
      <c r="V14" s="6"/>
      <c r="W14" s="6"/>
      <c r="X14" s="6"/>
    </row>
    <row r="15" spans="1:24" ht="20.25" customHeight="1">
      <c r="A15" s="9" t="s">
        <v>70</v>
      </c>
      <c r="B15" s="9" t="s">
        <v>70</v>
      </c>
      <c r="C15" s="9" t="s">
        <v>231</v>
      </c>
      <c r="D15" s="9" t="s">
        <v>232</v>
      </c>
      <c r="E15" s="9" t="s">
        <v>112</v>
      </c>
      <c r="F15" s="9" t="s">
        <v>113</v>
      </c>
      <c r="G15" s="9" t="s">
        <v>229</v>
      </c>
      <c r="H15" s="9" t="s">
        <v>230</v>
      </c>
      <c r="I15" s="6">
        <v>6000</v>
      </c>
      <c r="J15" s="6">
        <v>6000</v>
      </c>
      <c r="K15" s="48"/>
      <c r="L15" s="48"/>
      <c r="M15" s="6">
        <v>6000</v>
      </c>
      <c r="N15" s="48"/>
      <c r="O15" s="6"/>
      <c r="P15" s="6"/>
      <c r="Q15" s="6"/>
      <c r="R15" s="6"/>
      <c r="S15" s="6"/>
      <c r="T15" s="6"/>
      <c r="U15" s="6"/>
      <c r="V15" s="6"/>
      <c r="W15" s="6"/>
      <c r="X15" s="6"/>
    </row>
    <row r="16" spans="1:24" ht="20.25" customHeight="1">
      <c r="A16" s="9" t="s">
        <v>70</v>
      </c>
      <c r="B16" s="9" t="s">
        <v>70</v>
      </c>
      <c r="C16" s="9" t="s">
        <v>231</v>
      </c>
      <c r="D16" s="9" t="s">
        <v>232</v>
      </c>
      <c r="E16" s="9" t="s">
        <v>112</v>
      </c>
      <c r="F16" s="9" t="s">
        <v>113</v>
      </c>
      <c r="G16" s="9" t="s">
        <v>229</v>
      </c>
      <c r="H16" s="9" t="s">
        <v>230</v>
      </c>
      <c r="I16" s="6">
        <v>18524</v>
      </c>
      <c r="J16" s="6">
        <v>18524</v>
      </c>
      <c r="K16" s="48"/>
      <c r="L16" s="48"/>
      <c r="M16" s="6">
        <v>18524</v>
      </c>
      <c r="N16" s="48"/>
      <c r="O16" s="6"/>
      <c r="P16" s="6"/>
      <c r="Q16" s="6"/>
      <c r="R16" s="6"/>
      <c r="S16" s="6"/>
      <c r="T16" s="6"/>
      <c r="U16" s="6"/>
      <c r="V16" s="6"/>
      <c r="W16" s="6"/>
      <c r="X16" s="6"/>
    </row>
    <row r="17" spans="1:24" ht="20.25" customHeight="1">
      <c r="A17" s="9" t="s">
        <v>70</v>
      </c>
      <c r="B17" s="9" t="s">
        <v>70</v>
      </c>
      <c r="C17" s="9" t="s">
        <v>231</v>
      </c>
      <c r="D17" s="9" t="s">
        <v>232</v>
      </c>
      <c r="E17" s="9" t="s">
        <v>112</v>
      </c>
      <c r="F17" s="9" t="s">
        <v>113</v>
      </c>
      <c r="G17" s="9" t="s">
        <v>233</v>
      </c>
      <c r="H17" s="9" t="s">
        <v>234</v>
      </c>
      <c r="I17" s="6">
        <v>42000</v>
      </c>
      <c r="J17" s="6">
        <v>42000</v>
      </c>
      <c r="K17" s="48"/>
      <c r="L17" s="48"/>
      <c r="M17" s="6">
        <v>42000</v>
      </c>
      <c r="N17" s="48"/>
      <c r="O17" s="6"/>
      <c r="P17" s="6"/>
      <c r="Q17" s="6"/>
      <c r="R17" s="6"/>
      <c r="S17" s="6"/>
      <c r="T17" s="6"/>
      <c r="U17" s="6"/>
      <c r="V17" s="6"/>
      <c r="W17" s="6"/>
      <c r="X17" s="6"/>
    </row>
    <row r="18" spans="1:24" ht="20.25" customHeight="1">
      <c r="A18" s="9" t="s">
        <v>70</v>
      </c>
      <c r="B18" s="9" t="s">
        <v>70</v>
      </c>
      <c r="C18" s="9" t="s">
        <v>231</v>
      </c>
      <c r="D18" s="9" t="s">
        <v>232</v>
      </c>
      <c r="E18" s="9" t="s">
        <v>112</v>
      </c>
      <c r="F18" s="9" t="s">
        <v>113</v>
      </c>
      <c r="G18" s="9" t="s">
        <v>233</v>
      </c>
      <c r="H18" s="9" t="s">
        <v>234</v>
      </c>
      <c r="I18" s="6">
        <v>91980</v>
      </c>
      <c r="J18" s="6">
        <v>91980</v>
      </c>
      <c r="K18" s="48"/>
      <c r="L18" s="48"/>
      <c r="M18" s="6">
        <v>91980</v>
      </c>
      <c r="N18" s="48"/>
      <c r="O18" s="6"/>
      <c r="P18" s="6"/>
      <c r="Q18" s="6"/>
      <c r="R18" s="6"/>
      <c r="S18" s="6"/>
      <c r="T18" s="6"/>
      <c r="U18" s="6"/>
      <c r="V18" s="6"/>
      <c r="W18" s="6"/>
      <c r="X18" s="6"/>
    </row>
    <row r="19" spans="1:24" ht="20.25" customHeight="1">
      <c r="A19" s="9" t="s">
        <v>70</v>
      </c>
      <c r="B19" s="9" t="s">
        <v>70</v>
      </c>
      <c r="C19" s="9" t="s">
        <v>231</v>
      </c>
      <c r="D19" s="9" t="s">
        <v>232</v>
      </c>
      <c r="E19" s="9" t="s">
        <v>112</v>
      </c>
      <c r="F19" s="9" t="s">
        <v>113</v>
      </c>
      <c r="G19" s="9" t="s">
        <v>233</v>
      </c>
      <c r="H19" s="9" t="s">
        <v>234</v>
      </c>
      <c r="I19" s="6">
        <v>50604</v>
      </c>
      <c r="J19" s="6">
        <v>50604</v>
      </c>
      <c r="K19" s="48"/>
      <c r="L19" s="48"/>
      <c r="M19" s="6">
        <v>50604</v>
      </c>
      <c r="N19" s="48"/>
      <c r="O19" s="6"/>
      <c r="P19" s="6"/>
      <c r="Q19" s="6"/>
      <c r="R19" s="6"/>
      <c r="S19" s="6"/>
      <c r="T19" s="6"/>
      <c r="U19" s="6"/>
      <c r="V19" s="6"/>
      <c r="W19" s="6"/>
      <c r="X19" s="6"/>
    </row>
    <row r="20" spans="1:24" ht="20.25" customHeight="1">
      <c r="A20" s="9" t="s">
        <v>70</v>
      </c>
      <c r="B20" s="9" t="s">
        <v>70</v>
      </c>
      <c r="C20" s="9" t="s">
        <v>235</v>
      </c>
      <c r="D20" s="9" t="s">
        <v>236</v>
      </c>
      <c r="E20" s="9" t="s">
        <v>122</v>
      </c>
      <c r="F20" s="9" t="s">
        <v>123</v>
      </c>
      <c r="G20" s="9" t="s">
        <v>237</v>
      </c>
      <c r="H20" s="9" t="s">
        <v>238</v>
      </c>
      <c r="I20" s="6">
        <v>100515</v>
      </c>
      <c r="J20" s="6">
        <v>100515</v>
      </c>
      <c r="K20" s="48"/>
      <c r="L20" s="48"/>
      <c r="M20" s="6">
        <v>100515</v>
      </c>
      <c r="N20" s="48"/>
      <c r="O20" s="6"/>
      <c r="P20" s="6"/>
      <c r="Q20" s="6"/>
      <c r="R20" s="6"/>
      <c r="S20" s="6"/>
      <c r="T20" s="6"/>
      <c r="U20" s="6"/>
      <c r="V20" s="6"/>
      <c r="W20" s="6"/>
      <c r="X20" s="6"/>
    </row>
    <row r="21" spans="1:24" ht="20.25" customHeight="1">
      <c r="A21" s="9" t="s">
        <v>70</v>
      </c>
      <c r="B21" s="9" t="s">
        <v>70</v>
      </c>
      <c r="C21" s="9" t="s">
        <v>235</v>
      </c>
      <c r="D21" s="9" t="s">
        <v>236</v>
      </c>
      <c r="E21" s="9" t="s">
        <v>122</v>
      </c>
      <c r="F21" s="9" t="s">
        <v>123</v>
      </c>
      <c r="G21" s="9" t="s">
        <v>237</v>
      </c>
      <c r="H21" s="9" t="s">
        <v>238</v>
      </c>
      <c r="I21" s="6">
        <v>261339</v>
      </c>
      <c r="J21" s="6">
        <v>261339</v>
      </c>
      <c r="K21" s="48"/>
      <c r="L21" s="48"/>
      <c r="M21" s="6">
        <v>261339</v>
      </c>
      <c r="N21" s="48"/>
      <c r="O21" s="6"/>
      <c r="P21" s="6"/>
      <c r="Q21" s="6"/>
      <c r="R21" s="6"/>
      <c r="S21" s="6"/>
      <c r="T21" s="6"/>
      <c r="U21" s="6"/>
      <c r="V21" s="6"/>
      <c r="W21" s="6"/>
      <c r="X21" s="6"/>
    </row>
    <row r="22" spans="1:24" ht="20.25" customHeight="1">
      <c r="A22" s="9" t="s">
        <v>70</v>
      </c>
      <c r="B22" s="9" t="s">
        <v>70</v>
      </c>
      <c r="C22" s="9" t="s">
        <v>235</v>
      </c>
      <c r="D22" s="9" t="s">
        <v>236</v>
      </c>
      <c r="E22" s="9" t="s">
        <v>144</v>
      </c>
      <c r="F22" s="9" t="s">
        <v>145</v>
      </c>
      <c r="G22" s="9" t="s">
        <v>239</v>
      </c>
      <c r="H22" s="9" t="s">
        <v>240</v>
      </c>
      <c r="I22" s="6">
        <v>109577</v>
      </c>
      <c r="J22" s="6">
        <v>109577</v>
      </c>
      <c r="K22" s="48"/>
      <c r="L22" s="48"/>
      <c r="M22" s="6">
        <v>109577</v>
      </c>
      <c r="N22" s="48"/>
      <c r="O22" s="6"/>
      <c r="P22" s="6"/>
      <c r="Q22" s="6"/>
      <c r="R22" s="6"/>
      <c r="S22" s="6"/>
      <c r="T22" s="6"/>
      <c r="U22" s="6"/>
      <c r="V22" s="6"/>
      <c r="W22" s="6"/>
      <c r="X22" s="6"/>
    </row>
    <row r="23" spans="1:24" ht="20.25" customHeight="1">
      <c r="A23" s="9" t="s">
        <v>70</v>
      </c>
      <c r="B23" s="9" t="s">
        <v>70</v>
      </c>
      <c r="C23" s="9" t="s">
        <v>235</v>
      </c>
      <c r="D23" s="9" t="s">
        <v>236</v>
      </c>
      <c r="E23" s="9" t="s">
        <v>146</v>
      </c>
      <c r="F23" s="9" t="s">
        <v>147</v>
      </c>
      <c r="G23" s="9" t="s">
        <v>239</v>
      </c>
      <c r="H23" s="9" t="s">
        <v>240</v>
      </c>
      <c r="I23" s="6">
        <v>42145</v>
      </c>
      <c r="J23" s="6">
        <v>42145</v>
      </c>
      <c r="K23" s="48"/>
      <c r="L23" s="48"/>
      <c r="M23" s="6">
        <v>42145</v>
      </c>
      <c r="N23" s="48"/>
      <c r="O23" s="6"/>
      <c r="P23" s="6"/>
      <c r="Q23" s="6"/>
      <c r="R23" s="6"/>
      <c r="S23" s="6"/>
      <c r="T23" s="6"/>
      <c r="U23" s="6"/>
      <c r="V23" s="6"/>
      <c r="W23" s="6"/>
      <c r="X23" s="6"/>
    </row>
    <row r="24" spans="1:24" ht="20.25" customHeight="1">
      <c r="A24" s="9" t="s">
        <v>70</v>
      </c>
      <c r="B24" s="9" t="s">
        <v>70</v>
      </c>
      <c r="C24" s="9" t="s">
        <v>235</v>
      </c>
      <c r="D24" s="9" t="s">
        <v>236</v>
      </c>
      <c r="E24" s="9" t="s">
        <v>148</v>
      </c>
      <c r="F24" s="9" t="s">
        <v>149</v>
      </c>
      <c r="G24" s="9" t="s">
        <v>241</v>
      </c>
      <c r="H24" s="9" t="s">
        <v>242</v>
      </c>
      <c r="I24" s="6">
        <v>26675</v>
      </c>
      <c r="J24" s="6">
        <v>26675</v>
      </c>
      <c r="K24" s="48"/>
      <c r="L24" s="48"/>
      <c r="M24" s="6">
        <v>26675</v>
      </c>
      <c r="N24" s="48"/>
      <c r="O24" s="6"/>
      <c r="P24" s="6"/>
      <c r="Q24" s="6"/>
      <c r="R24" s="6"/>
      <c r="S24" s="6"/>
      <c r="T24" s="6"/>
      <c r="U24" s="6"/>
      <c r="V24" s="6"/>
      <c r="W24" s="6"/>
      <c r="X24" s="6"/>
    </row>
    <row r="25" spans="1:24" ht="20.25" customHeight="1">
      <c r="A25" s="9" t="s">
        <v>70</v>
      </c>
      <c r="B25" s="9" t="s">
        <v>70</v>
      </c>
      <c r="C25" s="9" t="s">
        <v>235</v>
      </c>
      <c r="D25" s="9" t="s">
        <v>236</v>
      </c>
      <c r="E25" s="9" t="s">
        <v>148</v>
      </c>
      <c r="F25" s="9" t="s">
        <v>149</v>
      </c>
      <c r="G25" s="9" t="s">
        <v>241</v>
      </c>
      <c r="H25" s="9" t="s">
        <v>242</v>
      </c>
      <c r="I25" s="6">
        <v>38106</v>
      </c>
      <c r="J25" s="6">
        <v>38106</v>
      </c>
      <c r="K25" s="48"/>
      <c r="L25" s="48"/>
      <c r="M25" s="6">
        <v>38106</v>
      </c>
      <c r="N25" s="48"/>
      <c r="O25" s="6"/>
      <c r="P25" s="6"/>
      <c r="Q25" s="6"/>
      <c r="R25" s="6"/>
      <c r="S25" s="6"/>
      <c r="T25" s="6"/>
      <c r="U25" s="6"/>
      <c r="V25" s="6"/>
      <c r="W25" s="6"/>
      <c r="X25" s="6"/>
    </row>
    <row r="26" spans="1:24" ht="20.25" customHeight="1">
      <c r="A26" s="9" t="s">
        <v>70</v>
      </c>
      <c r="B26" s="9" t="s">
        <v>70</v>
      </c>
      <c r="C26" s="9" t="s">
        <v>235</v>
      </c>
      <c r="D26" s="9" t="s">
        <v>236</v>
      </c>
      <c r="E26" s="9" t="s">
        <v>148</v>
      </c>
      <c r="F26" s="9" t="s">
        <v>149</v>
      </c>
      <c r="G26" s="9" t="s">
        <v>241</v>
      </c>
      <c r="H26" s="9" t="s">
        <v>242</v>
      </c>
      <c r="I26" s="6">
        <v>69355</v>
      </c>
      <c r="J26" s="6">
        <v>69355</v>
      </c>
      <c r="K26" s="48"/>
      <c r="L26" s="48"/>
      <c r="M26" s="6">
        <v>69355</v>
      </c>
      <c r="N26" s="48"/>
      <c r="O26" s="6"/>
      <c r="P26" s="6"/>
      <c r="Q26" s="6"/>
      <c r="R26" s="6"/>
      <c r="S26" s="6"/>
      <c r="T26" s="6"/>
      <c r="U26" s="6"/>
      <c r="V26" s="6"/>
      <c r="W26" s="6"/>
      <c r="X26" s="6"/>
    </row>
    <row r="27" spans="1:24" ht="20.25" customHeight="1">
      <c r="A27" s="9" t="s">
        <v>70</v>
      </c>
      <c r="B27" s="9" t="s">
        <v>70</v>
      </c>
      <c r="C27" s="9" t="s">
        <v>235</v>
      </c>
      <c r="D27" s="9" t="s">
        <v>236</v>
      </c>
      <c r="E27" s="9" t="s">
        <v>108</v>
      </c>
      <c r="F27" s="9" t="s">
        <v>109</v>
      </c>
      <c r="G27" s="9" t="s">
        <v>243</v>
      </c>
      <c r="H27" s="9" t="s">
        <v>244</v>
      </c>
      <c r="I27" s="6">
        <v>1454</v>
      </c>
      <c r="J27" s="6">
        <v>1454</v>
      </c>
      <c r="K27" s="48"/>
      <c r="L27" s="48"/>
      <c r="M27" s="6">
        <v>1454</v>
      </c>
      <c r="N27" s="48"/>
      <c r="O27" s="6"/>
      <c r="P27" s="6"/>
      <c r="Q27" s="6"/>
      <c r="R27" s="6"/>
      <c r="S27" s="6"/>
      <c r="T27" s="6"/>
      <c r="U27" s="6"/>
      <c r="V27" s="6"/>
      <c r="W27" s="6"/>
      <c r="X27" s="6"/>
    </row>
    <row r="28" spans="1:24" ht="20.25" customHeight="1">
      <c r="A28" s="9" t="s">
        <v>70</v>
      </c>
      <c r="B28" s="9" t="s">
        <v>70</v>
      </c>
      <c r="C28" s="9" t="s">
        <v>235</v>
      </c>
      <c r="D28" s="9" t="s">
        <v>236</v>
      </c>
      <c r="E28" s="9" t="s">
        <v>112</v>
      </c>
      <c r="F28" s="9" t="s">
        <v>113</v>
      </c>
      <c r="G28" s="9" t="s">
        <v>243</v>
      </c>
      <c r="H28" s="9" t="s">
        <v>244</v>
      </c>
      <c r="I28" s="6">
        <v>3635</v>
      </c>
      <c r="J28" s="6">
        <v>3635</v>
      </c>
      <c r="K28" s="48"/>
      <c r="L28" s="48"/>
      <c r="M28" s="6">
        <v>3635</v>
      </c>
      <c r="N28" s="48"/>
      <c r="O28" s="6"/>
      <c r="P28" s="6"/>
      <c r="Q28" s="6"/>
      <c r="R28" s="6"/>
      <c r="S28" s="6"/>
      <c r="T28" s="6"/>
      <c r="U28" s="6"/>
      <c r="V28" s="6"/>
      <c r="W28" s="6"/>
      <c r="X28" s="6"/>
    </row>
    <row r="29" spans="1:24" ht="20.25" customHeight="1">
      <c r="A29" s="9" t="s">
        <v>70</v>
      </c>
      <c r="B29" s="9" t="s">
        <v>70</v>
      </c>
      <c r="C29" s="9" t="s">
        <v>235</v>
      </c>
      <c r="D29" s="9" t="s">
        <v>236</v>
      </c>
      <c r="E29" s="9" t="s">
        <v>150</v>
      </c>
      <c r="F29" s="9" t="s">
        <v>151</v>
      </c>
      <c r="G29" s="9" t="s">
        <v>243</v>
      </c>
      <c r="H29" s="9" t="s">
        <v>244</v>
      </c>
      <c r="I29" s="6">
        <v>2585</v>
      </c>
      <c r="J29" s="6">
        <v>2585</v>
      </c>
      <c r="K29" s="48"/>
      <c r="L29" s="48"/>
      <c r="M29" s="6">
        <v>2585</v>
      </c>
      <c r="N29" s="48"/>
      <c r="O29" s="6"/>
      <c r="P29" s="6"/>
      <c r="Q29" s="6"/>
      <c r="R29" s="6"/>
      <c r="S29" s="6"/>
      <c r="T29" s="6"/>
      <c r="U29" s="6"/>
      <c r="V29" s="6"/>
      <c r="W29" s="6"/>
      <c r="X29" s="6"/>
    </row>
    <row r="30" spans="1:24" ht="20.25" customHeight="1">
      <c r="A30" s="9" t="s">
        <v>70</v>
      </c>
      <c r="B30" s="9" t="s">
        <v>70</v>
      </c>
      <c r="C30" s="9" t="s">
        <v>235</v>
      </c>
      <c r="D30" s="9" t="s">
        <v>236</v>
      </c>
      <c r="E30" s="9" t="s">
        <v>150</v>
      </c>
      <c r="F30" s="9" t="s">
        <v>151</v>
      </c>
      <c r="G30" s="9" t="s">
        <v>243</v>
      </c>
      <c r="H30" s="9" t="s">
        <v>244</v>
      </c>
      <c r="I30" s="6">
        <v>6721</v>
      </c>
      <c r="J30" s="6">
        <v>6721</v>
      </c>
      <c r="K30" s="48"/>
      <c r="L30" s="48"/>
      <c r="M30" s="6">
        <v>6721</v>
      </c>
      <c r="N30" s="48"/>
      <c r="O30" s="6"/>
      <c r="P30" s="6"/>
      <c r="Q30" s="6"/>
      <c r="R30" s="6"/>
      <c r="S30" s="6"/>
      <c r="T30" s="6"/>
      <c r="U30" s="6"/>
      <c r="V30" s="6"/>
      <c r="W30" s="6"/>
      <c r="X30" s="6"/>
    </row>
    <row r="31" spans="1:24" ht="20.25" customHeight="1">
      <c r="A31" s="9" t="s">
        <v>70</v>
      </c>
      <c r="B31" s="9" t="s">
        <v>70</v>
      </c>
      <c r="C31" s="9" t="s">
        <v>235</v>
      </c>
      <c r="D31" s="9" t="s">
        <v>236</v>
      </c>
      <c r="E31" s="9" t="s">
        <v>150</v>
      </c>
      <c r="F31" s="9" t="s">
        <v>151</v>
      </c>
      <c r="G31" s="9" t="s">
        <v>243</v>
      </c>
      <c r="H31" s="9" t="s">
        <v>244</v>
      </c>
      <c r="I31" s="6">
        <v>4653</v>
      </c>
      <c r="J31" s="6">
        <v>4653</v>
      </c>
      <c r="K31" s="48"/>
      <c r="L31" s="48"/>
      <c r="M31" s="6">
        <v>4653</v>
      </c>
      <c r="N31" s="48"/>
      <c r="O31" s="6"/>
      <c r="P31" s="6"/>
      <c r="Q31" s="6"/>
      <c r="R31" s="6"/>
      <c r="S31" s="6"/>
      <c r="T31" s="6"/>
      <c r="U31" s="6"/>
      <c r="V31" s="6"/>
      <c r="W31" s="6"/>
      <c r="X31" s="6"/>
    </row>
    <row r="32" spans="1:24" ht="20.25" customHeight="1">
      <c r="A32" s="9" t="s">
        <v>70</v>
      </c>
      <c r="B32" s="9" t="s">
        <v>70</v>
      </c>
      <c r="C32" s="9" t="s">
        <v>235</v>
      </c>
      <c r="D32" s="9" t="s">
        <v>236</v>
      </c>
      <c r="E32" s="9" t="s">
        <v>150</v>
      </c>
      <c r="F32" s="9" t="s">
        <v>151</v>
      </c>
      <c r="G32" s="9" t="s">
        <v>243</v>
      </c>
      <c r="H32" s="9" t="s">
        <v>244</v>
      </c>
      <c r="I32" s="6">
        <v>1255</v>
      </c>
      <c r="J32" s="6">
        <v>1255</v>
      </c>
      <c r="K32" s="48"/>
      <c r="L32" s="48"/>
      <c r="M32" s="6">
        <v>1255</v>
      </c>
      <c r="N32" s="48"/>
      <c r="O32" s="6"/>
      <c r="P32" s="6"/>
      <c r="Q32" s="6"/>
      <c r="R32" s="6"/>
      <c r="S32" s="6"/>
      <c r="T32" s="6"/>
      <c r="U32" s="6"/>
      <c r="V32" s="6"/>
      <c r="W32" s="6"/>
      <c r="X32" s="6"/>
    </row>
    <row r="33" spans="1:24" ht="20.25" customHeight="1">
      <c r="A33" s="9" t="s">
        <v>70</v>
      </c>
      <c r="B33" s="9" t="s">
        <v>70</v>
      </c>
      <c r="C33" s="9" t="s">
        <v>235</v>
      </c>
      <c r="D33" s="9" t="s">
        <v>236</v>
      </c>
      <c r="E33" s="9" t="s">
        <v>150</v>
      </c>
      <c r="F33" s="9" t="s">
        <v>151</v>
      </c>
      <c r="G33" s="9" t="s">
        <v>243</v>
      </c>
      <c r="H33" s="9" t="s">
        <v>244</v>
      </c>
      <c r="I33" s="6">
        <v>3263</v>
      </c>
      <c r="J33" s="6">
        <v>3263</v>
      </c>
      <c r="K33" s="48"/>
      <c r="L33" s="48"/>
      <c r="M33" s="6">
        <v>3263</v>
      </c>
      <c r="N33" s="48"/>
      <c r="O33" s="6"/>
      <c r="P33" s="6"/>
      <c r="Q33" s="6"/>
      <c r="R33" s="6"/>
      <c r="S33" s="6"/>
      <c r="T33" s="6"/>
      <c r="U33" s="6"/>
      <c r="V33" s="6"/>
      <c r="W33" s="6"/>
      <c r="X33" s="6"/>
    </row>
    <row r="34" spans="1:24" ht="20.25" customHeight="1">
      <c r="A34" s="9" t="s">
        <v>70</v>
      </c>
      <c r="B34" s="9" t="s">
        <v>70</v>
      </c>
      <c r="C34" s="9" t="s">
        <v>245</v>
      </c>
      <c r="D34" s="9" t="s">
        <v>157</v>
      </c>
      <c r="E34" s="9" t="s">
        <v>156</v>
      </c>
      <c r="F34" s="9" t="s">
        <v>157</v>
      </c>
      <c r="G34" s="9" t="s">
        <v>246</v>
      </c>
      <c r="H34" s="9" t="s">
        <v>157</v>
      </c>
      <c r="I34" s="6">
        <v>79515</v>
      </c>
      <c r="J34" s="6">
        <v>79515</v>
      </c>
      <c r="K34" s="48"/>
      <c r="L34" s="48"/>
      <c r="M34" s="6">
        <v>79515</v>
      </c>
      <c r="N34" s="48"/>
      <c r="O34" s="6"/>
      <c r="P34" s="6"/>
      <c r="Q34" s="6"/>
      <c r="R34" s="6"/>
      <c r="S34" s="6"/>
      <c r="T34" s="6"/>
      <c r="U34" s="6"/>
      <c r="V34" s="6"/>
      <c r="W34" s="6"/>
      <c r="X34" s="6"/>
    </row>
    <row r="35" spans="1:24" ht="20.25" customHeight="1">
      <c r="A35" s="9" t="s">
        <v>70</v>
      </c>
      <c r="B35" s="9" t="s">
        <v>70</v>
      </c>
      <c r="C35" s="9" t="s">
        <v>245</v>
      </c>
      <c r="D35" s="9" t="s">
        <v>157</v>
      </c>
      <c r="E35" s="9" t="s">
        <v>156</v>
      </c>
      <c r="F35" s="9" t="s">
        <v>157</v>
      </c>
      <c r="G35" s="9" t="s">
        <v>246</v>
      </c>
      <c r="H35" s="9" t="s">
        <v>157</v>
      </c>
      <c r="I35" s="6">
        <v>206739</v>
      </c>
      <c r="J35" s="6">
        <v>206739</v>
      </c>
      <c r="K35" s="48"/>
      <c r="L35" s="48"/>
      <c r="M35" s="6">
        <v>206739</v>
      </c>
      <c r="N35" s="48"/>
      <c r="O35" s="6"/>
      <c r="P35" s="6"/>
      <c r="Q35" s="6"/>
      <c r="R35" s="6"/>
      <c r="S35" s="6"/>
      <c r="T35" s="6"/>
      <c r="U35" s="6"/>
      <c r="V35" s="6"/>
      <c r="W35" s="6"/>
      <c r="X35" s="6"/>
    </row>
    <row r="36" spans="1:24" ht="20.25" customHeight="1">
      <c r="A36" s="9" t="s">
        <v>70</v>
      </c>
      <c r="B36" s="9" t="s">
        <v>70</v>
      </c>
      <c r="C36" s="9" t="s">
        <v>247</v>
      </c>
      <c r="D36" s="9" t="s">
        <v>248</v>
      </c>
      <c r="E36" s="9" t="s">
        <v>108</v>
      </c>
      <c r="F36" s="9" t="s">
        <v>109</v>
      </c>
      <c r="G36" s="9" t="s">
        <v>249</v>
      </c>
      <c r="H36" s="9" t="s">
        <v>250</v>
      </c>
      <c r="I36" s="6">
        <v>20000</v>
      </c>
      <c r="J36" s="6">
        <v>20000</v>
      </c>
      <c r="K36" s="48"/>
      <c r="L36" s="48"/>
      <c r="M36" s="6">
        <v>20000</v>
      </c>
      <c r="N36" s="48"/>
      <c r="O36" s="6"/>
      <c r="P36" s="6"/>
      <c r="Q36" s="6"/>
      <c r="R36" s="6"/>
      <c r="S36" s="6"/>
      <c r="T36" s="6"/>
      <c r="U36" s="6"/>
      <c r="V36" s="6"/>
      <c r="W36" s="6"/>
      <c r="X36" s="6"/>
    </row>
    <row r="37" spans="1:24" ht="20.25" customHeight="1">
      <c r="A37" s="9" t="s">
        <v>70</v>
      </c>
      <c r="B37" s="9" t="s">
        <v>70</v>
      </c>
      <c r="C37" s="9" t="s">
        <v>251</v>
      </c>
      <c r="D37" s="9" t="s">
        <v>201</v>
      </c>
      <c r="E37" s="9" t="s">
        <v>108</v>
      </c>
      <c r="F37" s="9" t="s">
        <v>109</v>
      </c>
      <c r="G37" s="9" t="s">
        <v>252</v>
      </c>
      <c r="H37" s="9" t="s">
        <v>201</v>
      </c>
      <c r="I37" s="6">
        <v>5200</v>
      </c>
      <c r="J37" s="6">
        <v>5200</v>
      </c>
      <c r="K37" s="48"/>
      <c r="L37" s="48"/>
      <c r="M37" s="6">
        <v>5200</v>
      </c>
      <c r="N37" s="48"/>
      <c r="O37" s="6"/>
      <c r="P37" s="6"/>
      <c r="Q37" s="6"/>
      <c r="R37" s="6"/>
      <c r="S37" s="6"/>
      <c r="T37" s="6"/>
      <c r="U37" s="6"/>
      <c r="V37" s="6"/>
      <c r="W37" s="6"/>
      <c r="X37" s="6"/>
    </row>
    <row r="38" spans="1:24" ht="20.25" customHeight="1">
      <c r="A38" s="9" t="s">
        <v>70</v>
      </c>
      <c r="B38" s="9" t="s">
        <v>70</v>
      </c>
      <c r="C38" s="9" t="s">
        <v>251</v>
      </c>
      <c r="D38" s="9" t="s">
        <v>201</v>
      </c>
      <c r="E38" s="9" t="s">
        <v>112</v>
      </c>
      <c r="F38" s="9" t="s">
        <v>113</v>
      </c>
      <c r="G38" s="9" t="s">
        <v>252</v>
      </c>
      <c r="H38" s="9" t="s">
        <v>201</v>
      </c>
      <c r="I38" s="6">
        <v>2000</v>
      </c>
      <c r="J38" s="6">
        <v>2000</v>
      </c>
      <c r="K38" s="48"/>
      <c r="L38" s="48"/>
      <c r="M38" s="6">
        <v>2000</v>
      </c>
      <c r="N38" s="48"/>
      <c r="O38" s="6"/>
      <c r="P38" s="6"/>
      <c r="Q38" s="6"/>
      <c r="R38" s="6"/>
      <c r="S38" s="6"/>
      <c r="T38" s="6"/>
      <c r="U38" s="6"/>
      <c r="V38" s="6"/>
      <c r="W38" s="6"/>
      <c r="X38" s="6"/>
    </row>
    <row r="39" spans="1:24" ht="20.25" customHeight="1">
      <c r="A39" s="9" t="s">
        <v>70</v>
      </c>
      <c r="B39" s="9" t="s">
        <v>70</v>
      </c>
      <c r="C39" s="9" t="s">
        <v>253</v>
      </c>
      <c r="D39" s="9" t="s">
        <v>254</v>
      </c>
      <c r="E39" s="9" t="s">
        <v>108</v>
      </c>
      <c r="F39" s="9" t="s">
        <v>109</v>
      </c>
      <c r="G39" s="9" t="s">
        <v>255</v>
      </c>
      <c r="H39" s="9" t="s">
        <v>256</v>
      </c>
      <c r="I39" s="6">
        <v>114600</v>
      </c>
      <c r="J39" s="6">
        <v>114600</v>
      </c>
      <c r="K39" s="48"/>
      <c r="L39" s="48"/>
      <c r="M39" s="6">
        <v>114600</v>
      </c>
      <c r="N39" s="48"/>
      <c r="O39" s="6"/>
      <c r="P39" s="6"/>
      <c r="Q39" s="6"/>
      <c r="R39" s="6"/>
      <c r="S39" s="6"/>
      <c r="T39" s="6"/>
      <c r="U39" s="6"/>
      <c r="V39" s="6"/>
      <c r="W39" s="6"/>
      <c r="X39" s="6"/>
    </row>
    <row r="40" spans="1:24" ht="20.25" customHeight="1">
      <c r="A40" s="9" t="s">
        <v>70</v>
      </c>
      <c r="B40" s="9" t="s">
        <v>70</v>
      </c>
      <c r="C40" s="9" t="s">
        <v>257</v>
      </c>
      <c r="D40" s="9" t="s">
        <v>258</v>
      </c>
      <c r="E40" s="9" t="s">
        <v>108</v>
      </c>
      <c r="F40" s="9" t="s">
        <v>109</v>
      </c>
      <c r="G40" s="9" t="s">
        <v>259</v>
      </c>
      <c r="H40" s="9" t="s">
        <v>258</v>
      </c>
      <c r="I40" s="6">
        <v>15080</v>
      </c>
      <c r="J40" s="6">
        <v>15080</v>
      </c>
      <c r="K40" s="48"/>
      <c r="L40" s="48"/>
      <c r="M40" s="6">
        <v>15080</v>
      </c>
      <c r="N40" s="48"/>
      <c r="O40" s="6"/>
      <c r="P40" s="6"/>
      <c r="Q40" s="6"/>
      <c r="R40" s="6"/>
      <c r="S40" s="6"/>
      <c r="T40" s="6"/>
      <c r="U40" s="6"/>
      <c r="V40" s="6"/>
      <c r="W40" s="6"/>
      <c r="X40" s="6"/>
    </row>
    <row r="41" spans="1:24" ht="20.25" customHeight="1">
      <c r="A41" s="9" t="s">
        <v>70</v>
      </c>
      <c r="B41" s="9" t="s">
        <v>70</v>
      </c>
      <c r="C41" s="9" t="s">
        <v>257</v>
      </c>
      <c r="D41" s="9" t="s">
        <v>258</v>
      </c>
      <c r="E41" s="9" t="s">
        <v>112</v>
      </c>
      <c r="F41" s="9" t="s">
        <v>113</v>
      </c>
      <c r="G41" s="9" t="s">
        <v>259</v>
      </c>
      <c r="H41" s="9" t="s">
        <v>258</v>
      </c>
      <c r="I41" s="6">
        <v>5800</v>
      </c>
      <c r="J41" s="6">
        <v>5800</v>
      </c>
      <c r="K41" s="48"/>
      <c r="L41" s="48"/>
      <c r="M41" s="6">
        <v>5800</v>
      </c>
      <c r="N41" s="48"/>
      <c r="O41" s="6"/>
      <c r="P41" s="6"/>
      <c r="Q41" s="6"/>
      <c r="R41" s="6"/>
      <c r="S41" s="6"/>
      <c r="T41" s="6"/>
      <c r="U41" s="6"/>
      <c r="V41" s="6"/>
      <c r="W41" s="6"/>
      <c r="X41" s="6"/>
    </row>
    <row r="42" spans="1:24" ht="20.25" customHeight="1">
      <c r="A42" s="9" t="s">
        <v>70</v>
      </c>
      <c r="B42" s="9" t="s">
        <v>70</v>
      </c>
      <c r="C42" s="9" t="s">
        <v>260</v>
      </c>
      <c r="D42" s="9" t="s">
        <v>261</v>
      </c>
      <c r="E42" s="9" t="s">
        <v>108</v>
      </c>
      <c r="F42" s="9" t="s">
        <v>109</v>
      </c>
      <c r="G42" s="9" t="s">
        <v>262</v>
      </c>
      <c r="H42" s="9" t="s">
        <v>263</v>
      </c>
      <c r="I42" s="6">
        <v>19500</v>
      </c>
      <c r="J42" s="6">
        <v>19500</v>
      </c>
      <c r="K42" s="48"/>
      <c r="L42" s="48"/>
      <c r="M42" s="6">
        <v>19500</v>
      </c>
      <c r="N42" s="48"/>
      <c r="O42" s="6"/>
      <c r="P42" s="6"/>
      <c r="Q42" s="6"/>
      <c r="R42" s="6"/>
      <c r="S42" s="6"/>
      <c r="T42" s="6"/>
      <c r="U42" s="6"/>
      <c r="V42" s="6"/>
      <c r="W42" s="6"/>
      <c r="X42" s="6"/>
    </row>
    <row r="43" spans="1:24" ht="20.25" customHeight="1">
      <c r="A43" s="9" t="s">
        <v>70</v>
      </c>
      <c r="B43" s="9" t="s">
        <v>70</v>
      </c>
      <c r="C43" s="9" t="s">
        <v>260</v>
      </c>
      <c r="D43" s="9" t="s">
        <v>261</v>
      </c>
      <c r="E43" s="9" t="s">
        <v>112</v>
      </c>
      <c r="F43" s="9" t="s">
        <v>113</v>
      </c>
      <c r="G43" s="9" t="s">
        <v>262</v>
      </c>
      <c r="H43" s="9" t="s">
        <v>263</v>
      </c>
      <c r="I43" s="6">
        <v>7500</v>
      </c>
      <c r="J43" s="6">
        <v>7500</v>
      </c>
      <c r="K43" s="48"/>
      <c r="L43" s="48"/>
      <c r="M43" s="6">
        <v>7500</v>
      </c>
      <c r="N43" s="48"/>
      <c r="O43" s="6"/>
      <c r="P43" s="6"/>
      <c r="Q43" s="6"/>
      <c r="R43" s="6"/>
      <c r="S43" s="6"/>
      <c r="T43" s="6"/>
      <c r="U43" s="6"/>
      <c r="V43" s="6"/>
      <c r="W43" s="6"/>
      <c r="X43" s="6"/>
    </row>
    <row r="44" spans="1:24" ht="20.25" customHeight="1">
      <c r="A44" s="9" t="s">
        <v>70</v>
      </c>
      <c r="B44" s="9" t="s">
        <v>70</v>
      </c>
      <c r="C44" s="9" t="s">
        <v>260</v>
      </c>
      <c r="D44" s="9" t="s">
        <v>261</v>
      </c>
      <c r="E44" s="9" t="s">
        <v>108</v>
      </c>
      <c r="F44" s="9" t="s">
        <v>109</v>
      </c>
      <c r="G44" s="9" t="s">
        <v>264</v>
      </c>
      <c r="H44" s="9" t="s">
        <v>265</v>
      </c>
      <c r="I44" s="6">
        <v>2600</v>
      </c>
      <c r="J44" s="6">
        <v>2600</v>
      </c>
      <c r="K44" s="48"/>
      <c r="L44" s="48"/>
      <c r="M44" s="6">
        <v>2600</v>
      </c>
      <c r="N44" s="48"/>
      <c r="O44" s="6"/>
      <c r="P44" s="6"/>
      <c r="Q44" s="6"/>
      <c r="R44" s="6"/>
      <c r="S44" s="6"/>
      <c r="T44" s="6"/>
      <c r="U44" s="6"/>
      <c r="V44" s="6"/>
      <c r="W44" s="6"/>
      <c r="X44" s="6"/>
    </row>
    <row r="45" spans="1:24" ht="20.25" customHeight="1">
      <c r="A45" s="9" t="s">
        <v>70</v>
      </c>
      <c r="B45" s="9" t="s">
        <v>70</v>
      </c>
      <c r="C45" s="9" t="s">
        <v>260</v>
      </c>
      <c r="D45" s="9" t="s">
        <v>261</v>
      </c>
      <c r="E45" s="9" t="s">
        <v>112</v>
      </c>
      <c r="F45" s="9" t="s">
        <v>113</v>
      </c>
      <c r="G45" s="9" t="s">
        <v>264</v>
      </c>
      <c r="H45" s="9" t="s">
        <v>265</v>
      </c>
      <c r="I45" s="6">
        <v>1000</v>
      </c>
      <c r="J45" s="6">
        <v>1000</v>
      </c>
      <c r="K45" s="48"/>
      <c r="L45" s="48"/>
      <c r="M45" s="6">
        <v>1000</v>
      </c>
      <c r="N45" s="48"/>
      <c r="O45" s="6"/>
      <c r="P45" s="6"/>
      <c r="Q45" s="6"/>
      <c r="R45" s="6"/>
      <c r="S45" s="6"/>
      <c r="T45" s="6"/>
      <c r="U45" s="6"/>
      <c r="V45" s="6"/>
      <c r="W45" s="6"/>
      <c r="X45" s="6"/>
    </row>
    <row r="46" spans="1:24" ht="20.25" customHeight="1">
      <c r="A46" s="9" t="s">
        <v>70</v>
      </c>
      <c r="B46" s="9" t="s">
        <v>70</v>
      </c>
      <c r="C46" s="9" t="s">
        <v>260</v>
      </c>
      <c r="D46" s="9" t="s">
        <v>261</v>
      </c>
      <c r="E46" s="9" t="s">
        <v>108</v>
      </c>
      <c r="F46" s="9" t="s">
        <v>109</v>
      </c>
      <c r="G46" s="9" t="s">
        <v>266</v>
      </c>
      <c r="H46" s="9" t="s">
        <v>267</v>
      </c>
      <c r="I46" s="6">
        <v>9100</v>
      </c>
      <c r="J46" s="6">
        <v>9100</v>
      </c>
      <c r="K46" s="48"/>
      <c r="L46" s="48"/>
      <c r="M46" s="6">
        <v>9100</v>
      </c>
      <c r="N46" s="48"/>
      <c r="O46" s="6"/>
      <c r="P46" s="6"/>
      <c r="Q46" s="6"/>
      <c r="R46" s="6"/>
      <c r="S46" s="6"/>
      <c r="T46" s="6"/>
      <c r="U46" s="6"/>
      <c r="V46" s="6"/>
      <c r="W46" s="6"/>
      <c r="X46" s="6"/>
    </row>
    <row r="47" spans="1:24" ht="20.25" customHeight="1">
      <c r="A47" s="9" t="s">
        <v>70</v>
      </c>
      <c r="B47" s="9" t="s">
        <v>70</v>
      </c>
      <c r="C47" s="9" t="s">
        <v>260</v>
      </c>
      <c r="D47" s="9" t="s">
        <v>261</v>
      </c>
      <c r="E47" s="9" t="s">
        <v>112</v>
      </c>
      <c r="F47" s="9" t="s">
        <v>113</v>
      </c>
      <c r="G47" s="9" t="s">
        <v>266</v>
      </c>
      <c r="H47" s="9" t="s">
        <v>267</v>
      </c>
      <c r="I47" s="6">
        <v>3500</v>
      </c>
      <c r="J47" s="6">
        <v>3500</v>
      </c>
      <c r="K47" s="48"/>
      <c r="L47" s="48"/>
      <c r="M47" s="6">
        <v>3500</v>
      </c>
      <c r="N47" s="48"/>
      <c r="O47" s="6"/>
      <c r="P47" s="6"/>
      <c r="Q47" s="6"/>
      <c r="R47" s="6"/>
      <c r="S47" s="6"/>
      <c r="T47" s="6"/>
      <c r="U47" s="6"/>
      <c r="V47" s="6"/>
      <c r="W47" s="6"/>
      <c r="X47" s="6"/>
    </row>
    <row r="48" spans="1:24" ht="20.25" customHeight="1">
      <c r="A48" s="9" t="s">
        <v>70</v>
      </c>
      <c r="B48" s="9" t="s">
        <v>70</v>
      </c>
      <c r="C48" s="9" t="s">
        <v>260</v>
      </c>
      <c r="D48" s="9" t="s">
        <v>261</v>
      </c>
      <c r="E48" s="9" t="s">
        <v>108</v>
      </c>
      <c r="F48" s="9" t="s">
        <v>109</v>
      </c>
      <c r="G48" s="9" t="s">
        <v>268</v>
      </c>
      <c r="H48" s="9" t="s">
        <v>269</v>
      </c>
      <c r="I48" s="6">
        <v>39000</v>
      </c>
      <c r="J48" s="6">
        <v>39000</v>
      </c>
      <c r="K48" s="48"/>
      <c r="L48" s="48"/>
      <c r="M48" s="6">
        <v>39000</v>
      </c>
      <c r="N48" s="48"/>
      <c r="O48" s="6"/>
      <c r="P48" s="6"/>
      <c r="Q48" s="6"/>
      <c r="R48" s="6"/>
      <c r="S48" s="6"/>
      <c r="T48" s="6"/>
      <c r="U48" s="6"/>
      <c r="V48" s="6"/>
      <c r="W48" s="6"/>
      <c r="X48" s="6"/>
    </row>
    <row r="49" spans="1:24" ht="20.25" customHeight="1">
      <c r="A49" s="9" t="s">
        <v>70</v>
      </c>
      <c r="B49" s="9" t="s">
        <v>70</v>
      </c>
      <c r="C49" s="9" t="s">
        <v>260</v>
      </c>
      <c r="D49" s="9" t="s">
        <v>261</v>
      </c>
      <c r="E49" s="9" t="s">
        <v>112</v>
      </c>
      <c r="F49" s="9" t="s">
        <v>113</v>
      </c>
      <c r="G49" s="9" t="s">
        <v>268</v>
      </c>
      <c r="H49" s="9" t="s">
        <v>269</v>
      </c>
      <c r="I49" s="6">
        <v>15000</v>
      </c>
      <c r="J49" s="6">
        <v>15000</v>
      </c>
      <c r="K49" s="48"/>
      <c r="L49" s="48"/>
      <c r="M49" s="6">
        <v>15000</v>
      </c>
      <c r="N49" s="48"/>
      <c r="O49" s="6"/>
      <c r="P49" s="6"/>
      <c r="Q49" s="6"/>
      <c r="R49" s="6"/>
      <c r="S49" s="6"/>
      <c r="T49" s="6"/>
      <c r="U49" s="6"/>
      <c r="V49" s="6"/>
      <c r="W49" s="6"/>
      <c r="X49" s="6"/>
    </row>
    <row r="50" spans="1:24" ht="20.25" customHeight="1">
      <c r="A50" s="9" t="s">
        <v>70</v>
      </c>
      <c r="B50" s="9" t="s">
        <v>70</v>
      </c>
      <c r="C50" s="9" t="s">
        <v>260</v>
      </c>
      <c r="D50" s="9" t="s">
        <v>261</v>
      </c>
      <c r="E50" s="9" t="s">
        <v>108</v>
      </c>
      <c r="F50" s="9" t="s">
        <v>109</v>
      </c>
      <c r="G50" s="9" t="s">
        <v>255</v>
      </c>
      <c r="H50" s="9" t="s">
        <v>256</v>
      </c>
      <c r="I50" s="6">
        <v>11460</v>
      </c>
      <c r="J50" s="6">
        <v>11460</v>
      </c>
      <c r="K50" s="48"/>
      <c r="L50" s="48"/>
      <c r="M50" s="6">
        <v>11460</v>
      </c>
      <c r="N50" s="48"/>
      <c r="O50" s="6"/>
      <c r="P50" s="6"/>
      <c r="Q50" s="6"/>
      <c r="R50" s="6"/>
      <c r="S50" s="6"/>
      <c r="T50" s="6"/>
      <c r="U50" s="6"/>
      <c r="V50" s="6"/>
      <c r="W50" s="6"/>
      <c r="X50" s="6"/>
    </row>
    <row r="51" spans="1:24" ht="20.25" customHeight="1">
      <c r="A51" s="9" t="s">
        <v>70</v>
      </c>
      <c r="B51" s="9" t="s">
        <v>70</v>
      </c>
      <c r="C51" s="9" t="s">
        <v>260</v>
      </c>
      <c r="D51" s="9" t="s">
        <v>261</v>
      </c>
      <c r="E51" s="9" t="s">
        <v>108</v>
      </c>
      <c r="F51" s="9" t="s">
        <v>109</v>
      </c>
      <c r="G51" s="9" t="s">
        <v>270</v>
      </c>
      <c r="H51" s="9" t="s">
        <v>271</v>
      </c>
      <c r="I51" s="6">
        <v>15660</v>
      </c>
      <c r="J51" s="6">
        <v>15660</v>
      </c>
      <c r="K51" s="48"/>
      <c r="L51" s="48"/>
      <c r="M51" s="6">
        <v>15660</v>
      </c>
      <c r="N51" s="48"/>
      <c r="O51" s="6"/>
      <c r="P51" s="6"/>
      <c r="Q51" s="6"/>
      <c r="R51" s="6"/>
      <c r="S51" s="6"/>
      <c r="T51" s="6"/>
      <c r="U51" s="6"/>
      <c r="V51" s="6"/>
      <c r="W51" s="6"/>
      <c r="X51" s="6"/>
    </row>
    <row r="52" spans="1:24" ht="20.25" customHeight="1">
      <c r="A52" s="9" t="s">
        <v>70</v>
      </c>
      <c r="B52" s="9" t="s">
        <v>70</v>
      </c>
      <c r="C52" s="9" t="s">
        <v>272</v>
      </c>
      <c r="D52" s="9" t="s">
        <v>273</v>
      </c>
      <c r="E52" s="9" t="s">
        <v>108</v>
      </c>
      <c r="F52" s="9" t="s">
        <v>109</v>
      </c>
      <c r="G52" s="9" t="s">
        <v>229</v>
      </c>
      <c r="H52" s="9" t="s">
        <v>230</v>
      </c>
      <c r="I52" s="6">
        <v>207960</v>
      </c>
      <c r="J52" s="6">
        <v>207960</v>
      </c>
      <c r="K52" s="48"/>
      <c r="L52" s="48"/>
      <c r="M52" s="6">
        <v>207960</v>
      </c>
      <c r="N52" s="48"/>
      <c r="O52" s="6"/>
      <c r="P52" s="6"/>
      <c r="Q52" s="6"/>
      <c r="R52" s="6"/>
      <c r="S52" s="6"/>
      <c r="T52" s="6"/>
      <c r="U52" s="6"/>
      <c r="V52" s="6"/>
      <c r="W52" s="6"/>
      <c r="X52" s="6"/>
    </row>
    <row r="53" spans="1:24" ht="20.25" customHeight="1">
      <c r="A53" s="9" t="s">
        <v>70</v>
      </c>
      <c r="B53" s="9" t="s">
        <v>70</v>
      </c>
      <c r="C53" s="9" t="s">
        <v>274</v>
      </c>
      <c r="D53" s="9" t="s">
        <v>275</v>
      </c>
      <c r="E53" s="9" t="s">
        <v>118</v>
      </c>
      <c r="F53" s="9" t="s">
        <v>119</v>
      </c>
      <c r="G53" s="9" t="s">
        <v>276</v>
      </c>
      <c r="H53" s="9" t="s">
        <v>277</v>
      </c>
      <c r="I53" s="6">
        <v>129600</v>
      </c>
      <c r="J53" s="6">
        <v>129600</v>
      </c>
      <c r="K53" s="48"/>
      <c r="L53" s="48"/>
      <c r="M53" s="6">
        <v>129600</v>
      </c>
      <c r="N53" s="48"/>
      <c r="O53" s="6"/>
      <c r="P53" s="6"/>
      <c r="Q53" s="6"/>
      <c r="R53" s="6"/>
      <c r="S53" s="6"/>
      <c r="T53" s="6"/>
      <c r="U53" s="6"/>
      <c r="V53" s="6"/>
      <c r="W53" s="6"/>
      <c r="X53" s="6"/>
    </row>
    <row r="54" spans="1:24" ht="20.25" customHeight="1">
      <c r="A54" s="9" t="s">
        <v>70</v>
      </c>
      <c r="B54" s="9" t="s">
        <v>70</v>
      </c>
      <c r="C54" s="9" t="s">
        <v>278</v>
      </c>
      <c r="D54" s="9" t="s">
        <v>279</v>
      </c>
      <c r="E54" s="9" t="s">
        <v>134</v>
      </c>
      <c r="F54" s="9" t="s">
        <v>135</v>
      </c>
      <c r="G54" s="9" t="s">
        <v>276</v>
      </c>
      <c r="H54" s="9" t="s">
        <v>277</v>
      </c>
      <c r="I54" s="6">
        <v>19776</v>
      </c>
      <c r="J54" s="6">
        <v>19776</v>
      </c>
      <c r="K54" s="48"/>
      <c r="L54" s="48"/>
      <c r="M54" s="6">
        <v>19776</v>
      </c>
      <c r="N54" s="48"/>
      <c r="O54" s="6"/>
      <c r="P54" s="6"/>
      <c r="Q54" s="6"/>
      <c r="R54" s="6"/>
      <c r="S54" s="6"/>
      <c r="T54" s="6"/>
      <c r="U54" s="6"/>
      <c r="V54" s="6"/>
      <c r="W54" s="6"/>
      <c r="X54" s="6"/>
    </row>
    <row r="55" spans="1:24" ht="20.25" customHeight="1">
      <c r="A55" s="9" t="s">
        <v>70</v>
      </c>
      <c r="B55" s="9" t="s">
        <v>70</v>
      </c>
      <c r="C55" s="9" t="s">
        <v>280</v>
      </c>
      <c r="D55" s="9" t="s">
        <v>281</v>
      </c>
      <c r="E55" s="9" t="s">
        <v>108</v>
      </c>
      <c r="F55" s="9" t="s">
        <v>109</v>
      </c>
      <c r="G55" s="9" t="s">
        <v>282</v>
      </c>
      <c r="H55" s="103" t="s">
        <v>790</v>
      </c>
      <c r="I55" s="6">
        <v>129024</v>
      </c>
      <c r="J55" s="6">
        <v>129024</v>
      </c>
      <c r="K55" s="48"/>
      <c r="L55" s="48"/>
      <c r="M55" s="6">
        <v>129024</v>
      </c>
      <c r="N55" s="48"/>
      <c r="O55" s="6"/>
      <c r="P55" s="6"/>
      <c r="Q55" s="6"/>
      <c r="R55" s="6"/>
      <c r="S55" s="6"/>
      <c r="T55" s="6"/>
      <c r="U55" s="6"/>
      <c r="V55" s="6"/>
      <c r="W55" s="6"/>
      <c r="X55" s="6"/>
    </row>
    <row r="56" spans="1:24" ht="20.25" customHeight="1">
      <c r="A56" s="9" t="s">
        <v>70</v>
      </c>
      <c r="B56" s="9" t="s">
        <v>70</v>
      </c>
      <c r="C56" s="9" t="s">
        <v>280</v>
      </c>
      <c r="D56" s="9" t="s">
        <v>281</v>
      </c>
      <c r="E56" s="9" t="s">
        <v>108</v>
      </c>
      <c r="F56" s="9" t="s">
        <v>109</v>
      </c>
      <c r="G56" s="9" t="s">
        <v>282</v>
      </c>
      <c r="H56" s="9" t="s">
        <v>283</v>
      </c>
      <c r="I56" s="6">
        <v>53760</v>
      </c>
      <c r="J56" s="6">
        <v>53760</v>
      </c>
      <c r="K56" s="48"/>
      <c r="L56" s="48"/>
      <c r="M56" s="6">
        <v>53760</v>
      </c>
      <c r="N56" s="48"/>
      <c r="O56" s="6"/>
      <c r="P56" s="6"/>
      <c r="Q56" s="6"/>
      <c r="R56" s="6"/>
      <c r="S56" s="6"/>
      <c r="T56" s="6"/>
      <c r="U56" s="6"/>
      <c r="V56" s="6"/>
      <c r="W56" s="6"/>
      <c r="X56" s="6"/>
    </row>
    <row r="57" spans="1:24" ht="20.25" customHeight="1">
      <c r="A57" s="9" t="s">
        <v>70</v>
      </c>
      <c r="B57" s="9" t="s">
        <v>70</v>
      </c>
      <c r="C57" s="9" t="s">
        <v>284</v>
      </c>
      <c r="D57" s="9" t="s">
        <v>285</v>
      </c>
      <c r="E57" s="9" t="s">
        <v>108</v>
      </c>
      <c r="F57" s="9" t="s">
        <v>109</v>
      </c>
      <c r="G57" s="9" t="s">
        <v>286</v>
      </c>
      <c r="H57" s="9" t="s">
        <v>287</v>
      </c>
      <c r="I57" s="6">
        <v>1920</v>
      </c>
      <c r="J57" s="6">
        <v>1920</v>
      </c>
      <c r="K57" s="48"/>
      <c r="L57" s="48"/>
      <c r="M57" s="6">
        <v>1920</v>
      </c>
      <c r="N57" s="48"/>
      <c r="O57" s="6"/>
      <c r="P57" s="6"/>
      <c r="Q57" s="6"/>
      <c r="R57" s="6"/>
      <c r="S57" s="6"/>
      <c r="T57" s="6"/>
      <c r="U57" s="6"/>
      <c r="V57" s="6"/>
      <c r="W57" s="6"/>
      <c r="X57" s="6"/>
    </row>
    <row r="58" spans="1:24" ht="20.25" customHeight="1">
      <c r="A58" s="9" t="s">
        <v>70</v>
      </c>
      <c r="B58" s="9" t="s">
        <v>73</v>
      </c>
      <c r="C58" s="9" t="s">
        <v>288</v>
      </c>
      <c r="D58" s="9" t="s">
        <v>224</v>
      </c>
      <c r="E58" s="9" t="s">
        <v>108</v>
      </c>
      <c r="F58" s="9" t="s">
        <v>109</v>
      </c>
      <c r="G58" s="9" t="s">
        <v>225</v>
      </c>
      <c r="H58" s="9" t="s">
        <v>226</v>
      </c>
      <c r="I58" s="6">
        <v>664176</v>
      </c>
      <c r="J58" s="6">
        <v>664176</v>
      </c>
      <c r="K58" s="48"/>
      <c r="L58" s="48"/>
      <c r="M58" s="6">
        <v>664176</v>
      </c>
      <c r="N58" s="48"/>
      <c r="O58" s="6"/>
      <c r="P58" s="6"/>
      <c r="Q58" s="6"/>
      <c r="R58" s="6"/>
      <c r="S58" s="6"/>
      <c r="T58" s="6"/>
      <c r="U58" s="6"/>
      <c r="V58" s="6"/>
      <c r="W58" s="6"/>
      <c r="X58" s="6"/>
    </row>
    <row r="59" spans="1:24" ht="20.25" customHeight="1">
      <c r="A59" s="9" t="s">
        <v>70</v>
      </c>
      <c r="B59" s="9" t="s">
        <v>73</v>
      </c>
      <c r="C59" s="9" t="s">
        <v>288</v>
      </c>
      <c r="D59" s="9" t="s">
        <v>224</v>
      </c>
      <c r="E59" s="9" t="s">
        <v>108</v>
      </c>
      <c r="F59" s="9" t="s">
        <v>109</v>
      </c>
      <c r="G59" s="9" t="s">
        <v>227</v>
      </c>
      <c r="H59" s="9" t="s">
        <v>228</v>
      </c>
      <c r="I59" s="6">
        <v>1006056</v>
      </c>
      <c r="J59" s="6">
        <v>1006056</v>
      </c>
      <c r="K59" s="48"/>
      <c r="L59" s="48"/>
      <c r="M59" s="6">
        <v>1006056</v>
      </c>
      <c r="N59" s="48"/>
      <c r="O59" s="6"/>
      <c r="P59" s="6"/>
      <c r="Q59" s="6"/>
      <c r="R59" s="6"/>
      <c r="S59" s="6"/>
      <c r="T59" s="6"/>
      <c r="U59" s="6"/>
      <c r="V59" s="6"/>
      <c r="W59" s="6"/>
      <c r="X59" s="6"/>
    </row>
    <row r="60" spans="1:24" ht="20.25" customHeight="1">
      <c r="A60" s="9" t="s">
        <v>70</v>
      </c>
      <c r="B60" s="9" t="s">
        <v>73</v>
      </c>
      <c r="C60" s="9" t="s">
        <v>288</v>
      </c>
      <c r="D60" s="9" t="s">
        <v>224</v>
      </c>
      <c r="E60" s="9" t="s">
        <v>108</v>
      </c>
      <c r="F60" s="9" t="s">
        <v>109</v>
      </c>
      <c r="G60" s="9" t="s">
        <v>229</v>
      </c>
      <c r="H60" s="9" t="s">
        <v>230</v>
      </c>
      <c r="I60" s="6">
        <v>55348</v>
      </c>
      <c r="J60" s="6">
        <v>55348</v>
      </c>
      <c r="K60" s="48"/>
      <c r="L60" s="48"/>
      <c r="M60" s="6">
        <v>55348</v>
      </c>
      <c r="N60" s="48"/>
      <c r="O60" s="6"/>
      <c r="P60" s="6"/>
      <c r="Q60" s="6"/>
      <c r="R60" s="6"/>
      <c r="S60" s="6"/>
      <c r="T60" s="6"/>
      <c r="U60" s="6"/>
      <c r="V60" s="6"/>
      <c r="W60" s="6"/>
      <c r="X60" s="6"/>
    </row>
    <row r="61" spans="1:24" ht="20.25" customHeight="1">
      <c r="A61" s="9" t="s">
        <v>70</v>
      </c>
      <c r="B61" s="9" t="s">
        <v>73</v>
      </c>
      <c r="C61" s="9" t="s">
        <v>288</v>
      </c>
      <c r="D61" s="9" t="s">
        <v>224</v>
      </c>
      <c r="E61" s="9" t="s">
        <v>108</v>
      </c>
      <c r="F61" s="9" t="s">
        <v>109</v>
      </c>
      <c r="G61" s="9" t="s">
        <v>229</v>
      </c>
      <c r="H61" s="9" t="s">
        <v>230</v>
      </c>
      <c r="I61" s="6">
        <v>6000</v>
      </c>
      <c r="J61" s="6">
        <v>6000</v>
      </c>
      <c r="K61" s="48"/>
      <c r="L61" s="48"/>
      <c r="M61" s="6">
        <v>6000</v>
      </c>
      <c r="N61" s="48"/>
      <c r="O61" s="6"/>
      <c r="P61" s="6"/>
      <c r="Q61" s="6"/>
      <c r="R61" s="6"/>
      <c r="S61" s="6"/>
      <c r="T61" s="6"/>
      <c r="U61" s="6"/>
      <c r="V61" s="6"/>
      <c r="W61" s="6"/>
      <c r="X61" s="6"/>
    </row>
    <row r="62" spans="1:24" ht="20.25" customHeight="1">
      <c r="A62" s="9" t="s">
        <v>70</v>
      </c>
      <c r="B62" s="9" t="s">
        <v>73</v>
      </c>
      <c r="C62" s="9" t="s">
        <v>289</v>
      </c>
      <c r="D62" s="9" t="s">
        <v>236</v>
      </c>
      <c r="E62" s="9" t="s">
        <v>122</v>
      </c>
      <c r="F62" s="9" t="s">
        <v>123</v>
      </c>
      <c r="G62" s="9" t="s">
        <v>237</v>
      </c>
      <c r="H62" s="9" t="s">
        <v>238</v>
      </c>
      <c r="I62" s="6">
        <v>321648</v>
      </c>
      <c r="J62" s="6">
        <v>321648</v>
      </c>
      <c r="K62" s="48"/>
      <c r="L62" s="48"/>
      <c r="M62" s="6">
        <v>321648</v>
      </c>
      <c r="N62" s="48"/>
      <c r="O62" s="6"/>
      <c r="P62" s="6"/>
      <c r="Q62" s="6"/>
      <c r="R62" s="6"/>
      <c r="S62" s="6"/>
      <c r="T62" s="6"/>
      <c r="U62" s="6"/>
      <c r="V62" s="6"/>
      <c r="W62" s="6"/>
      <c r="X62" s="6"/>
    </row>
    <row r="63" spans="1:24" ht="20.25" customHeight="1">
      <c r="A63" s="9" t="s">
        <v>70</v>
      </c>
      <c r="B63" s="9" t="s">
        <v>73</v>
      </c>
      <c r="C63" s="9" t="s">
        <v>289</v>
      </c>
      <c r="D63" s="9" t="s">
        <v>236</v>
      </c>
      <c r="E63" s="9" t="s">
        <v>144</v>
      </c>
      <c r="F63" s="9" t="s">
        <v>145</v>
      </c>
      <c r="G63" s="9" t="s">
        <v>239</v>
      </c>
      <c r="H63" s="9" t="s">
        <v>240</v>
      </c>
      <c r="I63" s="6">
        <v>134864</v>
      </c>
      <c r="J63" s="6">
        <v>134864</v>
      </c>
      <c r="K63" s="48"/>
      <c r="L63" s="48"/>
      <c r="M63" s="6">
        <v>134864</v>
      </c>
      <c r="N63" s="48"/>
      <c r="O63" s="6"/>
      <c r="P63" s="6"/>
      <c r="Q63" s="6"/>
      <c r="R63" s="6"/>
      <c r="S63" s="6"/>
      <c r="T63" s="6"/>
      <c r="U63" s="6"/>
      <c r="V63" s="6"/>
      <c r="W63" s="6"/>
      <c r="X63" s="6"/>
    </row>
    <row r="64" spans="1:24" ht="20.25" customHeight="1">
      <c r="A64" s="9" t="s">
        <v>70</v>
      </c>
      <c r="B64" s="9" t="s">
        <v>73</v>
      </c>
      <c r="C64" s="9" t="s">
        <v>289</v>
      </c>
      <c r="D64" s="9" t="s">
        <v>236</v>
      </c>
      <c r="E64" s="9" t="s">
        <v>148</v>
      </c>
      <c r="F64" s="9" t="s">
        <v>149</v>
      </c>
      <c r="G64" s="9" t="s">
        <v>241</v>
      </c>
      <c r="H64" s="9" t="s">
        <v>242</v>
      </c>
      <c r="I64" s="6">
        <v>85360</v>
      </c>
      <c r="J64" s="6">
        <v>85360</v>
      </c>
      <c r="K64" s="48"/>
      <c r="L64" s="48"/>
      <c r="M64" s="6">
        <v>85360</v>
      </c>
      <c r="N64" s="48"/>
      <c r="O64" s="6"/>
      <c r="P64" s="6"/>
      <c r="Q64" s="6"/>
      <c r="R64" s="6"/>
      <c r="S64" s="6"/>
      <c r="T64" s="6"/>
      <c r="U64" s="6"/>
      <c r="V64" s="6"/>
      <c r="W64" s="6"/>
      <c r="X64" s="6"/>
    </row>
    <row r="65" spans="1:24" ht="20.25" customHeight="1">
      <c r="A65" s="9" t="s">
        <v>70</v>
      </c>
      <c r="B65" s="9" t="s">
        <v>73</v>
      </c>
      <c r="C65" s="9" t="s">
        <v>289</v>
      </c>
      <c r="D65" s="9" t="s">
        <v>236</v>
      </c>
      <c r="E65" s="9" t="s">
        <v>108</v>
      </c>
      <c r="F65" s="9" t="s">
        <v>109</v>
      </c>
      <c r="G65" s="9" t="s">
        <v>243</v>
      </c>
      <c r="H65" s="9" t="s">
        <v>244</v>
      </c>
      <c r="I65" s="6">
        <v>4362</v>
      </c>
      <c r="J65" s="6">
        <v>4362</v>
      </c>
      <c r="K65" s="48"/>
      <c r="L65" s="48"/>
      <c r="M65" s="6">
        <v>4362</v>
      </c>
      <c r="N65" s="48"/>
      <c r="O65" s="6"/>
      <c r="P65" s="6"/>
      <c r="Q65" s="6"/>
      <c r="R65" s="6"/>
      <c r="S65" s="6"/>
      <c r="T65" s="6"/>
      <c r="U65" s="6"/>
      <c r="V65" s="6"/>
      <c r="W65" s="6"/>
      <c r="X65" s="6"/>
    </row>
    <row r="66" spans="1:24" ht="20.25" customHeight="1">
      <c r="A66" s="9" t="s">
        <v>70</v>
      </c>
      <c r="B66" s="9" t="s">
        <v>73</v>
      </c>
      <c r="C66" s="9" t="s">
        <v>289</v>
      </c>
      <c r="D66" s="9" t="s">
        <v>236</v>
      </c>
      <c r="E66" s="9" t="s">
        <v>150</v>
      </c>
      <c r="F66" s="9" t="s">
        <v>151</v>
      </c>
      <c r="G66" s="9" t="s">
        <v>243</v>
      </c>
      <c r="H66" s="9" t="s">
        <v>244</v>
      </c>
      <c r="I66" s="6">
        <v>8272</v>
      </c>
      <c r="J66" s="6">
        <v>8272</v>
      </c>
      <c r="K66" s="48"/>
      <c r="L66" s="48"/>
      <c r="M66" s="6">
        <v>8272</v>
      </c>
      <c r="N66" s="48"/>
      <c r="O66" s="6"/>
      <c r="P66" s="6"/>
      <c r="Q66" s="6"/>
      <c r="R66" s="6"/>
      <c r="S66" s="6"/>
      <c r="T66" s="6"/>
      <c r="U66" s="6"/>
      <c r="V66" s="6"/>
      <c r="W66" s="6"/>
      <c r="X66" s="6"/>
    </row>
    <row r="67" spans="1:24" ht="20.25" customHeight="1">
      <c r="A67" s="9" t="s">
        <v>70</v>
      </c>
      <c r="B67" s="9" t="s">
        <v>73</v>
      </c>
      <c r="C67" s="9" t="s">
        <v>289</v>
      </c>
      <c r="D67" s="9" t="s">
        <v>236</v>
      </c>
      <c r="E67" s="9" t="s">
        <v>150</v>
      </c>
      <c r="F67" s="9" t="s">
        <v>151</v>
      </c>
      <c r="G67" s="9" t="s">
        <v>243</v>
      </c>
      <c r="H67" s="9" t="s">
        <v>244</v>
      </c>
      <c r="I67" s="6">
        <v>4016</v>
      </c>
      <c r="J67" s="6">
        <v>4016</v>
      </c>
      <c r="K67" s="48"/>
      <c r="L67" s="48"/>
      <c r="M67" s="6">
        <v>4016</v>
      </c>
      <c r="N67" s="48"/>
      <c r="O67" s="6"/>
      <c r="P67" s="6"/>
      <c r="Q67" s="6"/>
      <c r="R67" s="6"/>
      <c r="S67" s="6"/>
      <c r="T67" s="6"/>
      <c r="U67" s="6"/>
      <c r="V67" s="6"/>
      <c r="W67" s="6"/>
      <c r="X67" s="6"/>
    </row>
    <row r="68" spans="1:24" ht="20.25" customHeight="1">
      <c r="A68" s="9" t="s">
        <v>70</v>
      </c>
      <c r="B68" s="9" t="s">
        <v>73</v>
      </c>
      <c r="C68" s="9" t="s">
        <v>290</v>
      </c>
      <c r="D68" s="9" t="s">
        <v>157</v>
      </c>
      <c r="E68" s="9" t="s">
        <v>156</v>
      </c>
      <c r="F68" s="9" t="s">
        <v>157</v>
      </c>
      <c r="G68" s="9" t="s">
        <v>246</v>
      </c>
      <c r="H68" s="9" t="s">
        <v>157</v>
      </c>
      <c r="I68" s="6">
        <v>254448</v>
      </c>
      <c r="J68" s="6">
        <v>254448</v>
      </c>
      <c r="K68" s="48"/>
      <c r="L68" s="48"/>
      <c r="M68" s="6">
        <v>254448</v>
      </c>
      <c r="N68" s="48"/>
      <c r="O68" s="6"/>
      <c r="P68" s="6"/>
      <c r="Q68" s="6"/>
      <c r="R68" s="6"/>
      <c r="S68" s="6"/>
      <c r="T68" s="6"/>
      <c r="U68" s="6"/>
      <c r="V68" s="6"/>
      <c r="W68" s="6"/>
      <c r="X68" s="6"/>
    </row>
    <row r="69" spans="1:24" ht="20.25" customHeight="1">
      <c r="A69" s="9" t="s">
        <v>70</v>
      </c>
      <c r="B69" s="9" t="s">
        <v>73</v>
      </c>
      <c r="C69" s="9" t="s">
        <v>291</v>
      </c>
      <c r="D69" s="9" t="s">
        <v>201</v>
      </c>
      <c r="E69" s="9" t="s">
        <v>108</v>
      </c>
      <c r="F69" s="9" t="s">
        <v>109</v>
      </c>
      <c r="G69" s="9" t="s">
        <v>252</v>
      </c>
      <c r="H69" s="9" t="s">
        <v>201</v>
      </c>
      <c r="I69" s="6">
        <v>6400</v>
      </c>
      <c r="J69" s="6">
        <v>6400</v>
      </c>
      <c r="K69" s="48"/>
      <c r="L69" s="48"/>
      <c r="M69" s="6">
        <v>6400</v>
      </c>
      <c r="N69" s="48"/>
      <c r="O69" s="6"/>
      <c r="P69" s="6"/>
      <c r="Q69" s="6"/>
      <c r="R69" s="6"/>
      <c r="S69" s="6"/>
      <c r="T69" s="6"/>
      <c r="U69" s="6"/>
      <c r="V69" s="6"/>
      <c r="W69" s="6"/>
      <c r="X69" s="6"/>
    </row>
    <row r="70" spans="1:24" ht="20.25" customHeight="1">
      <c r="A70" s="9" t="s">
        <v>70</v>
      </c>
      <c r="B70" s="9" t="s">
        <v>73</v>
      </c>
      <c r="C70" s="9" t="s">
        <v>292</v>
      </c>
      <c r="D70" s="9" t="s">
        <v>254</v>
      </c>
      <c r="E70" s="9" t="s">
        <v>108</v>
      </c>
      <c r="F70" s="9" t="s">
        <v>109</v>
      </c>
      <c r="G70" s="9" t="s">
        <v>255</v>
      </c>
      <c r="H70" s="9" t="s">
        <v>256</v>
      </c>
      <c r="I70" s="6">
        <v>136800</v>
      </c>
      <c r="J70" s="6">
        <v>136800</v>
      </c>
      <c r="K70" s="48"/>
      <c r="L70" s="48"/>
      <c r="M70" s="6">
        <v>136800</v>
      </c>
      <c r="N70" s="48"/>
      <c r="O70" s="6"/>
      <c r="P70" s="6"/>
      <c r="Q70" s="6"/>
      <c r="R70" s="6"/>
      <c r="S70" s="6"/>
      <c r="T70" s="6"/>
      <c r="U70" s="6"/>
      <c r="V70" s="6"/>
      <c r="W70" s="6"/>
      <c r="X70" s="6"/>
    </row>
    <row r="71" spans="1:24" ht="20.25" customHeight="1">
      <c r="A71" s="9" t="s">
        <v>70</v>
      </c>
      <c r="B71" s="9" t="s">
        <v>73</v>
      </c>
      <c r="C71" s="9" t="s">
        <v>293</v>
      </c>
      <c r="D71" s="9" t="s">
        <v>258</v>
      </c>
      <c r="E71" s="9" t="s">
        <v>108</v>
      </c>
      <c r="F71" s="9" t="s">
        <v>109</v>
      </c>
      <c r="G71" s="9" t="s">
        <v>259</v>
      </c>
      <c r="H71" s="9" t="s">
        <v>258</v>
      </c>
      <c r="I71" s="6">
        <v>18560</v>
      </c>
      <c r="J71" s="6">
        <v>18560</v>
      </c>
      <c r="K71" s="48"/>
      <c r="L71" s="48"/>
      <c r="M71" s="6">
        <v>18560</v>
      </c>
      <c r="N71" s="48"/>
      <c r="O71" s="6"/>
      <c r="P71" s="6"/>
      <c r="Q71" s="6"/>
      <c r="R71" s="6"/>
      <c r="S71" s="6"/>
      <c r="T71" s="6"/>
      <c r="U71" s="6"/>
      <c r="V71" s="6"/>
      <c r="W71" s="6"/>
      <c r="X71" s="6"/>
    </row>
    <row r="72" spans="1:24" ht="20.25" customHeight="1">
      <c r="A72" s="9" t="s">
        <v>70</v>
      </c>
      <c r="B72" s="9" t="s">
        <v>73</v>
      </c>
      <c r="C72" s="9" t="s">
        <v>294</v>
      </c>
      <c r="D72" s="9" t="s">
        <v>261</v>
      </c>
      <c r="E72" s="9" t="s">
        <v>108</v>
      </c>
      <c r="F72" s="9" t="s">
        <v>109</v>
      </c>
      <c r="G72" s="9" t="s">
        <v>262</v>
      </c>
      <c r="H72" s="9" t="s">
        <v>263</v>
      </c>
      <c r="I72" s="6">
        <v>24000</v>
      </c>
      <c r="J72" s="6">
        <v>24000</v>
      </c>
      <c r="K72" s="48"/>
      <c r="L72" s="48"/>
      <c r="M72" s="6">
        <v>24000</v>
      </c>
      <c r="N72" s="48"/>
      <c r="O72" s="6"/>
      <c r="P72" s="6"/>
      <c r="Q72" s="6"/>
      <c r="R72" s="6"/>
      <c r="S72" s="6"/>
      <c r="T72" s="6"/>
      <c r="U72" s="6"/>
      <c r="V72" s="6"/>
      <c r="W72" s="6"/>
      <c r="X72" s="6"/>
    </row>
    <row r="73" spans="1:24" ht="20.25" customHeight="1">
      <c r="A73" s="9" t="s">
        <v>70</v>
      </c>
      <c r="B73" s="9" t="s">
        <v>73</v>
      </c>
      <c r="C73" s="9" t="s">
        <v>294</v>
      </c>
      <c r="D73" s="9" t="s">
        <v>261</v>
      </c>
      <c r="E73" s="9" t="s">
        <v>108</v>
      </c>
      <c r="F73" s="9" t="s">
        <v>109</v>
      </c>
      <c r="G73" s="9" t="s">
        <v>295</v>
      </c>
      <c r="H73" s="9" t="s">
        <v>296</v>
      </c>
      <c r="I73" s="6">
        <v>3200</v>
      </c>
      <c r="J73" s="6">
        <v>3200</v>
      </c>
      <c r="K73" s="48"/>
      <c r="L73" s="48"/>
      <c r="M73" s="6">
        <v>3200</v>
      </c>
      <c r="N73" s="48"/>
      <c r="O73" s="6"/>
      <c r="P73" s="6"/>
      <c r="Q73" s="6"/>
      <c r="R73" s="6"/>
      <c r="S73" s="6"/>
      <c r="T73" s="6"/>
      <c r="U73" s="6"/>
      <c r="V73" s="6"/>
      <c r="W73" s="6"/>
      <c r="X73" s="6"/>
    </row>
    <row r="74" spans="1:24" ht="20.25" customHeight="1">
      <c r="A74" s="9" t="s">
        <v>70</v>
      </c>
      <c r="B74" s="9" t="s">
        <v>73</v>
      </c>
      <c r="C74" s="9" t="s">
        <v>294</v>
      </c>
      <c r="D74" s="9" t="s">
        <v>261</v>
      </c>
      <c r="E74" s="9" t="s">
        <v>108</v>
      </c>
      <c r="F74" s="9" t="s">
        <v>109</v>
      </c>
      <c r="G74" s="9" t="s">
        <v>297</v>
      </c>
      <c r="H74" s="9" t="s">
        <v>298</v>
      </c>
      <c r="I74" s="6">
        <v>4800</v>
      </c>
      <c r="J74" s="6">
        <v>4800</v>
      </c>
      <c r="K74" s="48"/>
      <c r="L74" s="48"/>
      <c r="M74" s="6">
        <v>4800</v>
      </c>
      <c r="N74" s="48"/>
      <c r="O74" s="6"/>
      <c r="P74" s="6"/>
      <c r="Q74" s="6"/>
      <c r="R74" s="6"/>
      <c r="S74" s="6"/>
      <c r="T74" s="6"/>
      <c r="U74" s="6"/>
      <c r="V74" s="6"/>
      <c r="W74" s="6"/>
      <c r="X74" s="6"/>
    </row>
    <row r="75" spans="1:24" ht="20.25" customHeight="1">
      <c r="A75" s="9" t="s">
        <v>70</v>
      </c>
      <c r="B75" s="9" t="s">
        <v>73</v>
      </c>
      <c r="C75" s="9" t="s">
        <v>294</v>
      </c>
      <c r="D75" s="9" t="s">
        <v>261</v>
      </c>
      <c r="E75" s="9" t="s">
        <v>108</v>
      </c>
      <c r="F75" s="9" t="s">
        <v>109</v>
      </c>
      <c r="G75" s="9" t="s">
        <v>264</v>
      </c>
      <c r="H75" s="9" t="s">
        <v>265</v>
      </c>
      <c r="I75" s="6">
        <v>3200</v>
      </c>
      <c r="J75" s="6">
        <v>3200</v>
      </c>
      <c r="K75" s="48"/>
      <c r="L75" s="48"/>
      <c r="M75" s="6">
        <v>3200</v>
      </c>
      <c r="N75" s="48"/>
      <c r="O75" s="6"/>
      <c r="P75" s="6"/>
      <c r="Q75" s="6"/>
      <c r="R75" s="6"/>
      <c r="S75" s="6"/>
      <c r="T75" s="6"/>
      <c r="U75" s="6"/>
      <c r="V75" s="6"/>
      <c r="W75" s="6"/>
      <c r="X75" s="6"/>
    </row>
    <row r="76" spans="1:24" ht="20.25" customHeight="1">
      <c r="A76" s="9" t="s">
        <v>70</v>
      </c>
      <c r="B76" s="9" t="s">
        <v>73</v>
      </c>
      <c r="C76" s="9" t="s">
        <v>294</v>
      </c>
      <c r="D76" s="9" t="s">
        <v>261</v>
      </c>
      <c r="E76" s="9" t="s">
        <v>108</v>
      </c>
      <c r="F76" s="9" t="s">
        <v>109</v>
      </c>
      <c r="G76" s="9" t="s">
        <v>266</v>
      </c>
      <c r="H76" s="9" t="s">
        <v>267</v>
      </c>
      <c r="I76" s="6">
        <v>11200</v>
      </c>
      <c r="J76" s="6">
        <v>11200</v>
      </c>
      <c r="K76" s="48"/>
      <c r="L76" s="48"/>
      <c r="M76" s="6">
        <v>11200</v>
      </c>
      <c r="N76" s="48"/>
      <c r="O76" s="6"/>
      <c r="P76" s="6"/>
      <c r="Q76" s="6"/>
      <c r="R76" s="6"/>
      <c r="S76" s="6"/>
      <c r="T76" s="6"/>
      <c r="U76" s="6"/>
      <c r="V76" s="6"/>
      <c r="W76" s="6"/>
      <c r="X76" s="6"/>
    </row>
    <row r="77" spans="1:24" ht="20.25" customHeight="1">
      <c r="A77" s="9" t="s">
        <v>70</v>
      </c>
      <c r="B77" s="9" t="s">
        <v>73</v>
      </c>
      <c r="C77" s="9" t="s">
        <v>294</v>
      </c>
      <c r="D77" s="9" t="s">
        <v>261</v>
      </c>
      <c r="E77" s="9" t="s">
        <v>108</v>
      </c>
      <c r="F77" s="9" t="s">
        <v>109</v>
      </c>
      <c r="G77" s="9" t="s">
        <v>268</v>
      </c>
      <c r="H77" s="9" t="s">
        <v>269</v>
      </c>
      <c r="I77" s="6">
        <v>48000</v>
      </c>
      <c r="J77" s="6">
        <v>48000</v>
      </c>
      <c r="K77" s="48"/>
      <c r="L77" s="48"/>
      <c r="M77" s="6">
        <v>48000</v>
      </c>
      <c r="N77" s="48"/>
      <c r="O77" s="6"/>
      <c r="P77" s="6"/>
      <c r="Q77" s="6"/>
      <c r="R77" s="6"/>
      <c r="S77" s="6"/>
      <c r="T77" s="6"/>
      <c r="U77" s="6"/>
      <c r="V77" s="6"/>
      <c r="W77" s="6"/>
      <c r="X77" s="6"/>
    </row>
    <row r="78" spans="1:24" ht="20.25" customHeight="1">
      <c r="A78" s="9" t="s">
        <v>70</v>
      </c>
      <c r="B78" s="9" t="s">
        <v>73</v>
      </c>
      <c r="C78" s="9" t="s">
        <v>294</v>
      </c>
      <c r="D78" s="9" t="s">
        <v>261</v>
      </c>
      <c r="E78" s="9" t="s">
        <v>108</v>
      </c>
      <c r="F78" s="9" t="s">
        <v>109</v>
      </c>
      <c r="G78" s="9" t="s">
        <v>255</v>
      </c>
      <c r="H78" s="9" t="s">
        <v>256</v>
      </c>
      <c r="I78" s="6">
        <v>13680</v>
      </c>
      <c r="J78" s="6">
        <v>13680</v>
      </c>
      <c r="K78" s="48"/>
      <c r="L78" s="48"/>
      <c r="M78" s="6">
        <v>13680</v>
      </c>
      <c r="N78" s="48"/>
      <c r="O78" s="6"/>
      <c r="P78" s="6"/>
      <c r="Q78" s="6"/>
      <c r="R78" s="6"/>
      <c r="S78" s="6"/>
      <c r="T78" s="6"/>
      <c r="U78" s="6"/>
      <c r="V78" s="6"/>
      <c r="W78" s="6"/>
      <c r="X78" s="6"/>
    </row>
    <row r="79" spans="1:24" ht="20.25" customHeight="1">
      <c r="A79" s="9" t="s">
        <v>70</v>
      </c>
      <c r="B79" s="9" t="s">
        <v>73</v>
      </c>
      <c r="C79" s="9" t="s">
        <v>294</v>
      </c>
      <c r="D79" s="9" t="s">
        <v>261</v>
      </c>
      <c r="E79" s="9" t="s">
        <v>108</v>
      </c>
      <c r="F79" s="9" t="s">
        <v>109</v>
      </c>
      <c r="G79" s="9" t="s">
        <v>270</v>
      </c>
      <c r="H79" s="9" t="s">
        <v>271</v>
      </c>
      <c r="I79" s="6">
        <v>357360</v>
      </c>
      <c r="J79" s="6">
        <v>357360</v>
      </c>
      <c r="K79" s="48"/>
      <c r="L79" s="48"/>
      <c r="M79" s="6">
        <v>357360</v>
      </c>
      <c r="N79" s="48"/>
      <c r="O79" s="6"/>
      <c r="P79" s="6"/>
      <c r="Q79" s="6"/>
      <c r="R79" s="6"/>
      <c r="S79" s="6"/>
      <c r="T79" s="6"/>
      <c r="U79" s="6"/>
      <c r="V79" s="6"/>
      <c r="W79" s="6"/>
      <c r="X79" s="6"/>
    </row>
    <row r="80" spans="1:24" ht="20.25" customHeight="1">
      <c r="A80" s="9" t="s">
        <v>70</v>
      </c>
      <c r="B80" s="9" t="s">
        <v>73</v>
      </c>
      <c r="C80" s="9" t="s">
        <v>299</v>
      </c>
      <c r="D80" s="9" t="s">
        <v>273</v>
      </c>
      <c r="E80" s="9" t="s">
        <v>108</v>
      </c>
      <c r="F80" s="9" t="s">
        <v>109</v>
      </c>
      <c r="G80" s="9" t="s">
        <v>229</v>
      </c>
      <c r="H80" s="9" t="s">
        <v>230</v>
      </c>
      <c r="I80" s="6">
        <v>252120</v>
      </c>
      <c r="J80" s="6">
        <v>252120</v>
      </c>
      <c r="K80" s="48"/>
      <c r="L80" s="48"/>
      <c r="M80" s="6">
        <v>252120</v>
      </c>
      <c r="N80" s="48"/>
      <c r="O80" s="6"/>
      <c r="P80" s="6"/>
      <c r="Q80" s="6"/>
      <c r="R80" s="6"/>
      <c r="S80" s="6"/>
      <c r="T80" s="6"/>
      <c r="U80" s="6"/>
      <c r="V80" s="6"/>
      <c r="W80" s="6"/>
      <c r="X80" s="6"/>
    </row>
    <row r="81" spans="1:24" ht="20.25" customHeight="1">
      <c r="A81" s="9" t="s">
        <v>70</v>
      </c>
      <c r="B81" s="9" t="s">
        <v>73</v>
      </c>
      <c r="C81" s="9" t="s">
        <v>300</v>
      </c>
      <c r="D81" s="9" t="s">
        <v>281</v>
      </c>
      <c r="E81" s="9" t="s">
        <v>108</v>
      </c>
      <c r="F81" s="9" t="s">
        <v>109</v>
      </c>
      <c r="G81" s="9" t="s">
        <v>282</v>
      </c>
      <c r="H81" s="9" t="s">
        <v>283</v>
      </c>
      <c r="I81" s="6">
        <v>29544</v>
      </c>
      <c r="J81" s="6">
        <v>29544</v>
      </c>
      <c r="K81" s="48"/>
      <c r="L81" s="48"/>
      <c r="M81" s="6">
        <v>29544</v>
      </c>
      <c r="N81" s="48"/>
      <c r="O81" s="6"/>
      <c r="P81" s="6"/>
      <c r="Q81" s="6"/>
      <c r="R81" s="6"/>
      <c r="S81" s="6"/>
      <c r="T81" s="6"/>
      <c r="U81" s="6"/>
      <c r="V81" s="6"/>
      <c r="W81" s="6"/>
      <c r="X81" s="6"/>
    </row>
    <row r="82" spans="1:24" ht="20.25" customHeight="1">
      <c r="A82" s="9" t="s">
        <v>70</v>
      </c>
      <c r="B82" s="9" t="s">
        <v>73</v>
      </c>
      <c r="C82" s="9" t="s">
        <v>300</v>
      </c>
      <c r="D82" s="9" t="s">
        <v>281</v>
      </c>
      <c r="E82" s="9" t="s">
        <v>108</v>
      </c>
      <c r="F82" s="9" t="s">
        <v>109</v>
      </c>
      <c r="G82" s="9" t="s">
        <v>282</v>
      </c>
      <c r="H82" s="9" t="s">
        <v>283</v>
      </c>
      <c r="I82" s="6">
        <v>64512</v>
      </c>
      <c r="J82" s="6">
        <v>64512</v>
      </c>
      <c r="K82" s="48"/>
      <c r="L82" s="48"/>
      <c r="M82" s="6">
        <v>64512</v>
      </c>
      <c r="N82" s="48"/>
      <c r="O82" s="6"/>
      <c r="P82" s="6"/>
      <c r="Q82" s="6"/>
      <c r="R82" s="6"/>
      <c r="S82" s="6"/>
      <c r="T82" s="6"/>
      <c r="U82" s="6"/>
      <c r="V82" s="6"/>
      <c r="W82" s="6"/>
      <c r="X82" s="6"/>
    </row>
    <row r="83" spans="1:24" ht="20.25" customHeight="1">
      <c r="A83" s="9" t="s">
        <v>70</v>
      </c>
      <c r="B83" s="9" t="s">
        <v>73</v>
      </c>
      <c r="C83" s="9" t="s">
        <v>301</v>
      </c>
      <c r="D83" s="9" t="s">
        <v>275</v>
      </c>
      <c r="E83" s="9" t="s">
        <v>118</v>
      </c>
      <c r="F83" s="9" t="s">
        <v>119</v>
      </c>
      <c r="G83" s="9" t="s">
        <v>302</v>
      </c>
      <c r="H83" s="9" t="s">
        <v>303</v>
      </c>
      <c r="I83" s="6">
        <v>972012</v>
      </c>
      <c r="J83" s="6">
        <v>972012</v>
      </c>
      <c r="K83" s="48"/>
      <c r="L83" s="48"/>
      <c r="M83" s="6">
        <v>972012</v>
      </c>
      <c r="N83" s="48"/>
      <c r="O83" s="6"/>
      <c r="P83" s="6"/>
      <c r="Q83" s="6"/>
      <c r="R83" s="6"/>
      <c r="S83" s="6"/>
      <c r="T83" s="6"/>
      <c r="U83" s="6"/>
      <c r="V83" s="6"/>
      <c r="W83" s="6"/>
      <c r="X83" s="6"/>
    </row>
    <row r="84" spans="1:24" ht="20.25" customHeight="1">
      <c r="A84" s="9" t="s">
        <v>70</v>
      </c>
      <c r="B84" s="9" t="s">
        <v>73</v>
      </c>
      <c r="C84" s="9" t="s">
        <v>301</v>
      </c>
      <c r="D84" s="9" t="s">
        <v>275</v>
      </c>
      <c r="E84" s="9" t="s">
        <v>118</v>
      </c>
      <c r="F84" s="9" t="s">
        <v>119</v>
      </c>
      <c r="G84" s="9" t="s">
        <v>302</v>
      </c>
      <c r="H84" s="9" t="s">
        <v>303</v>
      </c>
      <c r="I84" s="6">
        <v>47098</v>
      </c>
      <c r="J84" s="6">
        <v>47098</v>
      </c>
      <c r="K84" s="48"/>
      <c r="L84" s="48"/>
      <c r="M84" s="6">
        <v>47098</v>
      </c>
      <c r="N84" s="48"/>
      <c r="O84" s="6"/>
      <c r="P84" s="6"/>
      <c r="Q84" s="6"/>
      <c r="R84" s="6"/>
      <c r="S84" s="6"/>
      <c r="T84" s="6"/>
      <c r="U84" s="6"/>
      <c r="V84" s="6"/>
      <c r="W84" s="6"/>
      <c r="X84" s="6"/>
    </row>
    <row r="85" spans="1:24" ht="20.25" customHeight="1">
      <c r="A85" s="9" t="s">
        <v>70</v>
      </c>
      <c r="B85" s="9" t="s">
        <v>73</v>
      </c>
      <c r="C85" s="9" t="s">
        <v>301</v>
      </c>
      <c r="D85" s="9" t="s">
        <v>275</v>
      </c>
      <c r="E85" s="9" t="s">
        <v>120</v>
      </c>
      <c r="F85" s="9" t="s">
        <v>121</v>
      </c>
      <c r="G85" s="9" t="s">
        <v>302</v>
      </c>
      <c r="H85" s="9" t="s">
        <v>303</v>
      </c>
      <c r="I85" s="6">
        <v>40434</v>
      </c>
      <c r="J85" s="6">
        <v>40434</v>
      </c>
      <c r="K85" s="48"/>
      <c r="L85" s="48"/>
      <c r="M85" s="6">
        <v>40434</v>
      </c>
      <c r="N85" s="48"/>
      <c r="O85" s="6"/>
      <c r="P85" s="6"/>
      <c r="Q85" s="6"/>
      <c r="R85" s="6"/>
      <c r="S85" s="6"/>
      <c r="T85" s="6"/>
      <c r="U85" s="6"/>
      <c r="V85" s="6"/>
      <c r="W85" s="6"/>
      <c r="X85" s="6"/>
    </row>
    <row r="86" spans="1:24" ht="20.25" customHeight="1">
      <c r="A86" s="9" t="s">
        <v>70</v>
      </c>
      <c r="B86" s="9" t="s">
        <v>73</v>
      </c>
      <c r="C86" s="9" t="s">
        <v>301</v>
      </c>
      <c r="D86" s="9" t="s">
        <v>275</v>
      </c>
      <c r="E86" s="9" t="s">
        <v>120</v>
      </c>
      <c r="F86" s="9" t="s">
        <v>121</v>
      </c>
      <c r="G86" s="9" t="s">
        <v>302</v>
      </c>
      <c r="H86" s="9" t="s">
        <v>303</v>
      </c>
      <c r="I86" s="6">
        <v>838644</v>
      </c>
      <c r="J86" s="6">
        <v>838644</v>
      </c>
      <c r="K86" s="48"/>
      <c r="L86" s="48"/>
      <c r="M86" s="6">
        <v>838644</v>
      </c>
      <c r="N86" s="48"/>
      <c r="O86" s="6"/>
      <c r="P86" s="6"/>
      <c r="Q86" s="6"/>
      <c r="R86" s="6"/>
      <c r="S86" s="6"/>
      <c r="T86" s="6"/>
      <c r="U86" s="6"/>
      <c r="V86" s="6"/>
      <c r="W86" s="6"/>
      <c r="X86" s="6"/>
    </row>
    <row r="87" spans="1:24" ht="20.25" customHeight="1">
      <c r="A87" s="9" t="s">
        <v>70</v>
      </c>
      <c r="B87" s="9" t="s">
        <v>73</v>
      </c>
      <c r="C87" s="9" t="s">
        <v>301</v>
      </c>
      <c r="D87" s="9" t="s">
        <v>275</v>
      </c>
      <c r="E87" s="9" t="s">
        <v>118</v>
      </c>
      <c r="F87" s="9" t="s">
        <v>119</v>
      </c>
      <c r="G87" s="9" t="s">
        <v>304</v>
      </c>
      <c r="H87" s="9" t="s">
        <v>305</v>
      </c>
      <c r="I87" s="6">
        <v>6296545</v>
      </c>
      <c r="J87" s="6">
        <v>6296545</v>
      </c>
      <c r="K87" s="48"/>
      <c r="L87" s="48"/>
      <c r="M87" s="6">
        <v>6296545</v>
      </c>
      <c r="N87" s="48"/>
      <c r="O87" s="6"/>
      <c r="P87" s="6"/>
      <c r="Q87" s="6"/>
      <c r="R87" s="6"/>
      <c r="S87" s="6"/>
      <c r="T87" s="6"/>
      <c r="U87" s="6"/>
      <c r="V87" s="6"/>
      <c r="W87" s="6"/>
      <c r="X87" s="6"/>
    </row>
    <row r="88" spans="1:24" ht="20.25" customHeight="1">
      <c r="A88" s="9" t="s">
        <v>70</v>
      </c>
      <c r="B88" s="9" t="s">
        <v>73</v>
      </c>
      <c r="C88" s="9" t="s">
        <v>301</v>
      </c>
      <c r="D88" s="9" t="s">
        <v>275</v>
      </c>
      <c r="E88" s="9" t="s">
        <v>120</v>
      </c>
      <c r="F88" s="9" t="s">
        <v>121</v>
      </c>
      <c r="G88" s="9" t="s">
        <v>304</v>
      </c>
      <c r="H88" s="9" t="s">
        <v>305</v>
      </c>
      <c r="I88" s="6">
        <v>16212836</v>
      </c>
      <c r="J88" s="6">
        <v>16212836</v>
      </c>
      <c r="K88" s="48"/>
      <c r="L88" s="48"/>
      <c r="M88" s="6">
        <v>16212836</v>
      </c>
      <c r="N88" s="48"/>
      <c r="O88" s="6"/>
      <c r="P88" s="6"/>
      <c r="Q88" s="6"/>
      <c r="R88" s="6"/>
      <c r="S88" s="6"/>
      <c r="T88" s="6"/>
      <c r="U88" s="6"/>
      <c r="V88" s="6"/>
      <c r="W88" s="6"/>
      <c r="X88" s="6"/>
    </row>
    <row r="89" spans="1:24" ht="20.25" customHeight="1">
      <c r="A89" s="9" t="s">
        <v>70</v>
      </c>
      <c r="B89" s="9" t="s">
        <v>73</v>
      </c>
      <c r="C89" s="9" t="s">
        <v>306</v>
      </c>
      <c r="D89" s="9" t="s">
        <v>285</v>
      </c>
      <c r="E89" s="9" t="s">
        <v>108</v>
      </c>
      <c r="F89" s="9" t="s">
        <v>109</v>
      </c>
      <c r="G89" s="9" t="s">
        <v>286</v>
      </c>
      <c r="H89" s="9" t="s">
        <v>287</v>
      </c>
      <c r="I89" s="6">
        <v>960</v>
      </c>
      <c r="J89" s="6">
        <v>960</v>
      </c>
      <c r="K89" s="48"/>
      <c r="L89" s="48"/>
      <c r="M89" s="6">
        <v>960</v>
      </c>
      <c r="N89" s="48"/>
      <c r="O89" s="6"/>
      <c r="P89" s="6"/>
      <c r="Q89" s="6"/>
      <c r="R89" s="6"/>
      <c r="S89" s="6"/>
      <c r="T89" s="6"/>
      <c r="U89" s="6"/>
      <c r="V89" s="6"/>
      <c r="W89" s="6"/>
      <c r="X89" s="6"/>
    </row>
    <row r="90" spans="1:24" ht="20.25" customHeight="1">
      <c r="A90" s="9" t="s">
        <v>70</v>
      </c>
      <c r="B90" s="9" t="s">
        <v>75</v>
      </c>
      <c r="C90" s="9" t="s">
        <v>307</v>
      </c>
      <c r="D90" s="9" t="s">
        <v>224</v>
      </c>
      <c r="E90" s="9" t="s">
        <v>108</v>
      </c>
      <c r="F90" s="9" t="s">
        <v>109</v>
      </c>
      <c r="G90" s="9" t="s">
        <v>225</v>
      </c>
      <c r="H90" s="9" t="s">
        <v>226</v>
      </c>
      <c r="I90" s="6">
        <v>724428</v>
      </c>
      <c r="J90" s="6">
        <v>724428</v>
      </c>
      <c r="K90" s="48"/>
      <c r="L90" s="48"/>
      <c r="M90" s="6">
        <v>724428</v>
      </c>
      <c r="N90" s="48"/>
      <c r="O90" s="6"/>
      <c r="P90" s="6"/>
      <c r="Q90" s="6"/>
      <c r="R90" s="6"/>
      <c r="S90" s="6"/>
      <c r="T90" s="6"/>
      <c r="U90" s="6"/>
      <c r="V90" s="6"/>
      <c r="W90" s="6"/>
      <c r="X90" s="6"/>
    </row>
    <row r="91" spans="1:24" ht="20.25" customHeight="1">
      <c r="A91" s="9" t="s">
        <v>70</v>
      </c>
      <c r="B91" s="9" t="s">
        <v>75</v>
      </c>
      <c r="C91" s="9" t="s">
        <v>307</v>
      </c>
      <c r="D91" s="9" t="s">
        <v>224</v>
      </c>
      <c r="E91" s="9" t="s">
        <v>108</v>
      </c>
      <c r="F91" s="9" t="s">
        <v>109</v>
      </c>
      <c r="G91" s="9" t="s">
        <v>227</v>
      </c>
      <c r="H91" s="9" t="s">
        <v>228</v>
      </c>
      <c r="I91" s="6">
        <v>1081740</v>
      </c>
      <c r="J91" s="6">
        <v>1081740</v>
      </c>
      <c r="K91" s="48"/>
      <c r="L91" s="48"/>
      <c r="M91" s="6">
        <v>1081740</v>
      </c>
      <c r="N91" s="48"/>
      <c r="O91" s="6"/>
      <c r="P91" s="6"/>
      <c r="Q91" s="6"/>
      <c r="R91" s="6"/>
      <c r="S91" s="6"/>
      <c r="T91" s="6"/>
      <c r="U91" s="6"/>
      <c r="V91" s="6"/>
      <c r="W91" s="6"/>
      <c r="X91" s="6"/>
    </row>
    <row r="92" spans="1:24" ht="20.25" customHeight="1">
      <c r="A92" s="9" t="s">
        <v>70</v>
      </c>
      <c r="B92" s="9" t="s">
        <v>75</v>
      </c>
      <c r="C92" s="9" t="s">
        <v>307</v>
      </c>
      <c r="D92" s="9" t="s">
        <v>224</v>
      </c>
      <c r="E92" s="9" t="s">
        <v>108</v>
      </c>
      <c r="F92" s="9" t="s">
        <v>109</v>
      </c>
      <c r="G92" s="9" t="s">
        <v>229</v>
      </c>
      <c r="H92" s="9" t="s">
        <v>230</v>
      </c>
      <c r="I92" s="6">
        <v>6000</v>
      </c>
      <c r="J92" s="6">
        <v>6000</v>
      </c>
      <c r="K92" s="48"/>
      <c r="L92" s="48"/>
      <c r="M92" s="6">
        <v>6000</v>
      </c>
      <c r="N92" s="48"/>
      <c r="O92" s="6"/>
      <c r="P92" s="6"/>
      <c r="Q92" s="6"/>
      <c r="R92" s="6"/>
      <c r="S92" s="6"/>
      <c r="T92" s="6"/>
      <c r="U92" s="6"/>
      <c r="V92" s="6"/>
      <c r="W92" s="6"/>
      <c r="X92" s="6"/>
    </row>
    <row r="93" spans="1:24" ht="20.25" customHeight="1">
      <c r="A93" s="9" t="s">
        <v>70</v>
      </c>
      <c r="B93" s="9" t="s">
        <v>75</v>
      </c>
      <c r="C93" s="9" t="s">
        <v>307</v>
      </c>
      <c r="D93" s="9" t="s">
        <v>224</v>
      </c>
      <c r="E93" s="9" t="s">
        <v>108</v>
      </c>
      <c r="F93" s="9" t="s">
        <v>109</v>
      </c>
      <c r="G93" s="9" t="s">
        <v>229</v>
      </c>
      <c r="H93" s="9" t="s">
        <v>230</v>
      </c>
      <c r="I93" s="6">
        <v>60369</v>
      </c>
      <c r="J93" s="6">
        <v>60369</v>
      </c>
      <c r="K93" s="48"/>
      <c r="L93" s="48"/>
      <c r="M93" s="6">
        <v>60369</v>
      </c>
      <c r="N93" s="48"/>
      <c r="O93" s="6"/>
      <c r="P93" s="6"/>
      <c r="Q93" s="6"/>
      <c r="R93" s="6"/>
      <c r="S93" s="6"/>
      <c r="T93" s="6"/>
      <c r="U93" s="6"/>
      <c r="V93" s="6"/>
      <c r="W93" s="6"/>
      <c r="X93" s="6"/>
    </row>
    <row r="94" spans="1:24" ht="20.25" customHeight="1">
      <c r="A94" s="9" t="s">
        <v>70</v>
      </c>
      <c r="B94" s="9" t="s">
        <v>75</v>
      </c>
      <c r="C94" s="9" t="s">
        <v>308</v>
      </c>
      <c r="D94" s="9" t="s">
        <v>236</v>
      </c>
      <c r="E94" s="9" t="s">
        <v>122</v>
      </c>
      <c r="F94" s="9" t="s">
        <v>123</v>
      </c>
      <c r="G94" s="9" t="s">
        <v>237</v>
      </c>
      <c r="H94" s="9" t="s">
        <v>238</v>
      </c>
      <c r="I94" s="6">
        <v>341751</v>
      </c>
      <c r="J94" s="6">
        <v>341751</v>
      </c>
      <c r="K94" s="48"/>
      <c r="L94" s="48"/>
      <c r="M94" s="6">
        <v>341751</v>
      </c>
      <c r="N94" s="48"/>
      <c r="O94" s="6"/>
      <c r="P94" s="6"/>
      <c r="Q94" s="6"/>
      <c r="R94" s="6"/>
      <c r="S94" s="6"/>
      <c r="T94" s="6"/>
      <c r="U94" s="6"/>
      <c r="V94" s="6"/>
      <c r="W94" s="6"/>
      <c r="X94" s="6"/>
    </row>
    <row r="95" spans="1:24" ht="20.25" customHeight="1">
      <c r="A95" s="9" t="s">
        <v>70</v>
      </c>
      <c r="B95" s="9" t="s">
        <v>75</v>
      </c>
      <c r="C95" s="9" t="s">
        <v>308</v>
      </c>
      <c r="D95" s="9" t="s">
        <v>236</v>
      </c>
      <c r="E95" s="9" t="s">
        <v>124</v>
      </c>
      <c r="F95" s="9" t="s">
        <v>125</v>
      </c>
      <c r="G95" s="9" t="s">
        <v>309</v>
      </c>
      <c r="H95" s="9" t="s">
        <v>310</v>
      </c>
      <c r="I95" s="6">
        <v>246776</v>
      </c>
      <c r="J95" s="6">
        <v>246776</v>
      </c>
      <c r="K95" s="48"/>
      <c r="L95" s="48"/>
      <c r="M95" s="6">
        <v>246776</v>
      </c>
      <c r="N95" s="48"/>
      <c r="O95" s="6"/>
      <c r="P95" s="6"/>
      <c r="Q95" s="6"/>
      <c r="R95" s="6"/>
      <c r="S95" s="6"/>
      <c r="T95" s="6"/>
      <c r="U95" s="6"/>
      <c r="V95" s="6"/>
      <c r="W95" s="6"/>
      <c r="X95" s="6"/>
    </row>
    <row r="96" spans="1:24" ht="20.25" customHeight="1">
      <c r="A96" s="9" t="s">
        <v>70</v>
      </c>
      <c r="B96" s="9" t="s">
        <v>75</v>
      </c>
      <c r="C96" s="9" t="s">
        <v>308</v>
      </c>
      <c r="D96" s="9" t="s">
        <v>236</v>
      </c>
      <c r="E96" s="9" t="s">
        <v>144</v>
      </c>
      <c r="F96" s="9" t="s">
        <v>145</v>
      </c>
      <c r="G96" s="9" t="s">
        <v>239</v>
      </c>
      <c r="H96" s="9" t="s">
        <v>240</v>
      </c>
      <c r="I96" s="6">
        <v>143293</v>
      </c>
      <c r="J96" s="6">
        <v>143293</v>
      </c>
      <c r="K96" s="48"/>
      <c r="L96" s="48"/>
      <c r="M96" s="6">
        <v>143293</v>
      </c>
      <c r="N96" s="48"/>
      <c r="O96" s="6"/>
      <c r="P96" s="6"/>
      <c r="Q96" s="6"/>
      <c r="R96" s="6"/>
      <c r="S96" s="6"/>
      <c r="T96" s="6"/>
      <c r="U96" s="6"/>
      <c r="V96" s="6"/>
      <c r="W96" s="6"/>
      <c r="X96" s="6"/>
    </row>
    <row r="97" spans="1:24" ht="20.25" customHeight="1">
      <c r="A97" s="9" t="s">
        <v>70</v>
      </c>
      <c r="B97" s="9" t="s">
        <v>75</v>
      </c>
      <c r="C97" s="9" t="s">
        <v>308</v>
      </c>
      <c r="D97" s="9" t="s">
        <v>236</v>
      </c>
      <c r="E97" s="9" t="s">
        <v>148</v>
      </c>
      <c r="F97" s="9" t="s">
        <v>149</v>
      </c>
      <c r="G97" s="9" t="s">
        <v>241</v>
      </c>
      <c r="H97" s="9" t="s">
        <v>242</v>
      </c>
      <c r="I97" s="6">
        <v>29638</v>
      </c>
      <c r="J97" s="6">
        <v>29638</v>
      </c>
      <c r="K97" s="48"/>
      <c r="L97" s="48"/>
      <c r="M97" s="6">
        <v>29638</v>
      </c>
      <c r="N97" s="48"/>
      <c r="O97" s="6"/>
      <c r="P97" s="6"/>
      <c r="Q97" s="6"/>
      <c r="R97" s="6"/>
      <c r="S97" s="6"/>
      <c r="T97" s="6"/>
      <c r="U97" s="6"/>
      <c r="V97" s="6"/>
      <c r="W97" s="6"/>
      <c r="X97" s="6"/>
    </row>
    <row r="98" spans="1:24" ht="20.25" customHeight="1">
      <c r="A98" s="9" t="s">
        <v>70</v>
      </c>
      <c r="B98" s="9" t="s">
        <v>75</v>
      </c>
      <c r="C98" s="9" t="s">
        <v>308</v>
      </c>
      <c r="D98" s="9" t="s">
        <v>236</v>
      </c>
      <c r="E98" s="9" t="s">
        <v>148</v>
      </c>
      <c r="F98" s="9" t="s">
        <v>149</v>
      </c>
      <c r="G98" s="9" t="s">
        <v>241</v>
      </c>
      <c r="H98" s="9" t="s">
        <v>242</v>
      </c>
      <c r="I98" s="6">
        <v>90695</v>
      </c>
      <c r="J98" s="6">
        <v>90695</v>
      </c>
      <c r="K98" s="48"/>
      <c r="L98" s="48"/>
      <c r="M98" s="6">
        <v>90695</v>
      </c>
      <c r="N98" s="48"/>
      <c r="O98" s="6"/>
      <c r="P98" s="6"/>
      <c r="Q98" s="6"/>
      <c r="R98" s="6"/>
      <c r="S98" s="6"/>
      <c r="T98" s="6"/>
      <c r="U98" s="6"/>
      <c r="V98" s="6"/>
      <c r="W98" s="6"/>
      <c r="X98" s="6"/>
    </row>
    <row r="99" spans="1:24" ht="20.25" customHeight="1">
      <c r="A99" s="9" t="s">
        <v>70</v>
      </c>
      <c r="B99" s="9" t="s">
        <v>75</v>
      </c>
      <c r="C99" s="9" t="s">
        <v>308</v>
      </c>
      <c r="D99" s="9" t="s">
        <v>236</v>
      </c>
      <c r="E99" s="9" t="s">
        <v>108</v>
      </c>
      <c r="F99" s="9" t="s">
        <v>109</v>
      </c>
      <c r="G99" s="9" t="s">
        <v>243</v>
      </c>
      <c r="H99" s="9" t="s">
        <v>244</v>
      </c>
      <c r="I99" s="6">
        <v>3635</v>
      </c>
      <c r="J99" s="6">
        <v>3635</v>
      </c>
      <c r="K99" s="48"/>
      <c r="L99" s="48"/>
      <c r="M99" s="6">
        <v>3635</v>
      </c>
      <c r="N99" s="48"/>
      <c r="O99" s="6"/>
      <c r="P99" s="6"/>
      <c r="Q99" s="6"/>
      <c r="R99" s="6"/>
      <c r="S99" s="6"/>
      <c r="T99" s="6"/>
      <c r="U99" s="6"/>
      <c r="V99" s="6"/>
      <c r="W99" s="6"/>
      <c r="X99" s="6"/>
    </row>
    <row r="100" spans="1:24" ht="20.25" customHeight="1">
      <c r="A100" s="9" t="s">
        <v>70</v>
      </c>
      <c r="B100" s="9" t="s">
        <v>75</v>
      </c>
      <c r="C100" s="9" t="s">
        <v>308</v>
      </c>
      <c r="D100" s="9" t="s">
        <v>236</v>
      </c>
      <c r="E100" s="9" t="s">
        <v>150</v>
      </c>
      <c r="F100" s="9" t="s">
        <v>151</v>
      </c>
      <c r="G100" s="9" t="s">
        <v>243</v>
      </c>
      <c r="H100" s="9" t="s">
        <v>244</v>
      </c>
      <c r="I100" s="6">
        <v>3619</v>
      </c>
      <c r="J100" s="6">
        <v>3619</v>
      </c>
      <c r="K100" s="48"/>
      <c r="L100" s="48"/>
      <c r="M100" s="6">
        <v>3619</v>
      </c>
      <c r="N100" s="48"/>
      <c r="O100" s="6"/>
      <c r="P100" s="6"/>
      <c r="Q100" s="6"/>
      <c r="R100" s="6"/>
      <c r="S100" s="6"/>
      <c r="T100" s="6"/>
      <c r="U100" s="6"/>
      <c r="V100" s="6"/>
      <c r="W100" s="6"/>
      <c r="X100" s="6"/>
    </row>
    <row r="101" spans="1:24" ht="20.25" customHeight="1">
      <c r="A101" s="9" t="s">
        <v>70</v>
      </c>
      <c r="B101" s="9" t="s">
        <v>75</v>
      </c>
      <c r="C101" s="9" t="s">
        <v>308</v>
      </c>
      <c r="D101" s="9" t="s">
        <v>236</v>
      </c>
      <c r="E101" s="9" t="s">
        <v>150</v>
      </c>
      <c r="F101" s="9" t="s">
        <v>151</v>
      </c>
      <c r="G101" s="9" t="s">
        <v>243</v>
      </c>
      <c r="H101" s="9" t="s">
        <v>244</v>
      </c>
      <c r="I101" s="6">
        <v>8789</v>
      </c>
      <c r="J101" s="6">
        <v>8789</v>
      </c>
      <c r="K101" s="48"/>
      <c r="L101" s="48"/>
      <c r="M101" s="6">
        <v>8789</v>
      </c>
      <c r="N101" s="48"/>
      <c r="O101" s="6"/>
      <c r="P101" s="6"/>
      <c r="Q101" s="6"/>
      <c r="R101" s="6"/>
      <c r="S101" s="6"/>
      <c r="T101" s="6"/>
      <c r="U101" s="6"/>
      <c r="V101" s="6"/>
      <c r="W101" s="6"/>
      <c r="X101" s="6"/>
    </row>
    <row r="102" spans="1:24" ht="20.25" customHeight="1">
      <c r="A102" s="9" t="s">
        <v>70</v>
      </c>
      <c r="B102" s="9" t="s">
        <v>75</v>
      </c>
      <c r="C102" s="9" t="s">
        <v>308</v>
      </c>
      <c r="D102" s="9" t="s">
        <v>236</v>
      </c>
      <c r="E102" s="9" t="s">
        <v>150</v>
      </c>
      <c r="F102" s="9" t="s">
        <v>151</v>
      </c>
      <c r="G102" s="9" t="s">
        <v>243</v>
      </c>
      <c r="H102" s="9" t="s">
        <v>244</v>
      </c>
      <c r="I102" s="6">
        <v>4267</v>
      </c>
      <c r="J102" s="6">
        <v>4267</v>
      </c>
      <c r="K102" s="48"/>
      <c r="L102" s="48"/>
      <c r="M102" s="6">
        <v>4267</v>
      </c>
      <c r="N102" s="48"/>
      <c r="O102" s="6"/>
      <c r="P102" s="6"/>
      <c r="Q102" s="6"/>
      <c r="R102" s="6"/>
      <c r="S102" s="6"/>
      <c r="T102" s="6"/>
      <c r="U102" s="6"/>
      <c r="V102" s="6"/>
      <c r="W102" s="6"/>
      <c r="X102" s="6"/>
    </row>
    <row r="103" spans="1:24" ht="20.25" customHeight="1">
      <c r="A103" s="9" t="s">
        <v>70</v>
      </c>
      <c r="B103" s="9" t="s">
        <v>75</v>
      </c>
      <c r="C103" s="9" t="s">
        <v>311</v>
      </c>
      <c r="D103" s="9" t="s">
        <v>157</v>
      </c>
      <c r="E103" s="9" t="s">
        <v>156</v>
      </c>
      <c r="F103" s="9" t="s">
        <v>157</v>
      </c>
      <c r="G103" s="9" t="s">
        <v>246</v>
      </c>
      <c r="H103" s="9" t="s">
        <v>157</v>
      </c>
      <c r="I103" s="6">
        <v>270351</v>
      </c>
      <c r="J103" s="6">
        <v>270351</v>
      </c>
      <c r="K103" s="48"/>
      <c r="L103" s="48"/>
      <c r="M103" s="6">
        <v>270351</v>
      </c>
      <c r="N103" s="48"/>
      <c r="O103" s="6"/>
      <c r="P103" s="6"/>
      <c r="Q103" s="6"/>
      <c r="R103" s="6"/>
      <c r="S103" s="6"/>
      <c r="T103" s="6"/>
      <c r="U103" s="6"/>
      <c r="V103" s="6"/>
      <c r="W103" s="6"/>
      <c r="X103" s="6"/>
    </row>
    <row r="104" spans="1:24" ht="20.25" customHeight="1">
      <c r="A104" s="9" t="s">
        <v>70</v>
      </c>
      <c r="B104" s="9" t="s">
        <v>75</v>
      </c>
      <c r="C104" s="9" t="s">
        <v>312</v>
      </c>
      <c r="D104" s="9" t="s">
        <v>201</v>
      </c>
      <c r="E104" s="9" t="s">
        <v>108</v>
      </c>
      <c r="F104" s="9" t="s">
        <v>109</v>
      </c>
      <c r="G104" s="9" t="s">
        <v>252</v>
      </c>
      <c r="H104" s="9" t="s">
        <v>201</v>
      </c>
      <c r="I104" s="6">
        <v>6800</v>
      </c>
      <c r="J104" s="6">
        <v>6800</v>
      </c>
      <c r="K104" s="48"/>
      <c r="L104" s="48"/>
      <c r="M104" s="6">
        <v>6800</v>
      </c>
      <c r="N104" s="48"/>
      <c r="O104" s="6"/>
      <c r="P104" s="6"/>
      <c r="Q104" s="6"/>
      <c r="R104" s="6"/>
      <c r="S104" s="6"/>
      <c r="T104" s="6"/>
      <c r="U104" s="6"/>
      <c r="V104" s="6"/>
      <c r="W104" s="6"/>
      <c r="X104" s="6"/>
    </row>
    <row r="105" spans="1:24" ht="20.25" customHeight="1">
      <c r="A105" s="9" t="s">
        <v>70</v>
      </c>
      <c r="B105" s="9" t="s">
        <v>75</v>
      </c>
      <c r="C105" s="9" t="s">
        <v>313</v>
      </c>
      <c r="D105" s="9" t="s">
        <v>254</v>
      </c>
      <c r="E105" s="9" t="s">
        <v>108</v>
      </c>
      <c r="F105" s="9" t="s">
        <v>109</v>
      </c>
      <c r="G105" s="9" t="s">
        <v>255</v>
      </c>
      <c r="H105" s="9" t="s">
        <v>256</v>
      </c>
      <c r="I105" s="6">
        <v>147000</v>
      </c>
      <c r="J105" s="6">
        <v>147000</v>
      </c>
      <c r="K105" s="48"/>
      <c r="L105" s="48"/>
      <c r="M105" s="6">
        <v>147000</v>
      </c>
      <c r="N105" s="48"/>
      <c r="O105" s="6"/>
      <c r="P105" s="6"/>
      <c r="Q105" s="6"/>
      <c r="R105" s="6"/>
      <c r="S105" s="6"/>
      <c r="T105" s="6"/>
      <c r="U105" s="6"/>
      <c r="V105" s="6"/>
      <c r="W105" s="6"/>
      <c r="X105" s="6"/>
    </row>
    <row r="106" spans="1:24" ht="20.25" customHeight="1">
      <c r="A106" s="9" t="s">
        <v>70</v>
      </c>
      <c r="B106" s="9" t="s">
        <v>75</v>
      </c>
      <c r="C106" s="9" t="s">
        <v>314</v>
      </c>
      <c r="D106" s="9" t="s">
        <v>258</v>
      </c>
      <c r="E106" s="9" t="s">
        <v>108</v>
      </c>
      <c r="F106" s="9" t="s">
        <v>109</v>
      </c>
      <c r="G106" s="9" t="s">
        <v>259</v>
      </c>
      <c r="H106" s="9" t="s">
        <v>258</v>
      </c>
      <c r="I106" s="6">
        <v>19720</v>
      </c>
      <c r="J106" s="6">
        <v>19720</v>
      </c>
      <c r="K106" s="48"/>
      <c r="L106" s="48"/>
      <c r="M106" s="6">
        <v>19720</v>
      </c>
      <c r="N106" s="48"/>
      <c r="O106" s="6"/>
      <c r="P106" s="6"/>
      <c r="Q106" s="6"/>
      <c r="R106" s="6"/>
      <c r="S106" s="6"/>
      <c r="T106" s="6"/>
      <c r="U106" s="6"/>
      <c r="V106" s="6"/>
      <c r="W106" s="6"/>
      <c r="X106" s="6"/>
    </row>
    <row r="107" spans="1:24" ht="20.25" customHeight="1">
      <c r="A107" s="9" t="s">
        <v>70</v>
      </c>
      <c r="B107" s="9" t="s">
        <v>75</v>
      </c>
      <c r="C107" s="9" t="s">
        <v>315</v>
      </c>
      <c r="D107" s="9" t="s">
        <v>261</v>
      </c>
      <c r="E107" s="9" t="s">
        <v>108</v>
      </c>
      <c r="F107" s="9" t="s">
        <v>109</v>
      </c>
      <c r="G107" s="9" t="s">
        <v>262</v>
      </c>
      <c r="H107" s="9" t="s">
        <v>263</v>
      </c>
      <c r="I107" s="6">
        <v>25500</v>
      </c>
      <c r="J107" s="6">
        <v>25500</v>
      </c>
      <c r="K107" s="48"/>
      <c r="L107" s="48"/>
      <c r="M107" s="6">
        <v>25500</v>
      </c>
      <c r="N107" s="48"/>
      <c r="O107" s="6"/>
      <c r="P107" s="6"/>
      <c r="Q107" s="6"/>
      <c r="R107" s="6"/>
      <c r="S107" s="6"/>
      <c r="T107" s="6"/>
      <c r="U107" s="6"/>
      <c r="V107" s="6"/>
      <c r="W107" s="6"/>
      <c r="X107" s="6"/>
    </row>
    <row r="108" spans="1:24" ht="20.25" customHeight="1">
      <c r="A108" s="9" t="s">
        <v>70</v>
      </c>
      <c r="B108" s="9" t="s">
        <v>75</v>
      </c>
      <c r="C108" s="9" t="s">
        <v>315</v>
      </c>
      <c r="D108" s="9" t="s">
        <v>261</v>
      </c>
      <c r="E108" s="9" t="s">
        <v>108</v>
      </c>
      <c r="F108" s="9" t="s">
        <v>109</v>
      </c>
      <c r="G108" s="9" t="s">
        <v>295</v>
      </c>
      <c r="H108" s="9" t="s">
        <v>296</v>
      </c>
      <c r="I108" s="6">
        <v>3400</v>
      </c>
      <c r="J108" s="6">
        <v>3400</v>
      </c>
      <c r="K108" s="48"/>
      <c r="L108" s="48"/>
      <c r="M108" s="6">
        <v>3400</v>
      </c>
      <c r="N108" s="48"/>
      <c r="O108" s="6"/>
      <c r="P108" s="6"/>
      <c r="Q108" s="6"/>
      <c r="R108" s="6"/>
      <c r="S108" s="6"/>
      <c r="T108" s="6"/>
      <c r="U108" s="6"/>
      <c r="V108" s="6"/>
      <c r="W108" s="6"/>
      <c r="X108" s="6"/>
    </row>
    <row r="109" spans="1:24" ht="20.25" customHeight="1">
      <c r="A109" s="9" t="s">
        <v>70</v>
      </c>
      <c r="B109" s="9" t="s">
        <v>75</v>
      </c>
      <c r="C109" s="9" t="s">
        <v>315</v>
      </c>
      <c r="D109" s="9" t="s">
        <v>261</v>
      </c>
      <c r="E109" s="9" t="s">
        <v>108</v>
      </c>
      <c r="F109" s="9" t="s">
        <v>109</v>
      </c>
      <c r="G109" s="9" t="s">
        <v>297</v>
      </c>
      <c r="H109" s="9" t="s">
        <v>298</v>
      </c>
      <c r="I109" s="6">
        <v>5100</v>
      </c>
      <c r="J109" s="6">
        <v>5100</v>
      </c>
      <c r="K109" s="48"/>
      <c r="L109" s="48"/>
      <c r="M109" s="6">
        <v>5100</v>
      </c>
      <c r="N109" s="48"/>
      <c r="O109" s="6"/>
      <c r="P109" s="6"/>
      <c r="Q109" s="6"/>
      <c r="R109" s="6"/>
      <c r="S109" s="6"/>
      <c r="T109" s="6"/>
      <c r="U109" s="6"/>
      <c r="V109" s="6"/>
      <c r="W109" s="6"/>
      <c r="X109" s="6"/>
    </row>
    <row r="110" spans="1:24" ht="20.25" customHeight="1">
      <c r="A110" s="9" t="s">
        <v>70</v>
      </c>
      <c r="B110" s="9" t="s">
        <v>75</v>
      </c>
      <c r="C110" s="9" t="s">
        <v>315</v>
      </c>
      <c r="D110" s="9" t="s">
        <v>261</v>
      </c>
      <c r="E110" s="9" t="s">
        <v>108</v>
      </c>
      <c r="F110" s="9" t="s">
        <v>109</v>
      </c>
      <c r="G110" s="9" t="s">
        <v>264</v>
      </c>
      <c r="H110" s="9" t="s">
        <v>265</v>
      </c>
      <c r="I110" s="6">
        <v>3400</v>
      </c>
      <c r="J110" s="6">
        <v>3400</v>
      </c>
      <c r="K110" s="48"/>
      <c r="L110" s="48"/>
      <c r="M110" s="6">
        <v>3400</v>
      </c>
      <c r="N110" s="48"/>
      <c r="O110" s="6"/>
      <c r="P110" s="6"/>
      <c r="Q110" s="6"/>
      <c r="R110" s="6"/>
      <c r="S110" s="6"/>
      <c r="T110" s="6"/>
      <c r="U110" s="6"/>
      <c r="V110" s="6"/>
      <c r="W110" s="6"/>
      <c r="X110" s="6"/>
    </row>
    <row r="111" spans="1:24" ht="20.25" customHeight="1">
      <c r="A111" s="9" t="s">
        <v>70</v>
      </c>
      <c r="B111" s="9" t="s">
        <v>75</v>
      </c>
      <c r="C111" s="9" t="s">
        <v>315</v>
      </c>
      <c r="D111" s="9" t="s">
        <v>261</v>
      </c>
      <c r="E111" s="9" t="s">
        <v>108</v>
      </c>
      <c r="F111" s="9" t="s">
        <v>109</v>
      </c>
      <c r="G111" s="9" t="s">
        <v>266</v>
      </c>
      <c r="H111" s="9" t="s">
        <v>267</v>
      </c>
      <c r="I111" s="6">
        <v>11900</v>
      </c>
      <c r="J111" s="6">
        <v>11900</v>
      </c>
      <c r="K111" s="48"/>
      <c r="L111" s="48"/>
      <c r="M111" s="6">
        <v>11900</v>
      </c>
      <c r="N111" s="48"/>
      <c r="O111" s="6"/>
      <c r="P111" s="6"/>
      <c r="Q111" s="6"/>
      <c r="R111" s="6"/>
      <c r="S111" s="6"/>
      <c r="T111" s="6"/>
      <c r="U111" s="6"/>
      <c r="V111" s="6"/>
      <c r="W111" s="6"/>
      <c r="X111" s="6"/>
    </row>
    <row r="112" spans="1:24" ht="20.25" customHeight="1">
      <c r="A112" s="9" t="s">
        <v>70</v>
      </c>
      <c r="B112" s="9" t="s">
        <v>75</v>
      </c>
      <c r="C112" s="9" t="s">
        <v>315</v>
      </c>
      <c r="D112" s="9" t="s">
        <v>261</v>
      </c>
      <c r="E112" s="9" t="s">
        <v>108</v>
      </c>
      <c r="F112" s="9" t="s">
        <v>109</v>
      </c>
      <c r="G112" s="9" t="s">
        <v>268</v>
      </c>
      <c r="H112" s="9" t="s">
        <v>269</v>
      </c>
      <c r="I112" s="6">
        <v>51000</v>
      </c>
      <c r="J112" s="6">
        <v>51000</v>
      </c>
      <c r="K112" s="48"/>
      <c r="L112" s="48"/>
      <c r="M112" s="6">
        <v>51000</v>
      </c>
      <c r="N112" s="48"/>
      <c r="O112" s="6"/>
      <c r="P112" s="6"/>
      <c r="Q112" s="6"/>
      <c r="R112" s="6"/>
      <c r="S112" s="6"/>
      <c r="T112" s="6"/>
      <c r="U112" s="6"/>
      <c r="V112" s="6"/>
      <c r="W112" s="6"/>
      <c r="X112" s="6"/>
    </row>
    <row r="113" spans="1:24" ht="20.25" customHeight="1">
      <c r="A113" s="9" t="s">
        <v>70</v>
      </c>
      <c r="B113" s="9" t="s">
        <v>75</v>
      </c>
      <c r="C113" s="9" t="s">
        <v>315</v>
      </c>
      <c r="D113" s="9" t="s">
        <v>261</v>
      </c>
      <c r="E113" s="9" t="s">
        <v>108</v>
      </c>
      <c r="F113" s="9" t="s">
        <v>109</v>
      </c>
      <c r="G113" s="9" t="s">
        <v>255</v>
      </c>
      <c r="H113" s="9" t="s">
        <v>256</v>
      </c>
      <c r="I113" s="6">
        <v>14700</v>
      </c>
      <c r="J113" s="6">
        <v>14700</v>
      </c>
      <c r="K113" s="48"/>
      <c r="L113" s="48"/>
      <c r="M113" s="6">
        <v>14700</v>
      </c>
      <c r="N113" s="48"/>
      <c r="O113" s="6"/>
      <c r="P113" s="6"/>
      <c r="Q113" s="6"/>
      <c r="R113" s="6"/>
      <c r="S113" s="6"/>
      <c r="T113" s="6"/>
      <c r="U113" s="6"/>
      <c r="V113" s="6"/>
      <c r="W113" s="6"/>
      <c r="X113" s="6"/>
    </row>
    <row r="114" spans="1:24" ht="20.25" customHeight="1">
      <c r="A114" s="9" t="s">
        <v>70</v>
      </c>
      <c r="B114" s="9" t="s">
        <v>75</v>
      </c>
      <c r="C114" s="9" t="s">
        <v>315</v>
      </c>
      <c r="D114" s="9" t="s">
        <v>261</v>
      </c>
      <c r="E114" s="9" t="s">
        <v>108</v>
      </c>
      <c r="F114" s="9" t="s">
        <v>109</v>
      </c>
      <c r="G114" s="9" t="s">
        <v>270</v>
      </c>
      <c r="H114" s="9" t="s">
        <v>271</v>
      </c>
      <c r="I114" s="6">
        <v>12180</v>
      </c>
      <c r="J114" s="6">
        <v>12180</v>
      </c>
      <c r="K114" s="48"/>
      <c r="L114" s="48"/>
      <c r="M114" s="6">
        <v>12180</v>
      </c>
      <c r="N114" s="48"/>
      <c r="O114" s="6"/>
      <c r="P114" s="6"/>
      <c r="Q114" s="6"/>
      <c r="R114" s="6"/>
      <c r="S114" s="6"/>
      <c r="T114" s="6"/>
      <c r="U114" s="6"/>
      <c r="V114" s="6"/>
      <c r="W114" s="6"/>
      <c r="X114" s="6"/>
    </row>
    <row r="115" spans="1:24" ht="20.25" customHeight="1">
      <c r="A115" s="9" t="s">
        <v>70</v>
      </c>
      <c r="B115" s="9" t="s">
        <v>75</v>
      </c>
      <c r="C115" s="9" t="s">
        <v>316</v>
      </c>
      <c r="D115" s="9" t="s">
        <v>273</v>
      </c>
      <c r="E115" s="9" t="s">
        <v>108</v>
      </c>
      <c r="F115" s="9" t="s">
        <v>109</v>
      </c>
      <c r="G115" s="9" t="s">
        <v>229</v>
      </c>
      <c r="H115" s="9" t="s">
        <v>230</v>
      </c>
      <c r="I115" s="6">
        <v>270240</v>
      </c>
      <c r="J115" s="6">
        <v>270240</v>
      </c>
      <c r="K115" s="48"/>
      <c r="L115" s="48"/>
      <c r="M115" s="6">
        <v>270240</v>
      </c>
      <c r="N115" s="48"/>
      <c r="O115" s="6"/>
      <c r="P115" s="6"/>
      <c r="Q115" s="6"/>
      <c r="R115" s="6"/>
      <c r="S115" s="6"/>
      <c r="T115" s="6"/>
      <c r="U115" s="6"/>
      <c r="V115" s="6"/>
      <c r="W115" s="6"/>
      <c r="X115" s="6"/>
    </row>
    <row r="116" spans="1:24" ht="20.25" customHeight="1">
      <c r="A116" s="9" t="s">
        <v>70</v>
      </c>
      <c r="B116" s="9" t="s">
        <v>75</v>
      </c>
      <c r="C116" s="9" t="s">
        <v>317</v>
      </c>
      <c r="D116" s="9" t="s">
        <v>285</v>
      </c>
      <c r="E116" s="9" t="s">
        <v>108</v>
      </c>
      <c r="F116" s="9" t="s">
        <v>109</v>
      </c>
      <c r="G116" s="9" t="s">
        <v>286</v>
      </c>
      <c r="H116" s="9" t="s">
        <v>287</v>
      </c>
      <c r="I116" s="6">
        <v>1920</v>
      </c>
      <c r="J116" s="6">
        <v>1920</v>
      </c>
      <c r="K116" s="48"/>
      <c r="L116" s="48"/>
      <c r="M116" s="6">
        <v>1920</v>
      </c>
      <c r="N116" s="48"/>
      <c r="O116" s="6"/>
      <c r="P116" s="6"/>
      <c r="Q116" s="6"/>
      <c r="R116" s="6"/>
      <c r="S116" s="6"/>
      <c r="T116" s="6"/>
      <c r="U116" s="6"/>
      <c r="V116" s="6"/>
      <c r="W116" s="6"/>
      <c r="X116" s="6"/>
    </row>
    <row r="117" spans="1:24" ht="20.25" customHeight="1">
      <c r="A117" s="9" t="s">
        <v>70</v>
      </c>
      <c r="B117" s="9" t="s">
        <v>75</v>
      </c>
      <c r="C117" s="9" t="s">
        <v>318</v>
      </c>
      <c r="D117" s="9" t="s">
        <v>275</v>
      </c>
      <c r="E117" s="9" t="s">
        <v>118</v>
      </c>
      <c r="F117" s="9" t="s">
        <v>119</v>
      </c>
      <c r="G117" s="9" t="s">
        <v>276</v>
      </c>
      <c r="H117" s="9" t="s">
        <v>277</v>
      </c>
      <c r="I117" s="6">
        <v>100800</v>
      </c>
      <c r="J117" s="6">
        <v>100800</v>
      </c>
      <c r="K117" s="48"/>
      <c r="L117" s="48"/>
      <c r="M117" s="6">
        <v>100800</v>
      </c>
      <c r="N117" s="48"/>
      <c r="O117" s="6"/>
      <c r="P117" s="6"/>
      <c r="Q117" s="6"/>
      <c r="R117" s="6"/>
      <c r="S117" s="6"/>
      <c r="T117" s="6"/>
      <c r="U117" s="6"/>
      <c r="V117" s="6"/>
      <c r="W117" s="6"/>
      <c r="X117" s="6"/>
    </row>
    <row r="118" spans="1:24" ht="20.25" customHeight="1">
      <c r="A118" s="9" t="s">
        <v>70</v>
      </c>
      <c r="B118" s="9" t="s">
        <v>75</v>
      </c>
      <c r="C118" s="9" t="s">
        <v>319</v>
      </c>
      <c r="D118" s="9" t="s">
        <v>279</v>
      </c>
      <c r="E118" s="9" t="s">
        <v>134</v>
      </c>
      <c r="F118" s="9" t="s">
        <v>135</v>
      </c>
      <c r="G118" s="9" t="s">
        <v>276</v>
      </c>
      <c r="H118" s="9" t="s">
        <v>277</v>
      </c>
      <c r="I118" s="6">
        <v>11460</v>
      </c>
      <c r="J118" s="6">
        <v>11460</v>
      </c>
      <c r="K118" s="48"/>
      <c r="L118" s="48"/>
      <c r="M118" s="6">
        <v>11460</v>
      </c>
      <c r="N118" s="48"/>
      <c r="O118" s="6"/>
      <c r="P118" s="6"/>
      <c r="Q118" s="6"/>
      <c r="R118" s="6"/>
      <c r="S118" s="6"/>
      <c r="T118" s="6"/>
      <c r="U118" s="6"/>
      <c r="V118" s="6"/>
      <c r="W118" s="6"/>
      <c r="X118" s="6"/>
    </row>
    <row r="119" spans="1:24" ht="20.25" customHeight="1">
      <c r="A119" s="9" t="s">
        <v>70</v>
      </c>
      <c r="B119" s="9" t="s">
        <v>75</v>
      </c>
      <c r="C119" s="9" t="s">
        <v>320</v>
      </c>
      <c r="D119" s="9" t="s">
        <v>281</v>
      </c>
      <c r="E119" s="9" t="s">
        <v>108</v>
      </c>
      <c r="F119" s="9" t="s">
        <v>109</v>
      </c>
      <c r="G119" s="9" t="s">
        <v>282</v>
      </c>
      <c r="H119" s="9" t="s">
        <v>283</v>
      </c>
      <c r="I119" s="6">
        <v>59088</v>
      </c>
      <c r="J119" s="6">
        <v>59088</v>
      </c>
      <c r="K119" s="48"/>
      <c r="L119" s="48"/>
      <c r="M119" s="6">
        <v>59088</v>
      </c>
      <c r="N119" s="48"/>
      <c r="O119" s="6"/>
      <c r="P119" s="6"/>
      <c r="Q119" s="6"/>
      <c r="R119" s="6"/>
      <c r="S119" s="6"/>
      <c r="T119" s="6"/>
      <c r="U119" s="6"/>
      <c r="V119" s="6"/>
      <c r="W119" s="6"/>
      <c r="X119" s="6"/>
    </row>
    <row r="120" spans="1:24" ht="20.25" customHeight="1">
      <c r="A120" s="9" t="s">
        <v>70</v>
      </c>
      <c r="B120" s="9" t="s">
        <v>75</v>
      </c>
      <c r="C120" s="9" t="s">
        <v>320</v>
      </c>
      <c r="D120" s="9" t="s">
        <v>281</v>
      </c>
      <c r="E120" s="9" t="s">
        <v>108</v>
      </c>
      <c r="F120" s="9" t="s">
        <v>109</v>
      </c>
      <c r="G120" s="9" t="s">
        <v>282</v>
      </c>
      <c r="H120" s="9" t="s">
        <v>283</v>
      </c>
      <c r="I120" s="6">
        <v>129024</v>
      </c>
      <c r="J120" s="6">
        <v>129024</v>
      </c>
      <c r="K120" s="48"/>
      <c r="L120" s="48"/>
      <c r="M120" s="6">
        <v>129024</v>
      </c>
      <c r="N120" s="48"/>
      <c r="O120" s="6"/>
      <c r="P120" s="6"/>
      <c r="Q120" s="6"/>
      <c r="R120" s="6"/>
      <c r="S120" s="6"/>
      <c r="T120" s="6"/>
      <c r="U120" s="6"/>
      <c r="V120" s="6"/>
      <c r="W120" s="6"/>
      <c r="X120" s="6"/>
    </row>
    <row r="121" spans="1:24" ht="20.25" customHeight="1">
      <c r="A121" s="9" t="s">
        <v>70</v>
      </c>
      <c r="B121" s="9" t="s">
        <v>77</v>
      </c>
      <c r="C121" s="9" t="s">
        <v>321</v>
      </c>
      <c r="D121" s="9" t="s">
        <v>232</v>
      </c>
      <c r="E121" s="9" t="s">
        <v>110</v>
      </c>
      <c r="F121" s="9" t="s">
        <v>111</v>
      </c>
      <c r="G121" s="9" t="s">
        <v>225</v>
      </c>
      <c r="H121" s="9" t="s">
        <v>226</v>
      </c>
      <c r="I121" s="6">
        <v>415428</v>
      </c>
      <c r="J121" s="6">
        <v>415428</v>
      </c>
      <c r="K121" s="48"/>
      <c r="L121" s="48"/>
      <c r="M121" s="6">
        <v>415428</v>
      </c>
      <c r="N121" s="48"/>
      <c r="O121" s="6"/>
      <c r="P121" s="6"/>
      <c r="Q121" s="6"/>
      <c r="R121" s="6"/>
      <c r="S121" s="6"/>
      <c r="T121" s="6"/>
      <c r="U121" s="6"/>
      <c r="V121" s="6"/>
      <c r="W121" s="6"/>
      <c r="X121" s="6"/>
    </row>
    <row r="122" spans="1:24" ht="20.25" customHeight="1">
      <c r="A122" s="9" t="s">
        <v>70</v>
      </c>
      <c r="B122" s="9" t="s">
        <v>77</v>
      </c>
      <c r="C122" s="9" t="s">
        <v>321</v>
      </c>
      <c r="D122" s="9" t="s">
        <v>232</v>
      </c>
      <c r="E122" s="9" t="s">
        <v>110</v>
      </c>
      <c r="F122" s="9" t="s">
        <v>111</v>
      </c>
      <c r="G122" s="9" t="s">
        <v>227</v>
      </c>
      <c r="H122" s="9" t="s">
        <v>228</v>
      </c>
      <c r="I122" s="6">
        <v>216432</v>
      </c>
      <c r="J122" s="6">
        <v>216432</v>
      </c>
      <c r="K122" s="48"/>
      <c r="L122" s="48"/>
      <c r="M122" s="6">
        <v>216432</v>
      </c>
      <c r="N122" s="48"/>
      <c r="O122" s="6"/>
      <c r="P122" s="6"/>
      <c r="Q122" s="6"/>
      <c r="R122" s="6"/>
      <c r="S122" s="6"/>
      <c r="T122" s="6"/>
      <c r="U122" s="6"/>
      <c r="V122" s="6"/>
      <c r="W122" s="6"/>
      <c r="X122" s="6"/>
    </row>
    <row r="123" spans="1:24" ht="20.25" customHeight="1">
      <c r="A123" s="9" t="s">
        <v>70</v>
      </c>
      <c r="B123" s="9" t="s">
        <v>77</v>
      </c>
      <c r="C123" s="9" t="s">
        <v>321</v>
      </c>
      <c r="D123" s="9" t="s">
        <v>232</v>
      </c>
      <c r="E123" s="9" t="s">
        <v>110</v>
      </c>
      <c r="F123" s="9" t="s">
        <v>111</v>
      </c>
      <c r="G123" s="9" t="s">
        <v>229</v>
      </c>
      <c r="H123" s="9" t="s">
        <v>230</v>
      </c>
      <c r="I123" s="6">
        <v>3000</v>
      </c>
      <c r="J123" s="6">
        <v>3000</v>
      </c>
      <c r="K123" s="48"/>
      <c r="L123" s="48"/>
      <c r="M123" s="6">
        <v>3000</v>
      </c>
      <c r="N123" s="48"/>
      <c r="O123" s="6"/>
      <c r="P123" s="6"/>
      <c r="Q123" s="6"/>
      <c r="R123" s="6"/>
      <c r="S123" s="6"/>
      <c r="T123" s="6"/>
      <c r="U123" s="6"/>
      <c r="V123" s="6"/>
      <c r="W123" s="6"/>
      <c r="X123" s="6"/>
    </row>
    <row r="124" spans="1:24" ht="20.25" customHeight="1">
      <c r="A124" s="9" t="s">
        <v>70</v>
      </c>
      <c r="B124" s="9" t="s">
        <v>77</v>
      </c>
      <c r="C124" s="9" t="s">
        <v>321</v>
      </c>
      <c r="D124" s="9" t="s">
        <v>232</v>
      </c>
      <c r="E124" s="9" t="s">
        <v>110</v>
      </c>
      <c r="F124" s="9" t="s">
        <v>111</v>
      </c>
      <c r="G124" s="9" t="s">
        <v>229</v>
      </c>
      <c r="H124" s="9" t="s">
        <v>230</v>
      </c>
      <c r="I124" s="6">
        <v>34619</v>
      </c>
      <c r="J124" s="6">
        <v>34619</v>
      </c>
      <c r="K124" s="48"/>
      <c r="L124" s="48"/>
      <c r="M124" s="6">
        <v>34619</v>
      </c>
      <c r="N124" s="48"/>
      <c r="O124" s="6"/>
      <c r="P124" s="6"/>
      <c r="Q124" s="6"/>
      <c r="R124" s="6"/>
      <c r="S124" s="6"/>
      <c r="T124" s="6"/>
      <c r="U124" s="6"/>
      <c r="V124" s="6"/>
      <c r="W124" s="6"/>
      <c r="X124" s="6"/>
    </row>
    <row r="125" spans="1:24" ht="20.25" customHeight="1">
      <c r="A125" s="9" t="s">
        <v>70</v>
      </c>
      <c r="B125" s="9" t="s">
        <v>77</v>
      </c>
      <c r="C125" s="9" t="s">
        <v>321</v>
      </c>
      <c r="D125" s="9" t="s">
        <v>232</v>
      </c>
      <c r="E125" s="9" t="s">
        <v>110</v>
      </c>
      <c r="F125" s="9" t="s">
        <v>111</v>
      </c>
      <c r="G125" s="9" t="s">
        <v>233</v>
      </c>
      <c r="H125" s="9" t="s">
        <v>234</v>
      </c>
      <c r="I125" s="6">
        <v>75600</v>
      </c>
      <c r="J125" s="6">
        <v>75600</v>
      </c>
      <c r="K125" s="48"/>
      <c r="L125" s="48"/>
      <c r="M125" s="6">
        <v>75600</v>
      </c>
      <c r="N125" s="48"/>
      <c r="O125" s="6"/>
      <c r="P125" s="6"/>
      <c r="Q125" s="6"/>
      <c r="R125" s="6"/>
      <c r="S125" s="6"/>
      <c r="T125" s="6"/>
      <c r="U125" s="6"/>
      <c r="V125" s="6"/>
      <c r="W125" s="6"/>
      <c r="X125" s="6"/>
    </row>
    <row r="126" spans="1:24" ht="20.25" customHeight="1">
      <c r="A126" s="9" t="s">
        <v>70</v>
      </c>
      <c r="B126" s="9" t="s">
        <v>77</v>
      </c>
      <c r="C126" s="9" t="s">
        <v>321</v>
      </c>
      <c r="D126" s="9" t="s">
        <v>232</v>
      </c>
      <c r="E126" s="9" t="s">
        <v>110</v>
      </c>
      <c r="F126" s="9" t="s">
        <v>111</v>
      </c>
      <c r="G126" s="9" t="s">
        <v>233</v>
      </c>
      <c r="H126" s="9" t="s">
        <v>234</v>
      </c>
      <c r="I126" s="6">
        <v>87312</v>
      </c>
      <c r="J126" s="6">
        <v>87312</v>
      </c>
      <c r="K126" s="48"/>
      <c r="L126" s="48"/>
      <c r="M126" s="6">
        <v>87312</v>
      </c>
      <c r="N126" s="48"/>
      <c r="O126" s="6"/>
      <c r="P126" s="6"/>
      <c r="Q126" s="6"/>
      <c r="R126" s="6"/>
      <c r="S126" s="6"/>
      <c r="T126" s="6"/>
      <c r="U126" s="6"/>
      <c r="V126" s="6"/>
      <c r="W126" s="6"/>
      <c r="X126" s="6"/>
    </row>
    <row r="127" spans="1:24" ht="20.25" customHeight="1">
      <c r="A127" s="9" t="s">
        <v>70</v>
      </c>
      <c r="B127" s="9" t="s">
        <v>77</v>
      </c>
      <c r="C127" s="9" t="s">
        <v>321</v>
      </c>
      <c r="D127" s="9" t="s">
        <v>232</v>
      </c>
      <c r="E127" s="9" t="s">
        <v>110</v>
      </c>
      <c r="F127" s="9" t="s">
        <v>111</v>
      </c>
      <c r="G127" s="9" t="s">
        <v>233</v>
      </c>
      <c r="H127" s="9" t="s">
        <v>234</v>
      </c>
      <c r="I127" s="6">
        <v>163680</v>
      </c>
      <c r="J127" s="6">
        <v>163680</v>
      </c>
      <c r="K127" s="48"/>
      <c r="L127" s="48"/>
      <c r="M127" s="6">
        <v>163680</v>
      </c>
      <c r="N127" s="48"/>
      <c r="O127" s="6"/>
      <c r="P127" s="6"/>
      <c r="Q127" s="6"/>
      <c r="R127" s="6"/>
      <c r="S127" s="6"/>
      <c r="T127" s="6"/>
      <c r="U127" s="6"/>
      <c r="V127" s="6"/>
      <c r="W127" s="6"/>
      <c r="X127" s="6"/>
    </row>
    <row r="128" spans="1:24" ht="20.25" customHeight="1">
      <c r="A128" s="9" t="s">
        <v>70</v>
      </c>
      <c r="B128" s="9" t="s">
        <v>77</v>
      </c>
      <c r="C128" s="9" t="s">
        <v>322</v>
      </c>
      <c r="D128" s="9" t="s">
        <v>157</v>
      </c>
      <c r="E128" s="9" t="s">
        <v>156</v>
      </c>
      <c r="F128" s="9" t="s">
        <v>157</v>
      </c>
      <c r="G128" s="9" t="s">
        <v>246</v>
      </c>
      <c r="H128" s="9" t="s">
        <v>157</v>
      </c>
      <c r="I128" s="6">
        <v>143127</v>
      </c>
      <c r="J128" s="6">
        <v>143127</v>
      </c>
      <c r="K128" s="48"/>
      <c r="L128" s="48"/>
      <c r="M128" s="6">
        <v>143127</v>
      </c>
      <c r="N128" s="48"/>
      <c r="O128" s="6"/>
      <c r="P128" s="6"/>
      <c r="Q128" s="6"/>
      <c r="R128" s="6"/>
      <c r="S128" s="6"/>
      <c r="T128" s="6"/>
      <c r="U128" s="6"/>
      <c r="V128" s="6"/>
      <c r="W128" s="6"/>
      <c r="X128" s="6"/>
    </row>
    <row r="129" spans="1:24" ht="20.25" customHeight="1">
      <c r="A129" s="9" t="s">
        <v>70</v>
      </c>
      <c r="B129" s="9" t="s">
        <v>77</v>
      </c>
      <c r="C129" s="9" t="s">
        <v>323</v>
      </c>
      <c r="D129" s="9" t="s">
        <v>201</v>
      </c>
      <c r="E129" s="9" t="s">
        <v>110</v>
      </c>
      <c r="F129" s="9" t="s">
        <v>111</v>
      </c>
      <c r="G129" s="9" t="s">
        <v>252</v>
      </c>
      <c r="H129" s="9" t="s">
        <v>201</v>
      </c>
      <c r="I129" s="6">
        <v>3600</v>
      </c>
      <c r="J129" s="6">
        <v>3600</v>
      </c>
      <c r="K129" s="48"/>
      <c r="L129" s="48"/>
      <c r="M129" s="6">
        <v>3600</v>
      </c>
      <c r="N129" s="48"/>
      <c r="O129" s="6"/>
      <c r="P129" s="6"/>
      <c r="Q129" s="6"/>
      <c r="R129" s="6"/>
      <c r="S129" s="6"/>
      <c r="T129" s="6"/>
      <c r="U129" s="6"/>
      <c r="V129" s="6"/>
      <c r="W129" s="6"/>
      <c r="X129" s="6"/>
    </row>
    <row r="130" spans="1:24" ht="20.25" customHeight="1">
      <c r="A130" s="9" t="s">
        <v>70</v>
      </c>
      <c r="B130" s="9" t="s">
        <v>77</v>
      </c>
      <c r="C130" s="9" t="s">
        <v>324</v>
      </c>
      <c r="D130" s="9" t="s">
        <v>258</v>
      </c>
      <c r="E130" s="9" t="s">
        <v>110</v>
      </c>
      <c r="F130" s="9" t="s">
        <v>111</v>
      </c>
      <c r="G130" s="9" t="s">
        <v>259</v>
      </c>
      <c r="H130" s="9" t="s">
        <v>258</v>
      </c>
      <c r="I130" s="6">
        <v>10440</v>
      </c>
      <c r="J130" s="6">
        <v>10440</v>
      </c>
      <c r="K130" s="48"/>
      <c r="L130" s="48"/>
      <c r="M130" s="6">
        <v>10440</v>
      </c>
      <c r="N130" s="48"/>
      <c r="O130" s="6"/>
      <c r="P130" s="6"/>
      <c r="Q130" s="6"/>
      <c r="R130" s="6"/>
      <c r="S130" s="6"/>
      <c r="T130" s="6"/>
      <c r="U130" s="6"/>
      <c r="V130" s="6"/>
      <c r="W130" s="6"/>
      <c r="X130" s="6"/>
    </row>
    <row r="131" spans="1:24" ht="20.25" customHeight="1">
      <c r="A131" s="9" t="s">
        <v>70</v>
      </c>
      <c r="B131" s="9" t="s">
        <v>77</v>
      </c>
      <c r="C131" s="9" t="s">
        <v>325</v>
      </c>
      <c r="D131" s="9" t="s">
        <v>261</v>
      </c>
      <c r="E131" s="9" t="s">
        <v>110</v>
      </c>
      <c r="F131" s="9" t="s">
        <v>111</v>
      </c>
      <c r="G131" s="9" t="s">
        <v>262</v>
      </c>
      <c r="H131" s="9" t="s">
        <v>263</v>
      </c>
      <c r="I131" s="6">
        <v>13500</v>
      </c>
      <c r="J131" s="6">
        <v>13500</v>
      </c>
      <c r="K131" s="48"/>
      <c r="L131" s="48"/>
      <c r="M131" s="6">
        <v>13500</v>
      </c>
      <c r="N131" s="48"/>
      <c r="O131" s="6"/>
      <c r="P131" s="6"/>
      <c r="Q131" s="6"/>
      <c r="R131" s="6"/>
      <c r="S131" s="6"/>
      <c r="T131" s="6"/>
      <c r="U131" s="6"/>
      <c r="V131" s="6"/>
      <c r="W131" s="6"/>
      <c r="X131" s="6"/>
    </row>
    <row r="132" spans="1:24" ht="20.25" customHeight="1">
      <c r="A132" s="9" t="s">
        <v>70</v>
      </c>
      <c r="B132" s="9" t="s">
        <v>77</v>
      </c>
      <c r="C132" s="9" t="s">
        <v>325</v>
      </c>
      <c r="D132" s="9" t="s">
        <v>261</v>
      </c>
      <c r="E132" s="9" t="s">
        <v>110</v>
      </c>
      <c r="F132" s="9" t="s">
        <v>111</v>
      </c>
      <c r="G132" s="9" t="s">
        <v>295</v>
      </c>
      <c r="H132" s="9" t="s">
        <v>296</v>
      </c>
      <c r="I132" s="6">
        <v>1800</v>
      </c>
      <c r="J132" s="6">
        <v>1800</v>
      </c>
      <c r="K132" s="48"/>
      <c r="L132" s="48"/>
      <c r="M132" s="6">
        <v>1800</v>
      </c>
      <c r="N132" s="48"/>
      <c r="O132" s="6"/>
      <c r="P132" s="6"/>
      <c r="Q132" s="6"/>
      <c r="R132" s="6"/>
      <c r="S132" s="6"/>
      <c r="T132" s="6"/>
      <c r="U132" s="6"/>
      <c r="V132" s="6"/>
      <c r="W132" s="6"/>
      <c r="X132" s="6"/>
    </row>
    <row r="133" spans="1:24" ht="20.25" customHeight="1">
      <c r="A133" s="9" t="s">
        <v>70</v>
      </c>
      <c r="B133" s="9" t="s">
        <v>77</v>
      </c>
      <c r="C133" s="9" t="s">
        <v>325</v>
      </c>
      <c r="D133" s="9" t="s">
        <v>261</v>
      </c>
      <c r="E133" s="9" t="s">
        <v>110</v>
      </c>
      <c r="F133" s="9" t="s">
        <v>111</v>
      </c>
      <c r="G133" s="9" t="s">
        <v>297</v>
      </c>
      <c r="H133" s="9" t="s">
        <v>298</v>
      </c>
      <c r="I133" s="6">
        <v>2700</v>
      </c>
      <c r="J133" s="6">
        <v>2700</v>
      </c>
      <c r="K133" s="48"/>
      <c r="L133" s="48"/>
      <c r="M133" s="6">
        <v>2700</v>
      </c>
      <c r="N133" s="48"/>
      <c r="O133" s="6"/>
      <c r="P133" s="6"/>
      <c r="Q133" s="6"/>
      <c r="R133" s="6"/>
      <c r="S133" s="6"/>
      <c r="T133" s="6"/>
      <c r="U133" s="6"/>
      <c r="V133" s="6"/>
      <c r="W133" s="6"/>
      <c r="X133" s="6"/>
    </row>
    <row r="134" spans="1:24" ht="20.25" customHeight="1">
      <c r="A134" s="9" t="s">
        <v>70</v>
      </c>
      <c r="B134" s="9" t="s">
        <v>77</v>
      </c>
      <c r="C134" s="9" t="s">
        <v>325</v>
      </c>
      <c r="D134" s="9" t="s">
        <v>261</v>
      </c>
      <c r="E134" s="9" t="s">
        <v>110</v>
      </c>
      <c r="F134" s="9" t="s">
        <v>111</v>
      </c>
      <c r="G134" s="9" t="s">
        <v>264</v>
      </c>
      <c r="H134" s="9" t="s">
        <v>265</v>
      </c>
      <c r="I134" s="6">
        <v>1800</v>
      </c>
      <c r="J134" s="6">
        <v>1800</v>
      </c>
      <c r="K134" s="48"/>
      <c r="L134" s="48"/>
      <c r="M134" s="6">
        <v>1800</v>
      </c>
      <c r="N134" s="48"/>
      <c r="O134" s="6"/>
      <c r="P134" s="6"/>
      <c r="Q134" s="6"/>
      <c r="R134" s="6"/>
      <c r="S134" s="6"/>
      <c r="T134" s="6"/>
      <c r="U134" s="6"/>
      <c r="V134" s="6"/>
      <c r="W134" s="6"/>
      <c r="X134" s="6"/>
    </row>
    <row r="135" spans="1:24" ht="20.25" customHeight="1">
      <c r="A135" s="9" t="s">
        <v>70</v>
      </c>
      <c r="B135" s="9" t="s">
        <v>77</v>
      </c>
      <c r="C135" s="9" t="s">
        <v>325</v>
      </c>
      <c r="D135" s="9" t="s">
        <v>261</v>
      </c>
      <c r="E135" s="9" t="s">
        <v>110</v>
      </c>
      <c r="F135" s="9" t="s">
        <v>111</v>
      </c>
      <c r="G135" s="9" t="s">
        <v>266</v>
      </c>
      <c r="H135" s="9" t="s">
        <v>267</v>
      </c>
      <c r="I135" s="6">
        <v>6300</v>
      </c>
      <c r="J135" s="6">
        <v>6300</v>
      </c>
      <c r="K135" s="48"/>
      <c r="L135" s="48"/>
      <c r="M135" s="6">
        <v>6300</v>
      </c>
      <c r="N135" s="48"/>
      <c r="O135" s="6"/>
      <c r="P135" s="6"/>
      <c r="Q135" s="6"/>
      <c r="R135" s="6"/>
      <c r="S135" s="6"/>
      <c r="T135" s="6"/>
      <c r="U135" s="6"/>
      <c r="V135" s="6"/>
      <c r="W135" s="6"/>
      <c r="X135" s="6"/>
    </row>
    <row r="136" spans="1:24" ht="20.25" customHeight="1">
      <c r="A136" s="9" t="s">
        <v>70</v>
      </c>
      <c r="B136" s="9" t="s">
        <v>77</v>
      </c>
      <c r="C136" s="9" t="s">
        <v>325</v>
      </c>
      <c r="D136" s="9" t="s">
        <v>261</v>
      </c>
      <c r="E136" s="9" t="s">
        <v>110</v>
      </c>
      <c r="F136" s="9" t="s">
        <v>111</v>
      </c>
      <c r="G136" s="9" t="s">
        <v>268</v>
      </c>
      <c r="H136" s="9" t="s">
        <v>269</v>
      </c>
      <c r="I136" s="6">
        <v>27000</v>
      </c>
      <c r="J136" s="6">
        <v>27000</v>
      </c>
      <c r="K136" s="48"/>
      <c r="L136" s="48"/>
      <c r="M136" s="6">
        <v>27000</v>
      </c>
      <c r="N136" s="48"/>
      <c r="O136" s="6"/>
      <c r="P136" s="6"/>
      <c r="Q136" s="6"/>
      <c r="R136" s="6"/>
      <c r="S136" s="6"/>
      <c r="T136" s="6"/>
      <c r="U136" s="6"/>
      <c r="V136" s="6"/>
      <c r="W136" s="6"/>
      <c r="X136" s="6"/>
    </row>
    <row r="137" spans="1:24" ht="20.25" customHeight="1">
      <c r="A137" s="9" t="s">
        <v>70</v>
      </c>
      <c r="B137" s="9" t="s">
        <v>77</v>
      </c>
      <c r="C137" s="9" t="s">
        <v>325</v>
      </c>
      <c r="D137" s="9" t="s">
        <v>261</v>
      </c>
      <c r="E137" s="9" t="s">
        <v>110</v>
      </c>
      <c r="F137" s="9" t="s">
        <v>111</v>
      </c>
      <c r="G137" s="9" t="s">
        <v>270</v>
      </c>
      <c r="H137" s="9" t="s">
        <v>271</v>
      </c>
      <c r="I137" s="6">
        <v>6960</v>
      </c>
      <c r="J137" s="6">
        <v>6960</v>
      </c>
      <c r="K137" s="48"/>
      <c r="L137" s="48"/>
      <c r="M137" s="6">
        <v>6960</v>
      </c>
      <c r="N137" s="48"/>
      <c r="O137" s="6"/>
      <c r="P137" s="6"/>
      <c r="Q137" s="6"/>
      <c r="R137" s="6"/>
      <c r="S137" s="6"/>
      <c r="T137" s="6"/>
      <c r="U137" s="6"/>
      <c r="V137" s="6"/>
      <c r="W137" s="6"/>
      <c r="X137" s="6"/>
    </row>
    <row r="138" spans="1:24" ht="20.25" customHeight="1">
      <c r="A138" s="9" t="s">
        <v>70</v>
      </c>
      <c r="B138" s="9" t="s">
        <v>77</v>
      </c>
      <c r="C138" s="9" t="s">
        <v>326</v>
      </c>
      <c r="D138" s="9" t="s">
        <v>236</v>
      </c>
      <c r="E138" s="9" t="s">
        <v>122</v>
      </c>
      <c r="F138" s="9" t="s">
        <v>123</v>
      </c>
      <c r="G138" s="9" t="s">
        <v>237</v>
      </c>
      <c r="H138" s="9" t="s">
        <v>238</v>
      </c>
      <c r="I138" s="6">
        <v>180927</v>
      </c>
      <c r="J138" s="6">
        <v>180927</v>
      </c>
      <c r="K138" s="48"/>
      <c r="L138" s="48"/>
      <c r="M138" s="6">
        <v>180927</v>
      </c>
      <c r="N138" s="48"/>
      <c r="O138" s="6"/>
      <c r="P138" s="6"/>
      <c r="Q138" s="6"/>
      <c r="R138" s="6"/>
      <c r="S138" s="6"/>
      <c r="T138" s="6"/>
      <c r="U138" s="6"/>
      <c r="V138" s="6"/>
      <c r="W138" s="6"/>
      <c r="X138" s="6"/>
    </row>
    <row r="139" spans="1:24" ht="20.25" customHeight="1">
      <c r="A139" s="9" t="s">
        <v>70</v>
      </c>
      <c r="B139" s="9" t="s">
        <v>77</v>
      </c>
      <c r="C139" s="9" t="s">
        <v>326</v>
      </c>
      <c r="D139" s="9" t="s">
        <v>236</v>
      </c>
      <c r="E139" s="9" t="s">
        <v>146</v>
      </c>
      <c r="F139" s="9" t="s">
        <v>147</v>
      </c>
      <c r="G139" s="9" t="s">
        <v>239</v>
      </c>
      <c r="H139" s="9" t="s">
        <v>240</v>
      </c>
      <c r="I139" s="6">
        <v>75861</v>
      </c>
      <c r="J139" s="6">
        <v>75861</v>
      </c>
      <c r="K139" s="48"/>
      <c r="L139" s="48"/>
      <c r="M139" s="6">
        <v>75861</v>
      </c>
      <c r="N139" s="48"/>
      <c r="O139" s="6"/>
      <c r="P139" s="6"/>
      <c r="Q139" s="6"/>
      <c r="R139" s="6"/>
      <c r="S139" s="6"/>
      <c r="T139" s="6"/>
      <c r="U139" s="6"/>
      <c r="V139" s="6"/>
      <c r="W139" s="6"/>
      <c r="X139" s="6"/>
    </row>
    <row r="140" spans="1:24" ht="20.25" customHeight="1">
      <c r="A140" s="9" t="s">
        <v>70</v>
      </c>
      <c r="B140" s="9" t="s">
        <v>77</v>
      </c>
      <c r="C140" s="9" t="s">
        <v>326</v>
      </c>
      <c r="D140" s="9" t="s">
        <v>236</v>
      </c>
      <c r="E140" s="9" t="s">
        <v>148</v>
      </c>
      <c r="F140" s="9" t="s">
        <v>149</v>
      </c>
      <c r="G140" s="9" t="s">
        <v>241</v>
      </c>
      <c r="H140" s="9" t="s">
        <v>242</v>
      </c>
      <c r="I140" s="6">
        <v>48015</v>
      </c>
      <c r="J140" s="6">
        <v>48015</v>
      </c>
      <c r="K140" s="48"/>
      <c r="L140" s="48"/>
      <c r="M140" s="6">
        <v>48015</v>
      </c>
      <c r="N140" s="48"/>
      <c r="O140" s="6"/>
      <c r="P140" s="6"/>
      <c r="Q140" s="6"/>
      <c r="R140" s="6"/>
      <c r="S140" s="6"/>
      <c r="T140" s="6"/>
      <c r="U140" s="6"/>
      <c r="V140" s="6"/>
      <c r="W140" s="6"/>
      <c r="X140" s="6"/>
    </row>
    <row r="141" spans="1:24" ht="20.25" customHeight="1">
      <c r="A141" s="9" t="s">
        <v>70</v>
      </c>
      <c r="B141" s="9" t="s">
        <v>77</v>
      </c>
      <c r="C141" s="9" t="s">
        <v>326</v>
      </c>
      <c r="D141" s="9" t="s">
        <v>236</v>
      </c>
      <c r="E141" s="9" t="s">
        <v>148</v>
      </c>
      <c r="F141" s="9" t="s">
        <v>149</v>
      </c>
      <c r="G141" s="9" t="s">
        <v>241</v>
      </c>
      <c r="H141" s="9" t="s">
        <v>242</v>
      </c>
      <c r="I141" s="6">
        <v>16936</v>
      </c>
      <c r="J141" s="6">
        <v>16936</v>
      </c>
      <c r="K141" s="48"/>
      <c r="L141" s="48"/>
      <c r="M141" s="6">
        <v>16936</v>
      </c>
      <c r="N141" s="48"/>
      <c r="O141" s="6"/>
      <c r="P141" s="6"/>
      <c r="Q141" s="6"/>
      <c r="R141" s="6"/>
      <c r="S141" s="6"/>
      <c r="T141" s="6"/>
      <c r="U141" s="6"/>
      <c r="V141" s="6"/>
      <c r="W141" s="6"/>
      <c r="X141" s="6"/>
    </row>
    <row r="142" spans="1:24" ht="20.25" customHeight="1">
      <c r="A142" s="9" t="s">
        <v>70</v>
      </c>
      <c r="B142" s="9" t="s">
        <v>77</v>
      </c>
      <c r="C142" s="9" t="s">
        <v>326</v>
      </c>
      <c r="D142" s="9" t="s">
        <v>236</v>
      </c>
      <c r="E142" s="9" t="s">
        <v>110</v>
      </c>
      <c r="F142" s="9" t="s">
        <v>111</v>
      </c>
      <c r="G142" s="9" t="s">
        <v>243</v>
      </c>
      <c r="H142" s="9" t="s">
        <v>244</v>
      </c>
      <c r="I142" s="6">
        <v>6543</v>
      </c>
      <c r="J142" s="6">
        <v>6543</v>
      </c>
      <c r="K142" s="48"/>
      <c r="L142" s="48"/>
      <c r="M142" s="6">
        <v>6543</v>
      </c>
      <c r="N142" s="48"/>
      <c r="O142" s="6"/>
      <c r="P142" s="6"/>
      <c r="Q142" s="6"/>
      <c r="R142" s="6"/>
      <c r="S142" s="6"/>
      <c r="T142" s="6"/>
      <c r="U142" s="6"/>
      <c r="V142" s="6"/>
      <c r="W142" s="6"/>
      <c r="X142" s="6"/>
    </row>
    <row r="143" spans="1:24" ht="20.25" customHeight="1">
      <c r="A143" s="9" t="s">
        <v>70</v>
      </c>
      <c r="B143" s="9" t="s">
        <v>77</v>
      </c>
      <c r="C143" s="9" t="s">
        <v>326</v>
      </c>
      <c r="D143" s="9" t="s">
        <v>236</v>
      </c>
      <c r="E143" s="9" t="s">
        <v>150</v>
      </c>
      <c r="F143" s="9" t="s">
        <v>151</v>
      </c>
      <c r="G143" s="9" t="s">
        <v>243</v>
      </c>
      <c r="H143" s="9" t="s">
        <v>244</v>
      </c>
      <c r="I143" s="6">
        <v>4653</v>
      </c>
      <c r="J143" s="6">
        <v>4653</v>
      </c>
      <c r="K143" s="48"/>
      <c r="L143" s="48"/>
      <c r="M143" s="6">
        <v>4653</v>
      </c>
      <c r="N143" s="48"/>
      <c r="O143" s="6"/>
      <c r="P143" s="6"/>
      <c r="Q143" s="6"/>
      <c r="R143" s="6"/>
      <c r="S143" s="6"/>
      <c r="T143" s="6"/>
      <c r="U143" s="6"/>
      <c r="V143" s="6"/>
      <c r="W143" s="6"/>
      <c r="X143" s="6"/>
    </row>
    <row r="144" spans="1:24" ht="20.25" customHeight="1">
      <c r="A144" s="9" t="s">
        <v>70</v>
      </c>
      <c r="B144" s="9" t="s">
        <v>77</v>
      </c>
      <c r="C144" s="9" t="s">
        <v>326</v>
      </c>
      <c r="D144" s="9" t="s">
        <v>236</v>
      </c>
      <c r="E144" s="9" t="s">
        <v>150</v>
      </c>
      <c r="F144" s="9" t="s">
        <v>151</v>
      </c>
      <c r="G144" s="9" t="s">
        <v>243</v>
      </c>
      <c r="H144" s="9" t="s">
        <v>244</v>
      </c>
      <c r="I144" s="6">
        <v>2068</v>
      </c>
      <c r="J144" s="6">
        <v>2068</v>
      </c>
      <c r="K144" s="48"/>
      <c r="L144" s="48"/>
      <c r="M144" s="6">
        <v>2068</v>
      </c>
      <c r="N144" s="48"/>
      <c r="O144" s="6"/>
      <c r="P144" s="6"/>
      <c r="Q144" s="6"/>
      <c r="R144" s="6"/>
      <c r="S144" s="6"/>
      <c r="T144" s="6"/>
      <c r="U144" s="6"/>
      <c r="V144" s="6"/>
      <c r="W144" s="6"/>
      <c r="X144" s="6"/>
    </row>
    <row r="145" spans="1:24" ht="20.25" customHeight="1">
      <c r="A145" s="9" t="s">
        <v>70</v>
      </c>
      <c r="B145" s="9" t="s">
        <v>77</v>
      </c>
      <c r="C145" s="9" t="s">
        <v>326</v>
      </c>
      <c r="D145" s="9" t="s">
        <v>236</v>
      </c>
      <c r="E145" s="9" t="s">
        <v>150</v>
      </c>
      <c r="F145" s="9" t="s">
        <v>151</v>
      </c>
      <c r="G145" s="9" t="s">
        <v>243</v>
      </c>
      <c r="H145" s="9" t="s">
        <v>244</v>
      </c>
      <c r="I145" s="6">
        <v>2259</v>
      </c>
      <c r="J145" s="6">
        <v>2259</v>
      </c>
      <c r="K145" s="48"/>
      <c r="L145" s="48"/>
      <c r="M145" s="6">
        <v>2259</v>
      </c>
      <c r="N145" s="48"/>
      <c r="O145" s="6"/>
      <c r="P145" s="6"/>
      <c r="Q145" s="6"/>
      <c r="R145" s="6"/>
      <c r="S145" s="6"/>
      <c r="T145" s="6"/>
      <c r="U145" s="6"/>
      <c r="V145" s="6"/>
      <c r="W145" s="6"/>
      <c r="X145" s="6"/>
    </row>
    <row r="146" spans="1:24" ht="20.25" customHeight="1">
      <c r="A146" s="9" t="s">
        <v>70</v>
      </c>
      <c r="B146" s="9" t="s">
        <v>77</v>
      </c>
      <c r="C146" s="9" t="s">
        <v>327</v>
      </c>
      <c r="D146" s="9" t="s">
        <v>285</v>
      </c>
      <c r="E146" s="9" t="s">
        <v>110</v>
      </c>
      <c r="F146" s="9" t="s">
        <v>111</v>
      </c>
      <c r="G146" s="9" t="s">
        <v>286</v>
      </c>
      <c r="H146" s="9" t="s">
        <v>287</v>
      </c>
      <c r="I146" s="6">
        <v>1440</v>
      </c>
      <c r="J146" s="6">
        <v>1440</v>
      </c>
      <c r="K146" s="48"/>
      <c r="L146" s="48"/>
      <c r="M146" s="6">
        <v>1440</v>
      </c>
      <c r="N146" s="48"/>
      <c r="O146" s="6"/>
      <c r="P146" s="6"/>
      <c r="Q146" s="6"/>
      <c r="R146" s="6"/>
      <c r="S146" s="6"/>
      <c r="T146" s="6"/>
      <c r="U146" s="6"/>
      <c r="V146" s="6"/>
      <c r="W146" s="6"/>
      <c r="X146" s="6"/>
    </row>
    <row r="147" spans="1:24" ht="20.25" customHeight="1">
      <c r="A147" s="9" t="s">
        <v>70</v>
      </c>
      <c r="B147" s="9" t="s">
        <v>77</v>
      </c>
      <c r="C147" s="9" t="s">
        <v>328</v>
      </c>
      <c r="D147" s="9" t="s">
        <v>275</v>
      </c>
      <c r="E147" s="9" t="s">
        <v>120</v>
      </c>
      <c r="F147" s="9" t="s">
        <v>121</v>
      </c>
      <c r="G147" s="9" t="s">
        <v>276</v>
      </c>
      <c r="H147" s="9" t="s">
        <v>277</v>
      </c>
      <c r="I147" s="6">
        <v>57600</v>
      </c>
      <c r="J147" s="6">
        <v>57600</v>
      </c>
      <c r="K147" s="48"/>
      <c r="L147" s="48"/>
      <c r="M147" s="6">
        <v>57600</v>
      </c>
      <c r="N147" s="48"/>
      <c r="O147" s="6"/>
      <c r="P147" s="6"/>
      <c r="Q147" s="6"/>
      <c r="R147" s="6"/>
      <c r="S147" s="6"/>
      <c r="T147" s="6"/>
      <c r="U147" s="6"/>
      <c r="V147" s="6"/>
      <c r="W147" s="6"/>
      <c r="X147" s="6"/>
    </row>
    <row r="148" spans="1:24" ht="20.25" customHeight="1">
      <c r="A148" s="9" t="s">
        <v>70</v>
      </c>
      <c r="B148" s="9" t="s">
        <v>77</v>
      </c>
      <c r="C148" s="9" t="s">
        <v>329</v>
      </c>
      <c r="D148" s="9" t="s">
        <v>281</v>
      </c>
      <c r="E148" s="9" t="s">
        <v>110</v>
      </c>
      <c r="F148" s="9" t="s">
        <v>111</v>
      </c>
      <c r="G148" s="9" t="s">
        <v>282</v>
      </c>
      <c r="H148" s="9" t="s">
        <v>283</v>
      </c>
      <c r="I148" s="6">
        <v>44316</v>
      </c>
      <c r="J148" s="6">
        <v>44316</v>
      </c>
      <c r="K148" s="48"/>
      <c r="L148" s="48"/>
      <c r="M148" s="6">
        <v>44316</v>
      </c>
      <c r="N148" s="48"/>
      <c r="O148" s="6"/>
      <c r="P148" s="6"/>
      <c r="Q148" s="6"/>
      <c r="R148" s="6"/>
      <c r="S148" s="6"/>
      <c r="T148" s="6"/>
      <c r="U148" s="6"/>
      <c r="V148" s="6"/>
      <c r="W148" s="6"/>
      <c r="X148" s="6"/>
    </row>
    <row r="149" spans="1:24" ht="20.25" customHeight="1">
      <c r="A149" s="9" t="s">
        <v>70</v>
      </c>
      <c r="B149" s="9" t="s">
        <v>77</v>
      </c>
      <c r="C149" s="9" t="s">
        <v>329</v>
      </c>
      <c r="D149" s="9" t="s">
        <v>281</v>
      </c>
      <c r="E149" s="9" t="s">
        <v>110</v>
      </c>
      <c r="F149" s="9" t="s">
        <v>111</v>
      </c>
      <c r="G149" s="9" t="s">
        <v>282</v>
      </c>
      <c r="H149" s="9" t="s">
        <v>283</v>
      </c>
      <c r="I149" s="6">
        <v>96768</v>
      </c>
      <c r="J149" s="6">
        <v>96768</v>
      </c>
      <c r="K149" s="48"/>
      <c r="L149" s="48"/>
      <c r="M149" s="6">
        <v>96768</v>
      </c>
      <c r="N149" s="48"/>
      <c r="O149" s="6"/>
      <c r="P149" s="6"/>
      <c r="Q149" s="6"/>
      <c r="R149" s="6"/>
      <c r="S149" s="6"/>
      <c r="T149" s="6"/>
      <c r="U149" s="6"/>
      <c r="V149" s="6"/>
      <c r="W149" s="6"/>
      <c r="X149" s="6"/>
    </row>
    <row r="150" spans="1:24" ht="17.25" customHeight="1">
      <c r="A150" s="172" t="s">
        <v>196</v>
      </c>
      <c r="B150" s="173"/>
      <c r="C150" s="174"/>
      <c r="D150" s="174"/>
      <c r="E150" s="174"/>
      <c r="F150" s="174"/>
      <c r="G150" s="174"/>
      <c r="H150" s="175"/>
      <c r="I150" s="6">
        <v>37347603</v>
      </c>
      <c r="J150" s="6">
        <v>37347603</v>
      </c>
      <c r="K150" s="6"/>
      <c r="L150" s="6"/>
      <c r="M150" s="6">
        <v>37347603</v>
      </c>
      <c r="N150" s="6"/>
      <c r="O150" s="6"/>
      <c r="P150" s="6"/>
      <c r="Q150" s="6"/>
      <c r="R150" s="6"/>
      <c r="S150" s="6"/>
      <c r="T150" s="6"/>
      <c r="U150" s="6"/>
      <c r="V150" s="6"/>
      <c r="W150" s="6"/>
      <c r="X150" s="6"/>
    </row>
  </sheetData>
  <autoFilter ref="A7:X150"/>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150:H150"/>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sheetPr filterMode="1">
    <outlinePr summaryRight="0"/>
    <pageSetUpPr fitToPage="1"/>
  </sheetPr>
  <dimension ref="A1:W20"/>
  <sheetViews>
    <sheetView showZeros="0" workbookViewId="0">
      <selection activeCell="I17" sqref="I17"/>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7"/>
      <c r="E1" s="49"/>
      <c r="F1" s="49"/>
      <c r="G1" s="49"/>
      <c r="H1" s="49"/>
      <c r="U1" s="27"/>
      <c r="W1" s="3" t="s">
        <v>330</v>
      </c>
    </row>
    <row r="2" spans="1:23" ht="46.5" customHeight="1">
      <c r="A2" s="184" t="str">
        <f>"2025"&amp;"年部门项目支出预算表"</f>
        <v>2025年部门项目支出预算表</v>
      </c>
      <c r="B2" s="184"/>
      <c r="C2" s="184"/>
      <c r="D2" s="184"/>
      <c r="E2" s="184"/>
      <c r="F2" s="184"/>
      <c r="G2" s="184"/>
      <c r="H2" s="184"/>
      <c r="I2" s="184"/>
      <c r="J2" s="184"/>
      <c r="K2" s="184"/>
      <c r="L2" s="184"/>
      <c r="M2" s="184"/>
      <c r="N2" s="184"/>
      <c r="O2" s="184"/>
      <c r="P2" s="184"/>
      <c r="Q2" s="184"/>
      <c r="R2" s="184"/>
      <c r="S2" s="184"/>
      <c r="T2" s="184"/>
      <c r="U2" s="184"/>
      <c r="V2" s="184"/>
      <c r="W2" s="184"/>
    </row>
    <row r="3" spans="1:23" ht="13.5" customHeight="1">
      <c r="A3" s="185" t="str">
        <f>"单位名称："&amp;"石林彝族自治县人力资源和社会保障局"</f>
        <v>单位名称：石林彝族自治县人力资源和社会保障局</v>
      </c>
      <c r="B3" s="186"/>
      <c r="C3" s="186"/>
      <c r="D3" s="186"/>
      <c r="E3" s="186"/>
      <c r="F3" s="186"/>
      <c r="G3" s="186"/>
      <c r="H3" s="186"/>
      <c r="I3" s="45"/>
      <c r="J3" s="45"/>
      <c r="K3" s="45"/>
      <c r="L3" s="45"/>
      <c r="M3" s="45"/>
      <c r="N3" s="45"/>
      <c r="O3" s="45"/>
      <c r="P3" s="45"/>
      <c r="Q3" s="45"/>
      <c r="U3" s="27"/>
      <c r="W3" s="50" t="s">
        <v>1</v>
      </c>
    </row>
    <row r="4" spans="1:23" ht="21.75" customHeight="1">
      <c r="A4" s="181" t="s">
        <v>331</v>
      </c>
      <c r="B4" s="194" t="s">
        <v>207</v>
      </c>
      <c r="C4" s="181" t="s">
        <v>208</v>
      </c>
      <c r="D4" s="181" t="s">
        <v>332</v>
      </c>
      <c r="E4" s="194" t="s">
        <v>209</v>
      </c>
      <c r="F4" s="194" t="s">
        <v>210</v>
      </c>
      <c r="G4" s="194" t="s">
        <v>333</v>
      </c>
      <c r="H4" s="194" t="s">
        <v>334</v>
      </c>
      <c r="I4" s="199" t="s">
        <v>55</v>
      </c>
      <c r="J4" s="191" t="s">
        <v>335</v>
      </c>
      <c r="K4" s="158"/>
      <c r="L4" s="158"/>
      <c r="M4" s="159"/>
      <c r="N4" s="191" t="s">
        <v>215</v>
      </c>
      <c r="O4" s="158"/>
      <c r="P4" s="159"/>
      <c r="Q4" s="194" t="s">
        <v>61</v>
      </c>
      <c r="R4" s="191" t="s">
        <v>62</v>
      </c>
      <c r="S4" s="158"/>
      <c r="T4" s="158"/>
      <c r="U4" s="158"/>
      <c r="V4" s="158"/>
      <c r="W4" s="159"/>
    </row>
    <row r="5" spans="1:23" ht="21.75" hidden="1" customHeight="1">
      <c r="A5" s="188"/>
      <c r="B5" s="179"/>
      <c r="C5" s="188"/>
      <c r="D5" s="188"/>
      <c r="E5" s="197"/>
      <c r="F5" s="197"/>
      <c r="G5" s="197"/>
      <c r="H5" s="197"/>
      <c r="I5" s="179"/>
      <c r="J5" s="195" t="s">
        <v>58</v>
      </c>
      <c r="K5" s="155"/>
      <c r="L5" s="194" t="s">
        <v>59</v>
      </c>
      <c r="M5" s="194" t="s">
        <v>60</v>
      </c>
      <c r="N5" s="194" t="s">
        <v>58</v>
      </c>
      <c r="O5" s="194" t="s">
        <v>59</v>
      </c>
      <c r="P5" s="194" t="s">
        <v>60</v>
      </c>
      <c r="Q5" s="197"/>
      <c r="R5" s="194" t="s">
        <v>57</v>
      </c>
      <c r="S5" s="194" t="s">
        <v>64</v>
      </c>
      <c r="T5" s="194" t="s">
        <v>221</v>
      </c>
      <c r="U5" s="194" t="s">
        <v>66</v>
      </c>
      <c r="V5" s="194" t="s">
        <v>67</v>
      </c>
      <c r="W5" s="194" t="s">
        <v>68</v>
      </c>
    </row>
    <row r="6" spans="1:23" ht="21" hidden="1" customHeight="1">
      <c r="A6" s="179"/>
      <c r="B6" s="179"/>
      <c r="C6" s="179"/>
      <c r="D6" s="179"/>
      <c r="E6" s="179"/>
      <c r="F6" s="179"/>
      <c r="G6" s="179"/>
      <c r="H6" s="179"/>
      <c r="I6" s="179"/>
      <c r="J6" s="196" t="s">
        <v>57</v>
      </c>
      <c r="K6" s="156"/>
      <c r="L6" s="179"/>
      <c r="M6" s="179"/>
      <c r="N6" s="179"/>
      <c r="O6" s="179"/>
      <c r="P6" s="179"/>
      <c r="Q6" s="179"/>
      <c r="R6" s="179"/>
      <c r="S6" s="179"/>
      <c r="T6" s="179"/>
      <c r="U6" s="179"/>
      <c r="V6" s="179"/>
      <c r="W6" s="179"/>
    </row>
    <row r="7" spans="1:23" ht="39.75" hidden="1" customHeight="1">
      <c r="A7" s="182"/>
      <c r="B7" s="161"/>
      <c r="C7" s="182"/>
      <c r="D7" s="182"/>
      <c r="E7" s="198"/>
      <c r="F7" s="198"/>
      <c r="G7" s="198"/>
      <c r="H7" s="198"/>
      <c r="I7" s="161"/>
      <c r="J7" s="51" t="s">
        <v>57</v>
      </c>
      <c r="K7" s="51" t="s">
        <v>336</v>
      </c>
      <c r="L7" s="198"/>
      <c r="M7" s="198"/>
      <c r="N7" s="198"/>
      <c r="O7" s="198"/>
      <c r="P7" s="198"/>
      <c r="Q7" s="198"/>
      <c r="R7" s="198"/>
      <c r="S7" s="198"/>
      <c r="T7" s="198"/>
      <c r="U7" s="161"/>
      <c r="V7" s="198"/>
      <c r="W7" s="198"/>
    </row>
    <row r="8" spans="1:23" ht="15" hidden="1" customHeight="1">
      <c r="A8" s="52">
        <v>1</v>
      </c>
      <c r="B8" s="52">
        <v>2</v>
      </c>
      <c r="C8" s="52">
        <v>3</v>
      </c>
      <c r="D8" s="52">
        <v>4</v>
      </c>
      <c r="E8" s="52">
        <v>5</v>
      </c>
      <c r="F8" s="52">
        <v>6</v>
      </c>
      <c r="G8" s="52">
        <v>7</v>
      </c>
      <c r="H8" s="52">
        <v>8</v>
      </c>
      <c r="I8" s="52">
        <v>9</v>
      </c>
      <c r="J8" s="52">
        <v>10</v>
      </c>
      <c r="K8" s="52">
        <v>11</v>
      </c>
      <c r="L8" s="47">
        <v>12</v>
      </c>
      <c r="M8" s="47">
        <v>13</v>
      </c>
      <c r="N8" s="47">
        <v>14</v>
      </c>
      <c r="O8" s="47">
        <v>15</v>
      </c>
      <c r="P8" s="47">
        <v>16</v>
      </c>
      <c r="Q8" s="47">
        <v>17</v>
      </c>
      <c r="R8" s="47">
        <v>18</v>
      </c>
      <c r="S8" s="47">
        <v>19</v>
      </c>
      <c r="T8" s="47">
        <v>20</v>
      </c>
      <c r="U8" s="52">
        <v>21</v>
      </c>
      <c r="V8" s="47">
        <v>22</v>
      </c>
      <c r="W8" s="52">
        <v>23</v>
      </c>
    </row>
    <row r="9" spans="1:23" ht="21.75" hidden="1" customHeight="1">
      <c r="A9" s="24" t="s">
        <v>337</v>
      </c>
      <c r="B9" s="24" t="s">
        <v>338</v>
      </c>
      <c r="C9" s="24" t="s">
        <v>339</v>
      </c>
      <c r="D9" s="24" t="s">
        <v>70</v>
      </c>
      <c r="E9" s="24" t="s">
        <v>114</v>
      </c>
      <c r="F9" s="24" t="s">
        <v>115</v>
      </c>
      <c r="G9" s="24" t="s">
        <v>276</v>
      </c>
      <c r="H9" s="24" t="s">
        <v>277</v>
      </c>
      <c r="I9" s="6">
        <v>103590</v>
      </c>
      <c r="J9" s="6">
        <v>103590</v>
      </c>
      <c r="K9" s="6">
        <v>103590</v>
      </c>
      <c r="L9" s="6"/>
      <c r="M9" s="6"/>
      <c r="N9" s="6"/>
      <c r="O9" s="6"/>
      <c r="P9" s="6"/>
      <c r="Q9" s="6"/>
      <c r="R9" s="6"/>
      <c r="S9" s="6"/>
      <c r="T9" s="6"/>
      <c r="U9" s="6"/>
      <c r="V9" s="6"/>
      <c r="W9" s="6"/>
    </row>
    <row r="10" spans="1:23" ht="21.75" hidden="1" customHeight="1">
      <c r="A10" s="24" t="s">
        <v>337</v>
      </c>
      <c r="B10" s="24" t="s">
        <v>340</v>
      </c>
      <c r="C10" s="24" t="s">
        <v>341</v>
      </c>
      <c r="D10" s="24" t="s">
        <v>70</v>
      </c>
      <c r="E10" s="24" t="s">
        <v>114</v>
      </c>
      <c r="F10" s="24" t="s">
        <v>115</v>
      </c>
      <c r="G10" s="24" t="s">
        <v>276</v>
      </c>
      <c r="H10" s="24" t="s">
        <v>277</v>
      </c>
      <c r="I10" s="6">
        <v>2000000</v>
      </c>
      <c r="J10" s="6">
        <v>2000000</v>
      </c>
      <c r="K10" s="6">
        <v>2000000</v>
      </c>
      <c r="L10" s="6"/>
      <c r="M10" s="6"/>
      <c r="N10" s="6"/>
      <c r="O10" s="6"/>
      <c r="P10" s="6"/>
      <c r="Q10" s="6"/>
      <c r="R10" s="6"/>
      <c r="S10" s="6"/>
      <c r="T10" s="6"/>
      <c r="U10" s="6"/>
      <c r="V10" s="6"/>
      <c r="W10" s="6"/>
    </row>
    <row r="11" spans="1:23" ht="21.75" hidden="1" customHeight="1">
      <c r="A11" s="24" t="s">
        <v>337</v>
      </c>
      <c r="B11" s="24" t="s">
        <v>342</v>
      </c>
      <c r="C11" s="24" t="s">
        <v>343</v>
      </c>
      <c r="D11" s="24" t="s">
        <v>70</v>
      </c>
      <c r="E11" s="24" t="s">
        <v>114</v>
      </c>
      <c r="F11" s="24" t="s">
        <v>115</v>
      </c>
      <c r="G11" s="24" t="s">
        <v>262</v>
      </c>
      <c r="H11" s="24" t="s">
        <v>263</v>
      </c>
      <c r="I11" s="6">
        <v>113510</v>
      </c>
      <c r="J11" s="6">
        <v>113510</v>
      </c>
      <c r="K11" s="6">
        <v>113510</v>
      </c>
      <c r="L11" s="6"/>
      <c r="M11" s="6"/>
      <c r="N11" s="6"/>
      <c r="O11" s="6"/>
      <c r="P11" s="6"/>
      <c r="Q11" s="6"/>
      <c r="R11" s="6"/>
      <c r="S11" s="6"/>
      <c r="T11" s="6"/>
      <c r="U11" s="6"/>
      <c r="V11" s="6"/>
      <c r="W11" s="6"/>
    </row>
    <row r="12" spans="1:23" ht="21.75" hidden="1" customHeight="1">
      <c r="A12" s="24" t="s">
        <v>337</v>
      </c>
      <c r="B12" s="24" t="s">
        <v>344</v>
      </c>
      <c r="C12" s="24" t="s">
        <v>345</v>
      </c>
      <c r="D12" s="24" t="s">
        <v>70</v>
      </c>
      <c r="E12" s="24" t="s">
        <v>114</v>
      </c>
      <c r="F12" s="24" t="s">
        <v>115</v>
      </c>
      <c r="G12" s="24" t="s">
        <v>262</v>
      </c>
      <c r="H12" s="24" t="s">
        <v>263</v>
      </c>
      <c r="I12" s="6">
        <v>160000</v>
      </c>
      <c r="J12" s="6">
        <v>160000</v>
      </c>
      <c r="K12" s="6">
        <v>160000</v>
      </c>
      <c r="L12" s="6"/>
      <c r="M12" s="6"/>
      <c r="N12" s="6"/>
      <c r="O12" s="6"/>
      <c r="P12" s="6"/>
      <c r="Q12" s="6"/>
      <c r="R12" s="6"/>
      <c r="S12" s="6"/>
      <c r="T12" s="6"/>
      <c r="U12" s="6"/>
      <c r="V12" s="6"/>
      <c r="W12" s="6"/>
    </row>
    <row r="13" spans="1:23" ht="21.75" hidden="1" customHeight="1">
      <c r="A13" s="24" t="s">
        <v>337</v>
      </c>
      <c r="B13" s="24" t="s">
        <v>346</v>
      </c>
      <c r="C13" s="24" t="s">
        <v>347</v>
      </c>
      <c r="D13" s="24" t="s">
        <v>70</v>
      </c>
      <c r="E13" s="24" t="s">
        <v>114</v>
      </c>
      <c r="F13" s="24" t="s">
        <v>115</v>
      </c>
      <c r="G13" s="24" t="s">
        <v>262</v>
      </c>
      <c r="H13" s="24" t="s">
        <v>263</v>
      </c>
      <c r="I13" s="6">
        <v>25000</v>
      </c>
      <c r="J13" s="6">
        <v>25000</v>
      </c>
      <c r="K13" s="6">
        <v>25000</v>
      </c>
      <c r="L13" s="6"/>
      <c r="M13" s="6"/>
      <c r="N13" s="6"/>
      <c r="O13" s="6"/>
      <c r="P13" s="6"/>
      <c r="Q13" s="6"/>
      <c r="R13" s="6"/>
      <c r="S13" s="6"/>
      <c r="T13" s="6"/>
      <c r="U13" s="6"/>
      <c r="V13" s="6"/>
      <c r="W13" s="6"/>
    </row>
    <row r="14" spans="1:23" ht="21.75" hidden="1" customHeight="1">
      <c r="A14" s="24" t="s">
        <v>337</v>
      </c>
      <c r="B14" s="24" t="s">
        <v>348</v>
      </c>
      <c r="C14" s="24" t="s">
        <v>349</v>
      </c>
      <c r="D14" s="24" t="s">
        <v>70</v>
      </c>
      <c r="E14" s="24" t="s">
        <v>114</v>
      </c>
      <c r="F14" s="24" t="s">
        <v>115</v>
      </c>
      <c r="G14" s="24" t="s">
        <v>262</v>
      </c>
      <c r="H14" s="24" t="s">
        <v>263</v>
      </c>
      <c r="I14" s="6">
        <v>50000</v>
      </c>
      <c r="J14" s="6">
        <v>50000</v>
      </c>
      <c r="K14" s="6">
        <v>50000</v>
      </c>
      <c r="L14" s="6"/>
      <c r="M14" s="6"/>
      <c r="N14" s="6"/>
      <c r="O14" s="6"/>
      <c r="P14" s="6"/>
      <c r="Q14" s="6"/>
      <c r="R14" s="6"/>
      <c r="S14" s="6"/>
      <c r="T14" s="6"/>
      <c r="U14" s="6"/>
      <c r="V14" s="6"/>
      <c r="W14" s="6"/>
    </row>
    <row r="15" spans="1:23" ht="21.75" hidden="1" customHeight="1">
      <c r="A15" s="24" t="s">
        <v>350</v>
      </c>
      <c r="B15" s="24" t="s">
        <v>351</v>
      </c>
      <c r="C15" s="24" t="s">
        <v>352</v>
      </c>
      <c r="D15" s="24" t="s">
        <v>70</v>
      </c>
      <c r="E15" s="24" t="s">
        <v>114</v>
      </c>
      <c r="F15" s="24" t="s">
        <v>115</v>
      </c>
      <c r="G15" s="24" t="s">
        <v>262</v>
      </c>
      <c r="H15" s="24" t="s">
        <v>263</v>
      </c>
      <c r="I15" s="6">
        <v>35000</v>
      </c>
      <c r="J15" s="6">
        <v>35000</v>
      </c>
      <c r="K15" s="6">
        <v>35000</v>
      </c>
      <c r="L15" s="6"/>
      <c r="M15" s="6"/>
      <c r="N15" s="6"/>
      <c r="O15" s="6"/>
      <c r="P15" s="6"/>
      <c r="Q15" s="6"/>
      <c r="R15" s="6"/>
      <c r="S15" s="6"/>
      <c r="T15" s="6"/>
      <c r="U15" s="6"/>
      <c r="V15" s="6"/>
      <c r="W15" s="6"/>
    </row>
    <row r="16" spans="1:23" ht="21.75" hidden="1" customHeight="1">
      <c r="A16" s="24" t="s">
        <v>353</v>
      </c>
      <c r="B16" s="24" t="s">
        <v>354</v>
      </c>
      <c r="C16" s="24" t="s">
        <v>788</v>
      </c>
      <c r="D16" s="24" t="s">
        <v>73</v>
      </c>
      <c r="E16" s="24" t="s">
        <v>140</v>
      </c>
      <c r="F16" s="24" t="s">
        <v>141</v>
      </c>
      <c r="G16" s="24" t="s">
        <v>356</v>
      </c>
      <c r="H16" s="24" t="s">
        <v>357</v>
      </c>
      <c r="I16" s="6">
        <v>1785000</v>
      </c>
      <c r="J16" s="6">
        <v>1785000</v>
      </c>
      <c r="K16" s="6">
        <v>1785000</v>
      </c>
      <c r="L16" s="6"/>
      <c r="M16" s="6"/>
      <c r="N16" s="6"/>
      <c r="O16" s="6"/>
      <c r="P16" s="6"/>
      <c r="Q16" s="6"/>
      <c r="R16" s="6"/>
      <c r="S16" s="6"/>
      <c r="T16" s="6"/>
      <c r="U16" s="6"/>
      <c r="V16" s="6"/>
      <c r="W16" s="6"/>
    </row>
    <row r="17" spans="1:23" ht="21.75" customHeight="1">
      <c r="A17" s="24" t="s">
        <v>353</v>
      </c>
      <c r="B17" s="24" t="s">
        <v>358</v>
      </c>
      <c r="C17" s="24" t="s">
        <v>789</v>
      </c>
      <c r="D17" s="24" t="s">
        <v>73</v>
      </c>
      <c r="E17" s="24" t="s">
        <v>126</v>
      </c>
      <c r="F17" s="24" t="s">
        <v>127</v>
      </c>
      <c r="G17" s="24" t="s">
        <v>360</v>
      </c>
      <c r="H17" s="24" t="s">
        <v>792</v>
      </c>
      <c r="I17" s="6">
        <v>14904559.800000001</v>
      </c>
      <c r="J17" s="6">
        <v>14904559.800000001</v>
      </c>
      <c r="K17" s="6">
        <v>14904559.800000001</v>
      </c>
      <c r="L17" s="6"/>
      <c r="M17" s="6"/>
      <c r="N17" s="6"/>
      <c r="O17" s="6"/>
      <c r="P17" s="6"/>
      <c r="Q17" s="6"/>
      <c r="R17" s="6"/>
      <c r="S17" s="6"/>
      <c r="T17" s="6"/>
      <c r="U17" s="6"/>
      <c r="V17" s="6"/>
      <c r="W17" s="6"/>
    </row>
    <row r="18" spans="1:23" ht="21.75" customHeight="1">
      <c r="A18" s="24" t="s">
        <v>337</v>
      </c>
      <c r="B18" s="24" t="s">
        <v>361</v>
      </c>
      <c r="C18" s="24" t="s">
        <v>362</v>
      </c>
      <c r="D18" s="24" t="s">
        <v>75</v>
      </c>
      <c r="E18" s="24" t="s">
        <v>130</v>
      </c>
      <c r="F18" s="24" t="s">
        <v>131</v>
      </c>
      <c r="G18" s="24" t="s">
        <v>363</v>
      </c>
      <c r="H18" s="24" t="s">
        <v>364</v>
      </c>
      <c r="I18" s="6">
        <v>50000</v>
      </c>
      <c r="J18" s="6">
        <v>50000</v>
      </c>
      <c r="K18" s="6">
        <v>50000</v>
      </c>
      <c r="L18" s="6"/>
      <c r="M18" s="6"/>
      <c r="N18" s="6"/>
      <c r="O18" s="6"/>
      <c r="P18" s="6"/>
      <c r="Q18" s="6"/>
      <c r="R18" s="6"/>
      <c r="S18" s="6"/>
      <c r="T18" s="6"/>
      <c r="U18" s="6"/>
      <c r="V18" s="6"/>
      <c r="W18" s="6"/>
    </row>
    <row r="19" spans="1:23" ht="21.75" hidden="1" customHeight="1">
      <c r="A19" s="24" t="s">
        <v>337</v>
      </c>
      <c r="B19" s="24" t="s">
        <v>365</v>
      </c>
      <c r="C19" s="24" t="s">
        <v>791</v>
      </c>
      <c r="D19" s="24" t="s">
        <v>75</v>
      </c>
      <c r="E19" s="24" t="s">
        <v>130</v>
      </c>
      <c r="F19" s="24" t="s">
        <v>131</v>
      </c>
      <c r="G19" s="24" t="s">
        <v>356</v>
      </c>
      <c r="H19" s="24" t="s">
        <v>357</v>
      </c>
      <c r="I19" s="6">
        <v>13200</v>
      </c>
      <c r="J19" s="6">
        <v>13200</v>
      </c>
      <c r="K19" s="6">
        <v>13200</v>
      </c>
      <c r="L19" s="6"/>
      <c r="M19" s="6"/>
      <c r="N19" s="6"/>
      <c r="O19" s="6"/>
      <c r="P19" s="6"/>
      <c r="Q19" s="6"/>
      <c r="R19" s="6"/>
      <c r="S19" s="6"/>
      <c r="T19" s="6"/>
      <c r="U19" s="6"/>
      <c r="V19" s="6"/>
      <c r="W19" s="6"/>
    </row>
    <row r="20" spans="1:23" ht="18.75" hidden="1" customHeight="1">
      <c r="A20" s="172" t="s">
        <v>196</v>
      </c>
      <c r="B20" s="173"/>
      <c r="C20" s="173"/>
      <c r="D20" s="173"/>
      <c r="E20" s="173"/>
      <c r="F20" s="173"/>
      <c r="G20" s="173"/>
      <c r="H20" s="139"/>
      <c r="I20" s="6">
        <v>19239859.800000001</v>
      </c>
      <c r="J20" s="6">
        <v>19239859.800000001</v>
      </c>
      <c r="K20" s="6">
        <v>19239859.800000001</v>
      </c>
      <c r="L20" s="6"/>
      <c r="M20" s="6"/>
      <c r="N20" s="6"/>
      <c r="O20" s="6"/>
      <c r="P20" s="6"/>
      <c r="Q20" s="6"/>
      <c r="R20" s="6"/>
      <c r="S20" s="6"/>
      <c r="T20" s="6"/>
      <c r="U20" s="6"/>
      <c r="V20" s="6"/>
      <c r="W20" s="6"/>
    </row>
  </sheetData>
  <autoFilter ref="A4:W20">
    <filterColumn colId="6">
      <filters>
        <filter val="31204"/>
        <filter val="31304"/>
      </filters>
    </filterColumn>
    <filterColumn colId="9" showButton="0"/>
    <filterColumn colId="10" showButton="0"/>
    <filterColumn colId="11" showButton="0"/>
    <filterColumn colId="13" showButton="0"/>
    <filterColumn colId="14" showButton="0"/>
    <filterColumn colId="17" showButton="0"/>
    <filterColumn colId="18" showButton="0"/>
    <filterColumn colId="19" showButton="0"/>
    <filterColumn colId="20" showButton="0"/>
    <filterColumn colId="21" showButton="0"/>
  </autoFilter>
  <mergeCells count="28">
    <mergeCell ref="Q4:Q7"/>
    <mergeCell ref="R4:W4"/>
    <mergeCell ref="R5:R7"/>
    <mergeCell ref="S5:S7"/>
    <mergeCell ref="T5:T7"/>
    <mergeCell ref="V5:V7"/>
    <mergeCell ref="W5:W7"/>
    <mergeCell ref="J4:M4"/>
    <mergeCell ref="N4:P4"/>
    <mergeCell ref="N5:N7"/>
    <mergeCell ref="O5:O7"/>
    <mergeCell ref="P5:P7"/>
    <mergeCell ref="A20:H20"/>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88"/>
  <sheetViews>
    <sheetView showZeros="0" topLeftCell="A82" workbookViewId="0">
      <selection activeCell="A2" sqref="A2:J2"/>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367</v>
      </c>
    </row>
    <row r="2" spans="1:10" ht="39.75" customHeight="1">
      <c r="A2" s="200" t="str">
        <f>"2025"&amp;"年部门项目支出绩效目标表"</f>
        <v>2025年部门项目支出绩效目标表</v>
      </c>
      <c r="B2" s="184"/>
      <c r="C2" s="184"/>
      <c r="D2" s="184"/>
      <c r="E2" s="184"/>
      <c r="F2" s="183"/>
      <c r="G2" s="184"/>
      <c r="H2" s="183"/>
      <c r="I2" s="183"/>
      <c r="J2" s="184"/>
    </row>
    <row r="3" spans="1:10" ht="17.25" customHeight="1">
      <c r="A3" s="185" t="str">
        <f>"单位名称："&amp;"石林彝族自治县人力资源和社会保障局"</f>
        <v>单位名称：石林彝族自治县人力资源和社会保障局</v>
      </c>
      <c r="B3" s="114"/>
      <c r="C3" s="114"/>
      <c r="D3" s="114"/>
      <c r="E3" s="114"/>
      <c r="F3" s="114"/>
      <c r="G3" s="114"/>
      <c r="H3" s="114"/>
    </row>
    <row r="4" spans="1:10" ht="44.25" customHeight="1">
      <c r="A4" s="51" t="s">
        <v>208</v>
      </c>
      <c r="B4" s="51" t="s">
        <v>368</v>
      </c>
      <c r="C4" s="51" t="s">
        <v>369</v>
      </c>
      <c r="D4" s="51" t="s">
        <v>370</v>
      </c>
      <c r="E4" s="51" t="s">
        <v>371</v>
      </c>
      <c r="F4" s="53" t="s">
        <v>372</v>
      </c>
      <c r="G4" s="51" t="s">
        <v>373</v>
      </c>
      <c r="H4" s="53" t="s">
        <v>374</v>
      </c>
      <c r="I4" s="53" t="s">
        <v>375</v>
      </c>
      <c r="J4" s="51" t="s">
        <v>376</v>
      </c>
    </row>
    <row r="5" spans="1:10" ht="18.75" customHeight="1">
      <c r="A5" s="54">
        <v>1</v>
      </c>
      <c r="B5" s="54">
        <v>2</v>
      </c>
      <c r="C5" s="54">
        <v>3</v>
      </c>
      <c r="D5" s="54">
        <v>4</v>
      </c>
      <c r="E5" s="54">
        <v>5</v>
      </c>
      <c r="F5" s="47">
        <v>6</v>
      </c>
      <c r="G5" s="54">
        <v>7</v>
      </c>
      <c r="H5" s="47">
        <v>8</v>
      </c>
      <c r="I5" s="47">
        <v>9</v>
      </c>
      <c r="J5" s="54">
        <v>10</v>
      </c>
    </row>
    <row r="6" spans="1:10" ht="42" customHeight="1">
      <c r="A6" s="25" t="s">
        <v>70</v>
      </c>
      <c r="B6" s="24"/>
      <c r="C6" s="24"/>
      <c r="D6" s="24"/>
      <c r="E6" s="55"/>
      <c r="F6" s="13"/>
      <c r="G6" s="55"/>
      <c r="H6" s="13"/>
      <c r="I6" s="13"/>
      <c r="J6" s="55"/>
    </row>
    <row r="7" spans="1:10" ht="42" customHeight="1">
      <c r="A7" s="35" t="s">
        <v>70</v>
      </c>
      <c r="B7" s="15"/>
      <c r="C7" s="15"/>
      <c r="D7" s="15"/>
      <c r="E7" s="25"/>
      <c r="F7" s="15"/>
      <c r="G7" s="25"/>
      <c r="H7" s="15"/>
      <c r="I7" s="15"/>
      <c r="J7" s="25"/>
    </row>
    <row r="8" spans="1:10" ht="42" customHeight="1">
      <c r="A8" s="201" t="s">
        <v>341</v>
      </c>
      <c r="B8" s="202" t="s">
        <v>377</v>
      </c>
      <c r="C8" s="15" t="s">
        <v>378</v>
      </c>
      <c r="D8" s="15" t="s">
        <v>379</v>
      </c>
      <c r="E8" s="25" t="s">
        <v>380</v>
      </c>
      <c r="F8" s="15" t="s">
        <v>381</v>
      </c>
      <c r="G8" s="25" t="s">
        <v>382</v>
      </c>
      <c r="H8" s="15" t="s">
        <v>383</v>
      </c>
      <c r="I8" s="15" t="s">
        <v>384</v>
      </c>
      <c r="J8" s="25" t="s">
        <v>385</v>
      </c>
    </row>
    <row r="9" spans="1:10" ht="42" customHeight="1">
      <c r="A9" s="201" t="s">
        <v>341</v>
      </c>
      <c r="B9" s="202" t="s">
        <v>377</v>
      </c>
      <c r="C9" s="15" t="s">
        <v>378</v>
      </c>
      <c r="D9" s="15" t="s">
        <v>386</v>
      </c>
      <c r="E9" s="25" t="s">
        <v>387</v>
      </c>
      <c r="F9" s="15" t="s">
        <v>388</v>
      </c>
      <c r="G9" s="25" t="s">
        <v>389</v>
      </c>
      <c r="H9" s="15" t="s">
        <v>390</v>
      </c>
      <c r="I9" s="15" t="s">
        <v>384</v>
      </c>
      <c r="J9" s="25" t="s">
        <v>391</v>
      </c>
    </row>
    <row r="10" spans="1:10" ht="42" customHeight="1">
      <c r="A10" s="201" t="s">
        <v>341</v>
      </c>
      <c r="B10" s="202" t="s">
        <v>377</v>
      </c>
      <c r="C10" s="15" t="s">
        <v>378</v>
      </c>
      <c r="D10" s="15" t="s">
        <v>386</v>
      </c>
      <c r="E10" s="25" t="s">
        <v>392</v>
      </c>
      <c r="F10" s="15" t="s">
        <v>388</v>
      </c>
      <c r="G10" s="25" t="s">
        <v>389</v>
      </c>
      <c r="H10" s="15" t="s">
        <v>390</v>
      </c>
      <c r="I10" s="15" t="s">
        <v>384</v>
      </c>
      <c r="J10" s="25" t="s">
        <v>393</v>
      </c>
    </row>
    <row r="11" spans="1:10" ht="42" customHeight="1">
      <c r="A11" s="201" t="s">
        <v>341</v>
      </c>
      <c r="B11" s="202" t="s">
        <v>377</v>
      </c>
      <c r="C11" s="15" t="s">
        <v>378</v>
      </c>
      <c r="D11" s="15" t="s">
        <v>386</v>
      </c>
      <c r="E11" s="25" t="s">
        <v>394</v>
      </c>
      <c r="F11" s="15" t="s">
        <v>381</v>
      </c>
      <c r="G11" s="25" t="s">
        <v>389</v>
      </c>
      <c r="H11" s="15" t="s">
        <v>390</v>
      </c>
      <c r="I11" s="15" t="s">
        <v>384</v>
      </c>
      <c r="J11" s="25" t="s">
        <v>395</v>
      </c>
    </row>
    <row r="12" spans="1:10" ht="42" customHeight="1">
      <c r="A12" s="201" t="s">
        <v>341</v>
      </c>
      <c r="B12" s="202" t="s">
        <v>377</v>
      </c>
      <c r="C12" s="15" t="s">
        <v>378</v>
      </c>
      <c r="D12" s="15" t="s">
        <v>396</v>
      </c>
      <c r="E12" s="25" t="s">
        <v>397</v>
      </c>
      <c r="F12" s="15" t="s">
        <v>388</v>
      </c>
      <c r="G12" s="25" t="s">
        <v>389</v>
      </c>
      <c r="H12" s="15" t="s">
        <v>390</v>
      </c>
      <c r="I12" s="15" t="s">
        <v>384</v>
      </c>
      <c r="J12" s="25" t="s">
        <v>398</v>
      </c>
    </row>
    <row r="13" spans="1:10" ht="42" customHeight="1">
      <c r="A13" s="201" t="s">
        <v>341</v>
      </c>
      <c r="B13" s="202" t="s">
        <v>377</v>
      </c>
      <c r="C13" s="15" t="s">
        <v>399</v>
      </c>
      <c r="D13" s="15" t="s">
        <v>400</v>
      </c>
      <c r="E13" s="25" t="s">
        <v>401</v>
      </c>
      <c r="F13" s="15" t="s">
        <v>381</v>
      </c>
      <c r="G13" s="25" t="s">
        <v>389</v>
      </c>
      <c r="H13" s="15" t="s">
        <v>390</v>
      </c>
      <c r="I13" s="15" t="s">
        <v>384</v>
      </c>
      <c r="J13" s="25" t="s">
        <v>402</v>
      </c>
    </row>
    <row r="14" spans="1:10" ht="42" customHeight="1">
      <c r="A14" s="201" t="s">
        <v>341</v>
      </c>
      <c r="B14" s="202" t="s">
        <v>377</v>
      </c>
      <c r="C14" s="15" t="s">
        <v>399</v>
      </c>
      <c r="D14" s="15" t="s">
        <v>400</v>
      </c>
      <c r="E14" s="25" t="s">
        <v>403</v>
      </c>
      <c r="F14" s="15" t="s">
        <v>388</v>
      </c>
      <c r="G14" s="25" t="s">
        <v>404</v>
      </c>
      <c r="H14" s="15" t="s">
        <v>405</v>
      </c>
      <c r="I14" s="15" t="s">
        <v>406</v>
      </c>
      <c r="J14" s="25" t="s">
        <v>407</v>
      </c>
    </row>
    <row r="15" spans="1:10" ht="42" customHeight="1">
      <c r="A15" s="201" t="s">
        <v>341</v>
      </c>
      <c r="B15" s="202" t="s">
        <v>377</v>
      </c>
      <c r="C15" s="15" t="s">
        <v>408</v>
      </c>
      <c r="D15" s="15" t="s">
        <v>409</v>
      </c>
      <c r="E15" s="25" t="s">
        <v>410</v>
      </c>
      <c r="F15" s="15" t="s">
        <v>381</v>
      </c>
      <c r="G15" s="25" t="s">
        <v>411</v>
      </c>
      <c r="H15" s="15" t="s">
        <v>390</v>
      </c>
      <c r="I15" s="15" t="s">
        <v>384</v>
      </c>
      <c r="J15" s="25" t="s">
        <v>412</v>
      </c>
    </row>
    <row r="16" spans="1:10" ht="42" customHeight="1">
      <c r="A16" s="201" t="s">
        <v>343</v>
      </c>
      <c r="B16" s="202" t="s">
        <v>413</v>
      </c>
      <c r="C16" s="15" t="s">
        <v>378</v>
      </c>
      <c r="D16" s="15" t="s">
        <v>379</v>
      </c>
      <c r="E16" s="25" t="s">
        <v>414</v>
      </c>
      <c r="F16" s="15" t="s">
        <v>381</v>
      </c>
      <c r="G16" s="25" t="s">
        <v>415</v>
      </c>
      <c r="H16" s="15" t="s">
        <v>416</v>
      </c>
      <c r="I16" s="15" t="s">
        <v>384</v>
      </c>
      <c r="J16" s="25" t="s">
        <v>417</v>
      </c>
    </row>
    <row r="17" spans="1:10" ht="42" customHeight="1">
      <c r="A17" s="201" t="s">
        <v>343</v>
      </c>
      <c r="B17" s="202" t="s">
        <v>413</v>
      </c>
      <c r="C17" s="15" t="s">
        <v>378</v>
      </c>
      <c r="D17" s="15" t="s">
        <v>379</v>
      </c>
      <c r="E17" s="25" t="s">
        <v>418</v>
      </c>
      <c r="F17" s="15" t="s">
        <v>419</v>
      </c>
      <c r="G17" s="25" t="s">
        <v>420</v>
      </c>
      <c r="H17" s="15" t="s">
        <v>416</v>
      </c>
      <c r="I17" s="15" t="s">
        <v>384</v>
      </c>
      <c r="J17" s="25" t="s">
        <v>421</v>
      </c>
    </row>
    <row r="18" spans="1:10" ht="42" customHeight="1">
      <c r="A18" s="201" t="s">
        <v>343</v>
      </c>
      <c r="B18" s="202" t="s">
        <v>413</v>
      </c>
      <c r="C18" s="15" t="s">
        <v>378</v>
      </c>
      <c r="D18" s="15" t="s">
        <v>379</v>
      </c>
      <c r="E18" s="25" t="s">
        <v>422</v>
      </c>
      <c r="F18" s="15" t="s">
        <v>419</v>
      </c>
      <c r="G18" s="25" t="s">
        <v>423</v>
      </c>
      <c r="H18" s="15" t="s">
        <v>416</v>
      </c>
      <c r="I18" s="15" t="s">
        <v>384</v>
      </c>
      <c r="J18" s="25" t="s">
        <v>424</v>
      </c>
    </row>
    <row r="19" spans="1:10" ht="42" customHeight="1">
      <c r="A19" s="201" t="s">
        <v>343</v>
      </c>
      <c r="B19" s="202" t="s">
        <v>413</v>
      </c>
      <c r="C19" s="15" t="s">
        <v>378</v>
      </c>
      <c r="D19" s="15" t="s">
        <v>386</v>
      </c>
      <c r="E19" s="25" t="s">
        <v>425</v>
      </c>
      <c r="F19" s="15" t="s">
        <v>388</v>
      </c>
      <c r="G19" s="25" t="s">
        <v>389</v>
      </c>
      <c r="H19" s="15" t="s">
        <v>390</v>
      </c>
      <c r="I19" s="15" t="s">
        <v>406</v>
      </c>
      <c r="J19" s="25" t="s">
        <v>426</v>
      </c>
    </row>
    <row r="20" spans="1:10" ht="42" customHeight="1">
      <c r="A20" s="201" t="s">
        <v>343</v>
      </c>
      <c r="B20" s="202" t="s">
        <v>413</v>
      </c>
      <c r="C20" s="15" t="s">
        <v>378</v>
      </c>
      <c r="D20" s="15" t="s">
        <v>386</v>
      </c>
      <c r="E20" s="25" t="s">
        <v>427</v>
      </c>
      <c r="F20" s="15" t="s">
        <v>388</v>
      </c>
      <c r="G20" s="25" t="s">
        <v>389</v>
      </c>
      <c r="H20" s="15" t="s">
        <v>390</v>
      </c>
      <c r="I20" s="15" t="s">
        <v>406</v>
      </c>
      <c r="J20" s="25" t="s">
        <v>428</v>
      </c>
    </row>
    <row r="21" spans="1:10" ht="42" customHeight="1">
      <c r="A21" s="201" t="s">
        <v>343</v>
      </c>
      <c r="B21" s="202" t="s">
        <v>413</v>
      </c>
      <c r="C21" s="15" t="s">
        <v>378</v>
      </c>
      <c r="D21" s="15" t="s">
        <v>396</v>
      </c>
      <c r="E21" s="25" t="s">
        <v>429</v>
      </c>
      <c r="F21" s="15" t="s">
        <v>388</v>
      </c>
      <c r="G21" s="25" t="s">
        <v>389</v>
      </c>
      <c r="H21" s="15" t="s">
        <v>390</v>
      </c>
      <c r="I21" s="15" t="s">
        <v>406</v>
      </c>
      <c r="J21" s="25" t="s">
        <v>430</v>
      </c>
    </row>
    <row r="22" spans="1:10" ht="42" customHeight="1">
      <c r="A22" s="201" t="s">
        <v>343</v>
      </c>
      <c r="B22" s="202" t="s">
        <v>413</v>
      </c>
      <c r="C22" s="15" t="s">
        <v>399</v>
      </c>
      <c r="D22" s="15" t="s">
        <v>400</v>
      </c>
      <c r="E22" s="25" t="s">
        <v>431</v>
      </c>
      <c r="F22" s="15" t="s">
        <v>388</v>
      </c>
      <c r="G22" s="25" t="s">
        <v>389</v>
      </c>
      <c r="H22" s="15" t="s">
        <v>390</v>
      </c>
      <c r="I22" s="15" t="s">
        <v>406</v>
      </c>
      <c r="J22" s="25" t="s">
        <v>432</v>
      </c>
    </row>
    <row r="23" spans="1:10" ht="42" customHeight="1">
      <c r="A23" s="201" t="s">
        <v>343</v>
      </c>
      <c r="B23" s="202" t="s">
        <v>413</v>
      </c>
      <c r="C23" s="15" t="s">
        <v>399</v>
      </c>
      <c r="D23" s="15" t="s">
        <v>400</v>
      </c>
      <c r="E23" s="25" t="s">
        <v>433</v>
      </c>
      <c r="F23" s="15" t="s">
        <v>388</v>
      </c>
      <c r="G23" s="25" t="s">
        <v>389</v>
      </c>
      <c r="H23" s="15" t="s">
        <v>390</v>
      </c>
      <c r="I23" s="15" t="s">
        <v>406</v>
      </c>
      <c r="J23" s="25" t="s">
        <v>434</v>
      </c>
    </row>
    <row r="24" spans="1:10" ht="42" customHeight="1">
      <c r="A24" s="201" t="s">
        <v>343</v>
      </c>
      <c r="B24" s="202" t="s">
        <v>413</v>
      </c>
      <c r="C24" s="15" t="s">
        <v>408</v>
      </c>
      <c r="D24" s="15" t="s">
        <v>409</v>
      </c>
      <c r="E24" s="25" t="s">
        <v>435</v>
      </c>
      <c r="F24" s="15" t="s">
        <v>388</v>
      </c>
      <c r="G24" s="25" t="s">
        <v>389</v>
      </c>
      <c r="H24" s="15" t="s">
        <v>390</v>
      </c>
      <c r="I24" s="15" t="s">
        <v>406</v>
      </c>
      <c r="J24" s="25" t="s">
        <v>436</v>
      </c>
    </row>
    <row r="25" spans="1:10" ht="42" customHeight="1">
      <c r="A25" s="201" t="s">
        <v>345</v>
      </c>
      <c r="B25" s="202" t="s">
        <v>437</v>
      </c>
      <c r="C25" s="15" t="s">
        <v>378</v>
      </c>
      <c r="D25" s="15" t="s">
        <v>379</v>
      </c>
      <c r="E25" s="25" t="s">
        <v>438</v>
      </c>
      <c r="F25" s="15" t="s">
        <v>381</v>
      </c>
      <c r="G25" s="25" t="s">
        <v>89</v>
      </c>
      <c r="H25" s="15" t="s">
        <v>439</v>
      </c>
      <c r="I25" s="15" t="s">
        <v>384</v>
      </c>
      <c r="J25" s="25" t="s">
        <v>440</v>
      </c>
    </row>
    <row r="26" spans="1:10" ht="42" customHeight="1">
      <c r="A26" s="201" t="s">
        <v>345</v>
      </c>
      <c r="B26" s="202" t="s">
        <v>437</v>
      </c>
      <c r="C26" s="15" t="s">
        <v>378</v>
      </c>
      <c r="D26" s="15" t="s">
        <v>386</v>
      </c>
      <c r="E26" s="25" t="s">
        <v>441</v>
      </c>
      <c r="F26" s="15" t="s">
        <v>381</v>
      </c>
      <c r="G26" s="25" t="s">
        <v>442</v>
      </c>
      <c r="H26" s="15" t="s">
        <v>390</v>
      </c>
      <c r="I26" s="15" t="s">
        <v>384</v>
      </c>
      <c r="J26" s="25" t="s">
        <v>443</v>
      </c>
    </row>
    <row r="27" spans="1:10" ht="42" customHeight="1">
      <c r="A27" s="201" t="s">
        <v>345</v>
      </c>
      <c r="B27" s="202" t="s">
        <v>437</v>
      </c>
      <c r="C27" s="15" t="s">
        <v>378</v>
      </c>
      <c r="D27" s="15" t="s">
        <v>386</v>
      </c>
      <c r="E27" s="25" t="s">
        <v>444</v>
      </c>
      <c r="F27" s="15" t="s">
        <v>381</v>
      </c>
      <c r="G27" s="25" t="s">
        <v>389</v>
      </c>
      <c r="H27" s="15" t="s">
        <v>390</v>
      </c>
      <c r="I27" s="15" t="s">
        <v>384</v>
      </c>
      <c r="J27" s="25" t="s">
        <v>445</v>
      </c>
    </row>
    <row r="28" spans="1:10" ht="42" customHeight="1">
      <c r="A28" s="201" t="s">
        <v>345</v>
      </c>
      <c r="B28" s="202" t="s">
        <v>437</v>
      </c>
      <c r="C28" s="15" t="s">
        <v>378</v>
      </c>
      <c r="D28" s="15" t="s">
        <v>386</v>
      </c>
      <c r="E28" s="25" t="s">
        <v>446</v>
      </c>
      <c r="F28" s="15" t="s">
        <v>381</v>
      </c>
      <c r="G28" s="25" t="s">
        <v>447</v>
      </c>
      <c r="H28" s="15" t="s">
        <v>390</v>
      </c>
      <c r="I28" s="15" t="s">
        <v>384</v>
      </c>
      <c r="J28" s="25" t="s">
        <v>448</v>
      </c>
    </row>
    <row r="29" spans="1:10" ht="42" customHeight="1">
      <c r="A29" s="201" t="s">
        <v>345</v>
      </c>
      <c r="B29" s="202" t="s">
        <v>437</v>
      </c>
      <c r="C29" s="15" t="s">
        <v>378</v>
      </c>
      <c r="D29" s="15" t="s">
        <v>396</v>
      </c>
      <c r="E29" s="25" t="s">
        <v>449</v>
      </c>
      <c r="F29" s="15" t="s">
        <v>381</v>
      </c>
      <c r="G29" s="25" t="s">
        <v>389</v>
      </c>
      <c r="H29" s="15" t="s">
        <v>390</v>
      </c>
      <c r="I29" s="15" t="s">
        <v>384</v>
      </c>
      <c r="J29" s="25" t="s">
        <v>450</v>
      </c>
    </row>
    <row r="30" spans="1:10" ht="42" customHeight="1">
      <c r="A30" s="201" t="s">
        <v>345</v>
      </c>
      <c r="B30" s="202" t="s">
        <v>437</v>
      </c>
      <c r="C30" s="15" t="s">
        <v>399</v>
      </c>
      <c r="D30" s="15" t="s">
        <v>400</v>
      </c>
      <c r="E30" s="25" t="s">
        <v>451</v>
      </c>
      <c r="F30" s="15" t="s">
        <v>388</v>
      </c>
      <c r="G30" s="25" t="s">
        <v>442</v>
      </c>
      <c r="H30" s="15" t="s">
        <v>390</v>
      </c>
      <c r="I30" s="15" t="s">
        <v>384</v>
      </c>
      <c r="J30" s="25" t="s">
        <v>452</v>
      </c>
    </row>
    <row r="31" spans="1:10" ht="42" customHeight="1">
      <c r="A31" s="201" t="s">
        <v>345</v>
      </c>
      <c r="B31" s="202" t="s">
        <v>437</v>
      </c>
      <c r="C31" s="15" t="s">
        <v>399</v>
      </c>
      <c r="D31" s="15" t="s">
        <v>400</v>
      </c>
      <c r="E31" s="25" t="s">
        <v>453</v>
      </c>
      <c r="F31" s="15" t="s">
        <v>381</v>
      </c>
      <c r="G31" s="25" t="s">
        <v>389</v>
      </c>
      <c r="H31" s="15" t="s">
        <v>390</v>
      </c>
      <c r="I31" s="15" t="s">
        <v>384</v>
      </c>
      <c r="J31" s="25" t="s">
        <v>454</v>
      </c>
    </row>
    <row r="32" spans="1:10" ht="42" customHeight="1">
      <c r="A32" s="201" t="s">
        <v>345</v>
      </c>
      <c r="B32" s="202" t="s">
        <v>437</v>
      </c>
      <c r="C32" s="15" t="s">
        <v>399</v>
      </c>
      <c r="D32" s="15" t="s">
        <v>400</v>
      </c>
      <c r="E32" s="25" t="s">
        <v>455</v>
      </c>
      <c r="F32" s="15" t="s">
        <v>419</v>
      </c>
      <c r="G32" s="25" t="s">
        <v>98</v>
      </c>
      <c r="H32" s="15" t="s">
        <v>456</v>
      </c>
      <c r="I32" s="15" t="s">
        <v>384</v>
      </c>
      <c r="J32" s="25" t="s">
        <v>457</v>
      </c>
    </row>
    <row r="33" spans="1:10" ht="42" customHeight="1">
      <c r="A33" s="201" t="s">
        <v>345</v>
      </c>
      <c r="B33" s="202" t="s">
        <v>437</v>
      </c>
      <c r="C33" s="15" t="s">
        <v>408</v>
      </c>
      <c r="D33" s="15" t="s">
        <v>409</v>
      </c>
      <c r="E33" s="25" t="s">
        <v>458</v>
      </c>
      <c r="F33" s="15" t="s">
        <v>381</v>
      </c>
      <c r="G33" s="25" t="s">
        <v>447</v>
      </c>
      <c r="H33" s="15" t="s">
        <v>390</v>
      </c>
      <c r="I33" s="15" t="s">
        <v>384</v>
      </c>
      <c r="J33" s="25" t="s">
        <v>459</v>
      </c>
    </row>
    <row r="34" spans="1:10" ht="42" customHeight="1">
      <c r="A34" s="201" t="s">
        <v>352</v>
      </c>
      <c r="B34" s="202" t="s">
        <v>460</v>
      </c>
      <c r="C34" s="15" t="s">
        <v>378</v>
      </c>
      <c r="D34" s="15" t="s">
        <v>379</v>
      </c>
      <c r="E34" s="25" t="s">
        <v>461</v>
      </c>
      <c r="F34" s="15" t="s">
        <v>388</v>
      </c>
      <c r="G34" s="25" t="s">
        <v>462</v>
      </c>
      <c r="H34" s="15" t="s">
        <v>463</v>
      </c>
      <c r="I34" s="15" t="s">
        <v>384</v>
      </c>
      <c r="J34" s="25" t="s">
        <v>464</v>
      </c>
    </row>
    <row r="35" spans="1:10" ht="42" customHeight="1">
      <c r="A35" s="201" t="s">
        <v>352</v>
      </c>
      <c r="B35" s="202" t="s">
        <v>460</v>
      </c>
      <c r="C35" s="15" t="s">
        <v>378</v>
      </c>
      <c r="D35" s="15" t="s">
        <v>379</v>
      </c>
      <c r="E35" s="25" t="s">
        <v>465</v>
      </c>
      <c r="F35" s="15" t="s">
        <v>388</v>
      </c>
      <c r="G35" s="25" t="s">
        <v>389</v>
      </c>
      <c r="H35" s="15" t="s">
        <v>390</v>
      </c>
      <c r="I35" s="15" t="s">
        <v>384</v>
      </c>
      <c r="J35" s="25" t="s">
        <v>466</v>
      </c>
    </row>
    <row r="36" spans="1:10" ht="42" customHeight="1">
      <c r="A36" s="201" t="s">
        <v>352</v>
      </c>
      <c r="B36" s="202" t="s">
        <v>460</v>
      </c>
      <c r="C36" s="15" t="s">
        <v>378</v>
      </c>
      <c r="D36" s="15" t="s">
        <v>386</v>
      </c>
      <c r="E36" s="25" t="s">
        <v>467</v>
      </c>
      <c r="F36" s="15" t="s">
        <v>388</v>
      </c>
      <c r="G36" s="25" t="s">
        <v>389</v>
      </c>
      <c r="H36" s="15" t="s">
        <v>390</v>
      </c>
      <c r="I36" s="15" t="s">
        <v>384</v>
      </c>
      <c r="J36" s="25" t="s">
        <v>468</v>
      </c>
    </row>
    <row r="37" spans="1:10" ht="42" customHeight="1">
      <c r="A37" s="201" t="s">
        <v>352</v>
      </c>
      <c r="B37" s="202" t="s">
        <v>460</v>
      </c>
      <c r="C37" s="15" t="s">
        <v>378</v>
      </c>
      <c r="D37" s="15" t="s">
        <v>386</v>
      </c>
      <c r="E37" s="25" t="s">
        <v>469</v>
      </c>
      <c r="F37" s="15" t="s">
        <v>388</v>
      </c>
      <c r="G37" s="25" t="s">
        <v>389</v>
      </c>
      <c r="H37" s="15" t="s">
        <v>390</v>
      </c>
      <c r="I37" s="15" t="s">
        <v>384</v>
      </c>
      <c r="J37" s="25" t="s">
        <v>470</v>
      </c>
    </row>
    <row r="38" spans="1:10" ht="42" customHeight="1">
      <c r="A38" s="201" t="s">
        <v>352</v>
      </c>
      <c r="B38" s="202" t="s">
        <v>460</v>
      </c>
      <c r="C38" s="15" t="s">
        <v>378</v>
      </c>
      <c r="D38" s="15" t="s">
        <v>396</v>
      </c>
      <c r="E38" s="25" t="s">
        <v>471</v>
      </c>
      <c r="F38" s="15" t="s">
        <v>388</v>
      </c>
      <c r="G38" s="25" t="s">
        <v>389</v>
      </c>
      <c r="H38" s="15" t="s">
        <v>390</v>
      </c>
      <c r="I38" s="15" t="s">
        <v>384</v>
      </c>
      <c r="J38" s="25" t="s">
        <v>472</v>
      </c>
    </row>
    <row r="39" spans="1:10" ht="42" customHeight="1">
      <c r="A39" s="201" t="s">
        <v>352</v>
      </c>
      <c r="B39" s="202" t="s">
        <v>460</v>
      </c>
      <c r="C39" s="15" t="s">
        <v>399</v>
      </c>
      <c r="D39" s="15" t="s">
        <v>473</v>
      </c>
      <c r="E39" s="25" t="s">
        <v>474</v>
      </c>
      <c r="F39" s="15" t="s">
        <v>419</v>
      </c>
      <c r="G39" s="25" t="s">
        <v>475</v>
      </c>
      <c r="H39" s="15" t="s">
        <v>383</v>
      </c>
      <c r="I39" s="15" t="s">
        <v>384</v>
      </c>
      <c r="J39" s="25" t="s">
        <v>476</v>
      </c>
    </row>
    <row r="40" spans="1:10" ht="42" customHeight="1">
      <c r="A40" s="201" t="s">
        <v>352</v>
      </c>
      <c r="B40" s="202" t="s">
        <v>460</v>
      </c>
      <c r="C40" s="15" t="s">
        <v>408</v>
      </c>
      <c r="D40" s="15" t="s">
        <v>409</v>
      </c>
      <c r="E40" s="25" t="s">
        <v>477</v>
      </c>
      <c r="F40" s="15" t="s">
        <v>381</v>
      </c>
      <c r="G40" s="25" t="s">
        <v>447</v>
      </c>
      <c r="H40" s="15" t="s">
        <v>390</v>
      </c>
      <c r="I40" s="15" t="s">
        <v>384</v>
      </c>
      <c r="J40" s="25" t="s">
        <v>478</v>
      </c>
    </row>
    <row r="41" spans="1:10" ht="42" customHeight="1">
      <c r="A41" s="201" t="s">
        <v>349</v>
      </c>
      <c r="B41" s="202" t="s">
        <v>479</v>
      </c>
      <c r="C41" s="15" t="s">
        <v>378</v>
      </c>
      <c r="D41" s="15" t="s">
        <v>386</v>
      </c>
      <c r="E41" s="25" t="s">
        <v>480</v>
      </c>
      <c r="F41" s="15" t="s">
        <v>381</v>
      </c>
      <c r="G41" s="25" t="s">
        <v>442</v>
      </c>
      <c r="H41" s="15" t="s">
        <v>390</v>
      </c>
      <c r="I41" s="15" t="s">
        <v>384</v>
      </c>
      <c r="J41" s="25" t="s">
        <v>481</v>
      </c>
    </row>
    <row r="42" spans="1:10" ht="42" customHeight="1">
      <c r="A42" s="201" t="s">
        <v>349</v>
      </c>
      <c r="B42" s="202" t="s">
        <v>479</v>
      </c>
      <c r="C42" s="15" t="s">
        <v>378</v>
      </c>
      <c r="D42" s="15" t="s">
        <v>386</v>
      </c>
      <c r="E42" s="25" t="s">
        <v>482</v>
      </c>
      <c r="F42" s="15" t="s">
        <v>381</v>
      </c>
      <c r="G42" s="25" t="s">
        <v>483</v>
      </c>
      <c r="H42" s="15" t="s">
        <v>390</v>
      </c>
      <c r="I42" s="15" t="s">
        <v>384</v>
      </c>
      <c r="J42" s="25" t="s">
        <v>484</v>
      </c>
    </row>
    <row r="43" spans="1:10" ht="42" customHeight="1">
      <c r="A43" s="201" t="s">
        <v>349</v>
      </c>
      <c r="B43" s="202" t="s">
        <v>479</v>
      </c>
      <c r="C43" s="15" t="s">
        <v>378</v>
      </c>
      <c r="D43" s="15" t="s">
        <v>386</v>
      </c>
      <c r="E43" s="25" t="s">
        <v>485</v>
      </c>
      <c r="F43" s="15" t="s">
        <v>388</v>
      </c>
      <c r="G43" s="25" t="s">
        <v>389</v>
      </c>
      <c r="H43" s="15" t="s">
        <v>390</v>
      </c>
      <c r="I43" s="15" t="s">
        <v>384</v>
      </c>
      <c r="J43" s="25" t="s">
        <v>486</v>
      </c>
    </row>
    <row r="44" spans="1:10" ht="42" customHeight="1">
      <c r="A44" s="201" t="s">
        <v>349</v>
      </c>
      <c r="B44" s="202" t="s">
        <v>479</v>
      </c>
      <c r="C44" s="15" t="s">
        <v>378</v>
      </c>
      <c r="D44" s="15" t="s">
        <v>396</v>
      </c>
      <c r="E44" s="25" t="s">
        <v>487</v>
      </c>
      <c r="F44" s="15" t="s">
        <v>381</v>
      </c>
      <c r="G44" s="25" t="s">
        <v>488</v>
      </c>
      <c r="H44" s="15" t="s">
        <v>390</v>
      </c>
      <c r="I44" s="15" t="s">
        <v>384</v>
      </c>
      <c r="J44" s="25" t="s">
        <v>489</v>
      </c>
    </row>
    <row r="45" spans="1:10" ht="42" customHeight="1">
      <c r="A45" s="201" t="s">
        <v>349</v>
      </c>
      <c r="B45" s="202" t="s">
        <v>479</v>
      </c>
      <c r="C45" s="15" t="s">
        <v>378</v>
      </c>
      <c r="D45" s="15" t="s">
        <v>396</v>
      </c>
      <c r="E45" s="25" t="s">
        <v>490</v>
      </c>
      <c r="F45" s="15" t="s">
        <v>381</v>
      </c>
      <c r="G45" s="25" t="s">
        <v>442</v>
      </c>
      <c r="H45" s="15" t="s">
        <v>390</v>
      </c>
      <c r="I45" s="15" t="s">
        <v>384</v>
      </c>
      <c r="J45" s="25" t="s">
        <v>491</v>
      </c>
    </row>
    <row r="46" spans="1:10" ht="42" customHeight="1">
      <c r="A46" s="201" t="s">
        <v>349</v>
      </c>
      <c r="B46" s="202" t="s">
        <v>479</v>
      </c>
      <c r="C46" s="15" t="s">
        <v>399</v>
      </c>
      <c r="D46" s="15" t="s">
        <v>400</v>
      </c>
      <c r="E46" s="25" t="s">
        <v>492</v>
      </c>
      <c r="F46" s="15" t="s">
        <v>381</v>
      </c>
      <c r="G46" s="25" t="s">
        <v>442</v>
      </c>
      <c r="H46" s="15" t="s">
        <v>390</v>
      </c>
      <c r="I46" s="15" t="s">
        <v>384</v>
      </c>
      <c r="J46" s="25" t="s">
        <v>493</v>
      </c>
    </row>
    <row r="47" spans="1:10" ht="42" customHeight="1">
      <c r="A47" s="201" t="s">
        <v>349</v>
      </c>
      <c r="B47" s="202" t="s">
        <v>479</v>
      </c>
      <c r="C47" s="15" t="s">
        <v>399</v>
      </c>
      <c r="D47" s="15" t="s">
        <v>400</v>
      </c>
      <c r="E47" s="25" t="s">
        <v>494</v>
      </c>
      <c r="F47" s="15" t="s">
        <v>381</v>
      </c>
      <c r="G47" s="25" t="s">
        <v>495</v>
      </c>
      <c r="H47" s="15" t="s">
        <v>390</v>
      </c>
      <c r="I47" s="15" t="s">
        <v>406</v>
      </c>
      <c r="J47" s="25" t="s">
        <v>496</v>
      </c>
    </row>
    <row r="48" spans="1:10" ht="42" customHeight="1">
      <c r="A48" s="201" t="s">
        <v>349</v>
      </c>
      <c r="B48" s="202" t="s">
        <v>479</v>
      </c>
      <c r="C48" s="15" t="s">
        <v>399</v>
      </c>
      <c r="D48" s="15" t="s">
        <v>497</v>
      </c>
      <c r="E48" s="25" t="s">
        <v>498</v>
      </c>
      <c r="F48" s="15" t="s">
        <v>388</v>
      </c>
      <c r="G48" s="25" t="s">
        <v>389</v>
      </c>
      <c r="H48" s="15" t="s">
        <v>390</v>
      </c>
      <c r="I48" s="15" t="s">
        <v>384</v>
      </c>
      <c r="J48" s="25" t="s">
        <v>499</v>
      </c>
    </row>
    <row r="49" spans="1:10" ht="42" customHeight="1">
      <c r="A49" s="201" t="s">
        <v>349</v>
      </c>
      <c r="B49" s="202" t="s">
        <v>479</v>
      </c>
      <c r="C49" s="15" t="s">
        <v>408</v>
      </c>
      <c r="D49" s="15" t="s">
        <v>409</v>
      </c>
      <c r="E49" s="25" t="s">
        <v>500</v>
      </c>
      <c r="F49" s="15" t="s">
        <v>381</v>
      </c>
      <c r="G49" s="25" t="s">
        <v>501</v>
      </c>
      <c r="H49" s="15" t="s">
        <v>390</v>
      </c>
      <c r="I49" s="15" t="s">
        <v>384</v>
      </c>
      <c r="J49" s="25" t="s">
        <v>502</v>
      </c>
    </row>
    <row r="50" spans="1:10" ht="42" customHeight="1">
      <c r="A50" s="201" t="s">
        <v>349</v>
      </c>
      <c r="B50" s="202" t="s">
        <v>479</v>
      </c>
      <c r="C50" s="15" t="s">
        <v>408</v>
      </c>
      <c r="D50" s="15" t="s">
        <v>409</v>
      </c>
      <c r="E50" s="25" t="s">
        <v>503</v>
      </c>
      <c r="F50" s="15" t="s">
        <v>419</v>
      </c>
      <c r="G50" s="25" t="s">
        <v>504</v>
      </c>
      <c r="H50" s="15" t="s">
        <v>505</v>
      </c>
      <c r="I50" s="15" t="s">
        <v>384</v>
      </c>
      <c r="J50" s="25" t="s">
        <v>506</v>
      </c>
    </row>
    <row r="51" spans="1:10" ht="42" customHeight="1">
      <c r="A51" s="201" t="s">
        <v>339</v>
      </c>
      <c r="B51" s="202" t="s">
        <v>507</v>
      </c>
      <c r="C51" s="15" t="s">
        <v>378</v>
      </c>
      <c r="D51" s="15" t="s">
        <v>379</v>
      </c>
      <c r="E51" s="25" t="s">
        <v>508</v>
      </c>
      <c r="F51" s="15" t="s">
        <v>419</v>
      </c>
      <c r="G51" s="25" t="s">
        <v>93</v>
      </c>
      <c r="H51" s="15" t="s">
        <v>416</v>
      </c>
      <c r="I51" s="15" t="s">
        <v>384</v>
      </c>
      <c r="J51" s="25" t="s">
        <v>509</v>
      </c>
    </row>
    <row r="52" spans="1:10" ht="42" customHeight="1">
      <c r="A52" s="201" t="s">
        <v>339</v>
      </c>
      <c r="B52" s="202" t="s">
        <v>507</v>
      </c>
      <c r="C52" s="15" t="s">
        <v>378</v>
      </c>
      <c r="D52" s="15" t="s">
        <v>386</v>
      </c>
      <c r="E52" s="25" t="s">
        <v>510</v>
      </c>
      <c r="F52" s="15" t="s">
        <v>388</v>
      </c>
      <c r="G52" s="25" t="s">
        <v>389</v>
      </c>
      <c r="H52" s="15" t="s">
        <v>390</v>
      </c>
      <c r="I52" s="15" t="s">
        <v>384</v>
      </c>
      <c r="J52" s="25" t="s">
        <v>511</v>
      </c>
    </row>
    <row r="53" spans="1:10" ht="42" customHeight="1">
      <c r="A53" s="201" t="s">
        <v>339</v>
      </c>
      <c r="B53" s="202" t="s">
        <v>507</v>
      </c>
      <c r="C53" s="15" t="s">
        <v>378</v>
      </c>
      <c r="D53" s="15" t="s">
        <v>386</v>
      </c>
      <c r="E53" s="25" t="s">
        <v>512</v>
      </c>
      <c r="F53" s="15" t="s">
        <v>388</v>
      </c>
      <c r="G53" s="25" t="s">
        <v>389</v>
      </c>
      <c r="H53" s="15" t="s">
        <v>390</v>
      </c>
      <c r="I53" s="15" t="s">
        <v>384</v>
      </c>
      <c r="J53" s="25" t="s">
        <v>513</v>
      </c>
    </row>
    <row r="54" spans="1:10" ht="42" customHeight="1">
      <c r="A54" s="201" t="s">
        <v>339</v>
      </c>
      <c r="B54" s="202" t="s">
        <v>507</v>
      </c>
      <c r="C54" s="15" t="s">
        <v>378</v>
      </c>
      <c r="D54" s="15" t="s">
        <v>396</v>
      </c>
      <c r="E54" s="25" t="s">
        <v>514</v>
      </c>
      <c r="F54" s="15" t="s">
        <v>388</v>
      </c>
      <c r="G54" s="25" t="s">
        <v>389</v>
      </c>
      <c r="H54" s="15" t="s">
        <v>390</v>
      </c>
      <c r="I54" s="15" t="s">
        <v>384</v>
      </c>
      <c r="J54" s="25" t="s">
        <v>515</v>
      </c>
    </row>
    <row r="55" spans="1:10" ht="42" customHeight="1">
      <c r="A55" s="201" t="s">
        <v>339</v>
      </c>
      <c r="B55" s="202" t="s">
        <v>507</v>
      </c>
      <c r="C55" s="15" t="s">
        <v>399</v>
      </c>
      <c r="D55" s="15" t="s">
        <v>400</v>
      </c>
      <c r="E55" s="25" t="s">
        <v>516</v>
      </c>
      <c r="F55" s="15" t="s">
        <v>381</v>
      </c>
      <c r="G55" s="25" t="s">
        <v>517</v>
      </c>
      <c r="H55" s="15" t="s">
        <v>390</v>
      </c>
      <c r="I55" s="15" t="s">
        <v>384</v>
      </c>
      <c r="J55" s="25" t="s">
        <v>518</v>
      </c>
    </row>
    <row r="56" spans="1:10" ht="42" customHeight="1">
      <c r="A56" s="201" t="s">
        <v>339</v>
      </c>
      <c r="B56" s="202" t="s">
        <v>507</v>
      </c>
      <c r="C56" s="15" t="s">
        <v>399</v>
      </c>
      <c r="D56" s="15" t="s">
        <v>497</v>
      </c>
      <c r="E56" s="25" t="s">
        <v>519</v>
      </c>
      <c r="F56" s="15" t="s">
        <v>388</v>
      </c>
      <c r="G56" s="25" t="s">
        <v>520</v>
      </c>
      <c r="H56" s="15" t="s">
        <v>456</v>
      </c>
      <c r="I56" s="15" t="s">
        <v>406</v>
      </c>
      <c r="J56" s="25" t="s">
        <v>521</v>
      </c>
    </row>
    <row r="57" spans="1:10" ht="42" customHeight="1">
      <c r="A57" s="201" t="s">
        <v>339</v>
      </c>
      <c r="B57" s="202" t="s">
        <v>507</v>
      </c>
      <c r="C57" s="15" t="s">
        <v>399</v>
      </c>
      <c r="D57" s="15" t="s">
        <v>497</v>
      </c>
      <c r="E57" s="25" t="s">
        <v>522</v>
      </c>
      <c r="F57" s="15" t="s">
        <v>388</v>
      </c>
      <c r="G57" s="25" t="s">
        <v>520</v>
      </c>
      <c r="H57" s="15" t="s">
        <v>523</v>
      </c>
      <c r="I57" s="15" t="s">
        <v>406</v>
      </c>
      <c r="J57" s="25" t="s">
        <v>524</v>
      </c>
    </row>
    <row r="58" spans="1:10" ht="42" customHeight="1">
      <c r="A58" s="201" t="s">
        <v>339</v>
      </c>
      <c r="B58" s="202" t="s">
        <v>507</v>
      </c>
      <c r="C58" s="15" t="s">
        <v>408</v>
      </c>
      <c r="D58" s="15" t="s">
        <v>409</v>
      </c>
      <c r="E58" s="25" t="s">
        <v>435</v>
      </c>
      <c r="F58" s="15" t="s">
        <v>388</v>
      </c>
      <c r="G58" s="25" t="s">
        <v>442</v>
      </c>
      <c r="H58" s="15" t="s">
        <v>390</v>
      </c>
      <c r="I58" s="15" t="s">
        <v>406</v>
      </c>
      <c r="J58" s="25" t="s">
        <v>525</v>
      </c>
    </row>
    <row r="59" spans="1:10" ht="42" customHeight="1">
      <c r="A59" s="201" t="s">
        <v>347</v>
      </c>
      <c r="B59" s="202" t="s">
        <v>526</v>
      </c>
      <c r="C59" s="15" t="s">
        <v>378</v>
      </c>
      <c r="D59" s="15" t="s">
        <v>379</v>
      </c>
      <c r="E59" s="25" t="s">
        <v>527</v>
      </c>
      <c r="F59" s="15" t="s">
        <v>381</v>
      </c>
      <c r="G59" s="25" t="s">
        <v>89</v>
      </c>
      <c r="H59" s="15" t="s">
        <v>528</v>
      </c>
      <c r="I59" s="15" t="s">
        <v>384</v>
      </c>
      <c r="J59" s="25" t="s">
        <v>529</v>
      </c>
    </row>
    <row r="60" spans="1:10" ht="42" customHeight="1">
      <c r="A60" s="201" t="s">
        <v>347</v>
      </c>
      <c r="B60" s="202" t="s">
        <v>526</v>
      </c>
      <c r="C60" s="15" t="s">
        <v>378</v>
      </c>
      <c r="D60" s="15" t="s">
        <v>379</v>
      </c>
      <c r="E60" s="25" t="s">
        <v>530</v>
      </c>
      <c r="F60" s="15" t="s">
        <v>381</v>
      </c>
      <c r="G60" s="25" t="s">
        <v>89</v>
      </c>
      <c r="H60" s="15" t="s">
        <v>531</v>
      </c>
      <c r="I60" s="15" t="s">
        <v>384</v>
      </c>
      <c r="J60" s="25" t="s">
        <v>532</v>
      </c>
    </row>
    <row r="61" spans="1:10" ht="42" customHeight="1">
      <c r="A61" s="201" t="s">
        <v>347</v>
      </c>
      <c r="B61" s="202" t="s">
        <v>526</v>
      </c>
      <c r="C61" s="15" t="s">
        <v>378</v>
      </c>
      <c r="D61" s="15" t="s">
        <v>379</v>
      </c>
      <c r="E61" s="25" t="s">
        <v>533</v>
      </c>
      <c r="F61" s="15" t="s">
        <v>381</v>
      </c>
      <c r="G61" s="25" t="s">
        <v>89</v>
      </c>
      <c r="H61" s="15" t="s">
        <v>456</v>
      </c>
      <c r="I61" s="15" t="s">
        <v>384</v>
      </c>
      <c r="J61" s="25" t="s">
        <v>534</v>
      </c>
    </row>
    <row r="62" spans="1:10" ht="42" customHeight="1">
      <c r="A62" s="201" t="s">
        <v>347</v>
      </c>
      <c r="B62" s="202" t="s">
        <v>526</v>
      </c>
      <c r="C62" s="15" t="s">
        <v>378</v>
      </c>
      <c r="D62" s="15" t="s">
        <v>386</v>
      </c>
      <c r="E62" s="25" t="s">
        <v>535</v>
      </c>
      <c r="F62" s="15" t="s">
        <v>381</v>
      </c>
      <c r="G62" s="25" t="s">
        <v>389</v>
      </c>
      <c r="H62" s="15" t="s">
        <v>390</v>
      </c>
      <c r="I62" s="15" t="s">
        <v>384</v>
      </c>
      <c r="J62" s="25" t="s">
        <v>536</v>
      </c>
    </row>
    <row r="63" spans="1:10" ht="42" customHeight="1">
      <c r="A63" s="201" t="s">
        <v>347</v>
      </c>
      <c r="B63" s="202" t="s">
        <v>526</v>
      </c>
      <c r="C63" s="15" t="s">
        <v>378</v>
      </c>
      <c r="D63" s="15" t="s">
        <v>386</v>
      </c>
      <c r="E63" s="25" t="s">
        <v>537</v>
      </c>
      <c r="F63" s="15" t="s">
        <v>381</v>
      </c>
      <c r="G63" s="25" t="s">
        <v>389</v>
      </c>
      <c r="H63" s="15" t="s">
        <v>390</v>
      </c>
      <c r="I63" s="15" t="s">
        <v>384</v>
      </c>
      <c r="J63" s="25" t="s">
        <v>538</v>
      </c>
    </row>
    <row r="64" spans="1:10" ht="42" customHeight="1">
      <c r="A64" s="201" t="s">
        <v>347</v>
      </c>
      <c r="B64" s="202" t="s">
        <v>526</v>
      </c>
      <c r="C64" s="15" t="s">
        <v>378</v>
      </c>
      <c r="D64" s="15" t="s">
        <v>396</v>
      </c>
      <c r="E64" s="25" t="s">
        <v>539</v>
      </c>
      <c r="F64" s="15" t="s">
        <v>381</v>
      </c>
      <c r="G64" s="25" t="s">
        <v>389</v>
      </c>
      <c r="H64" s="15" t="s">
        <v>390</v>
      </c>
      <c r="I64" s="15" t="s">
        <v>384</v>
      </c>
      <c r="J64" s="25" t="s">
        <v>540</v>
      </c>
    </row>
    <row r="65" spans="1:10" ht="42" customHeight="1">
      <c r="A65" s="201" t="s">
        <v>347</v>
      </c>
      <c r="B65" s="202" t="s">
        <v>526</v>
      </c>
      <c r="C65" s="15" t="s">
        <v>399</v>
      </c>
      <c r="D65" s="15" t="s">
        <v>400</v>
      </c>
      <c r="E65" s="25" t="s">
        <v>541</v>
      </c>
      <c r="F65" s="15" t="s">
        <v>381</v>
      </c>
      <c r="G65" s="25" t="s">
        <v>542</v>
      </c>
      <c r="H65" s="15" t="s">
        <v>456</v>
      </c>
      <c r="I65" s="15" t="s">
        <v>384</v>
      </c>
      <c r="J65" s="25" t="s">
        <v>543</v>
      </c>
    </row>
    <row r="66" spans="1:10" ht="42" customHeight="1">
      <c r="A66" s="201" t="s">
        <v>347</v>
      </c>
      <c r="B66" s="202" t="s">
        <v>526</v>
      </c>
      <c r="C66" s="15" t="s">
        <v>399</v>
      </c>
      <c r="D66" s="15" t="s">
        <v>497</v>
      </c>
      <c r="E66" s="25" t="s">
        <v>544</v>
      </c>
      <c r="F66" s="15" t="s">
        <v>381</v>
      </c>
      <c r="G66" s="25" t="s">
        <v>389</v>
      </c>
      <c r="H66" s="15" t="s">
        <v>390</v>
      </c>
      <c r="I66" s="15" t="s">
        <v>384</v>
      </c>
      <c r="J66" s="25" t="s">
        <v>545</v>
      </c>
    </row>
    <row r="67" spans="1:10" ht="42" customHeight="1">
      <c r="A67" s="201" t="s">
        <v>347</v>
      </c>
      <c r="B67" s="202" t="s">
        <v>526</v>
      </c>
      <c r="C67" s="15" t="s">
        <v>408</v>
      </c>
      <c r="D67" s="15" t="s">
        <v>409</v>
      </c>
      <c r="E67" s="25" t="s">
        <v>546</v>
      </c>
      <c r="F67" s="15" t="s">
        <v>381</v>
      </c>
      <c r="G67" s="25" t="s">
        <v>547</v>
      </c>
      <c r="H67" s="15" t="s">
        <v>456</v>
      </c>
      <c r="I67" s="15" t="s">
        <v>384</v>
      </c>
      <c r="J67" s="25" t="s">
        <v>548</v>
      </c>
    </row>
    <row r="68" spans="1:10" ht="42" customHeight="1">
      <c r="A68" s="35" t="s">
        <v>75</v>
      </c>
      <c r="B68" s="48"/>
      <c r="C68" s="48"/>
      <c r="D68" s="48"/>
      <c r="E68" s="48"/>
      <c r="F68" s="48"/>
      <c r="G68" s="48"/>
      <c r="H68" s="48"/>
      <c r="I68" s="48"/>
      <c r="J68" s="48"/>
    </row>
    <row r="69" spans="1:10" ht="42" customHeight="1">
      <c r="A69" s="201" t="s">
        <v>362</v>
      </c>
      <c r="B69" s="202" t="s">
        <v>549</v>
      </c>
      <c r="C69" s="15" t="s">
        <v>378</v>
      </c>
      <c r="D69" s="15" t="s">
        <v>386</v>
      </c>
      <c r="E69" s="25" t="s">
        <v>550</v>
      </c>
      <c r="F69" s="15" t="s">
        <v>381</v>
      </c>
      <c r="G69" s="25" t="s">
        <v>411</v>
      </c>
      <c r="H69" s="15" t="s">
        <v>390</v>
      </c>
      <c r="I69" s="15" t="s">
        <v>384</v>
      </c>
      <c r="J69" s="25" t="s">
        <v>551</v>
      </c>
    </row>
    <row r="70" spans="1:10" ht="42" customHeight="1">
      <c r="A70" s="201" t="s">
        <v>362</v>
      </c>
      <c r="B70" s="202" t="s">
        <v>549</v>
      </c>
      <c r="C70" s="15" t="s">
        <v>399</v>
      </c>
      <c r="D70" s="15" t="s">
        <v>400</v>
      </c>
      <c r="E70" s="25" t="s">
        <v>552</v>
      </c>
      <c r="F70" s="15" t="s">
        <v>381</v>
      </c>
      <c r="G70" s="25" t="s">
        <v>90</v>
      </c>
      <c r="H70" s="15" t="s">
        <v>416</v>
      </c>
      <c r="I70" s="15" t="s">
        <v>384</v>
      </c>
      <c r="J70" s="25" t="s">
        <v>553</v>
      </c>
    </row>
    <row r="71" spans="1:10" ht="42" customHeight="1">
      <c r="A71" s="201" t="s">
        <v>362</v>
      </c>
      <c r="B71" s="202" t="s">
        <v>549</v>
      </c>
      <c r="C71" s="15" t="s">
        <v>408</v>
      </c>
      <c r="D71" s="15" t="s">
        <v>409</v>
      </c>
      <c r="E71" s="25" t="s">
        <v>409</v>
      </c>
      <c r="F71" s="15" t="s">
        <v>381</v>
      </c>
      <c r="G71" s="25" t="s">
        <v>554</v>
      </c>
      <c r="H71" s="15" t="s">
        <v>390</v>
      </c>
      <c r="I71" s="15" t="s">
        <v>384</v>
      </c>
      <c r="J71" s="25" t="s">
        <v>555</v>
      </c>
    </row>
    <row r="72" spans="1:10" ht="42" customHeight="1">
      <c r="A72" s="201" t="s">
        <v>366</v>
      </c>
      <c r="B72" s="202" t="s">
        <v>556</v>
      </c>
      <c r="C72" s="15" t="s">
        <v>378</v>
      </c>
      <c r="D72" s="15" t="s">
        <v>379</v>
      </c>
      <c r="E72" s="25" t="s">
        <v>557</v>
      </c>
      <c r="F72" s="15" t="s">
        <v>388</v>
      </c>
      <c r="G72" s="25" t="s">
        <v>93</v>
      </c>
      <c r="H72" s="15" t="s">
        <v>416</v>
      </c>
      <c r="I72" s="15" t="s">
        <v>384</v>
      </c>
      <c r="J72" s="25" t="s">
        <v>558</v>
      </c>
    </row>
    <row r="73" spans="1:10" ht="42" customHeight="1">
      <c r="A73" s="201" t="s">
        <v>366</v>
      </c>
      <c r="B73" s="202" t="s">
        <v>556</v>
      </c>
      <c r="C73" s="15" t="s">
        <v>378</v>
      </c>
      <c r="D73" s="15" t="s">
        <v>379</v>
      </c>
      <c r="E73" s="25" t="s">
        <v>559</v>
      </c>
      <c r="F73" s="15" t="s">
        <v>388</v>
      </c>
      <c r="G73" s="25" t="s">
        <v>95</v>
      </c>
      <c r="H73" s="15" t="s">
        <v>416</v>
      </c>
      <c r="I73" s="15" t="s">
        <v>384</v>
      </c>
      <c r="J73" s="25" t="s">
        <v>560</v>
      </c>
    </row>
    <row r="74" spans="1:10" ht="42" customHeight="1">
      <c r="A74" s="201" t="s">
        <v>366</v>
      </c>
      <c r="B74" s="202" t="s">
        <v>556</v>
      </c>
      <c r="C74" s="15" t="s">
        <v>399</v>
      </c>
      <c r="D74" s="15" t="s">
        <v>400</v>
      </c>
      <c r="E74" s="25" t="s">
        <v>561</v>
      </c>
      <c r="F74" s="15" t="s">
        <v>388</v>
      </c>
      <c r="G74" s="25" t="s">
        <v>547</v>
      </c>
      <c r="H74" s="15" t="s">
        <v>562</v>
      </c>
      <c r="I74" s="15" t="s">
        <v>384</v>
      </c>
      <c r="J74" s="25" t="s">
        <v>563</v>
      </c>
    </row>
    <row r="75" spans="1:10" ht="42" customHeight="1">
      <c r="A75" s="201" t="s">
        <v>366</v>
      </c>
      <c r="B75" s="202" t="s">
        <v>556</v>
      </c>
      <c r="C75" s="15" t="s">
        <v>408</v>
      </c>
      <c r="D75" s="15" t="s">
        <v>409</v>
      </c>
      <c r="E75" s="25" t="s">
        <v>409</v>
      </c>
      <c r="F75" s="15" t="s">
        <v>381</v>
      </c>
      <c r="G75" s="25" t="s">
        <v>411</v>
      </c>
      <c r="H75" s="15" t="s">
        <v>390</v>
      </c>
      <c r="I75" s="15" t="s">
        <v>384</v>
      </c>
      <c r="J75" s="25" t="s">
        <v>551</v>
      </c>
    </row>
    <row r="76" spans="1:10" ht="42" customHeight="1">
      <c r="A76" s="35" t="s">
        <v>73</v>
      </c>
      <c r="B76" s="48"/>
      <c r="C76" s="48"/>
      <c r="D76" s="48"/>
      <c r="E76" s="48"/>
      <c r="F76" s="48"/>
      <c r="G76" s="48"/>
      <c r="H76" s="48"/>
      <c r="I76" s="48"/>
      <c r="J76" s="48"/>
    </row>
    <row r="77" spans="1:10" ht="42" customHeight="1">
      <c r="A77" s="201" t="s">
        <v>359</v>
      </c>
      <c r="B77" s="202" t="s">
        <v>564</v>
      </c>
      <c r="C77" s="15" t="s">
        <v>378</v>
      </c>
      <c r="D77" s="15" t="s">
        <v>379</v>
      </c>
      <c r="E77" s="25" t="s">
        <v>565</v>
      </c>
      <c r="F77" s="15" t="s">
        <v>388</v>
      </c>
      <c r="G77" s="25" t="s">
        <v>566</v>
      </c>
      <c r="H77" s="15" t="s">
        <v>416</v>
      </c>
      <c r="I77" s="15" t="s">
        <v>384</v>
      </c>
      <c r="J77" s="25" t="s">
        <v>567</v>
      </c>
    </row>
    <row r="78" spans="1:10" ht="42" customHeight="1">
      <c r="A78" s="201" t="s">
        <v>359</v>
      </c>
      <c r="B78" s="202" t="s">
        <v>564</v>
      </c>
      <c r="C78" s="15" t="s">
        <v>378</v>
      </c>
      <c r="D78" s="15" t="s">
        <v>386</v>
      </c>
      <c r="E78" s="25" t="s">
        <v>510</v>
      </c>
      <c r="F78" s="15" t="s">
        <v>388</v>
      </c>
      <c r="G78" s="25" t="s">
        <v>389</v>
      </c>
      <c r="H78" s="15" t="s">
        <v>390</v>
      </c>
      <c r="I78" s="15" t="s">
        <v>406</v>
      </c>
      <c r="J78" s="25" t="s">
        <v>511</v>
      </c>
    </row>
    <row r="79" spans="1:10" ht="42" customHeight="1">
      <c r="A79" s="201" t="s">
        <v>359</v>
      </c>
      <c r="B79" s="202" t="s">
        <v>564</v>
      </c>
      <c r="C79" s="15" t="s">
        <v>378</v>
      </c>
      <c r="D79" s="15" t="s">
        <v>386</v>
      </c>
      <c r="E79" s="25" t="s">
        <v>512</v>
      </c>
      <c r="F79" s="15" t="s">
        <v>388</v>
      </c>
      <c r="G79" s="25" t="s">
        <v>389</v>
      </c>
      <c r="H79" s="15" t="s">
        <v>390</v>
      </c>
      <c r="I79" s="15" t="s">
        <v>406</v>
      </c>
      <c r="J79" s="25" t="s">
        <v>513</v>
      </c>
    </row>
    <row r="80" spans="1:10" ht="42" customHeight="1">
      <c r="A80" s="201" t="s">
        <v>359</v>
      </c>
      <c r="B80" s="202" t="s">
        <v>564</v>
      </c>
      <c r="C80" s="15" t="s">
        <v>378</v>
      </c>
      <c r="D80" s="15" t="s">
        <v>396</v>
      </c>
      <c r="E80" s="25" t="s">
        <v>514</v>
      </c>
      <c r="F80" s="15" t="s">
        <v>388</v>
      </c>
      <c r="G80" s="25" t="s">
        <v>389</v>
      </c>
      <c r="H80" s="15" t="s">
        <v>390</v>
      </c>
      <c r="I80" s="15" t="s">
        <v>406</v>
      </c>
      <c r="J80" s="25" t="s">
        <v>515</v>
      </c>
    </row>
    <row r="81" spans="1:10" ht="42" customHeight="1">
      <c r="A81" s="201" t="s">
        <v>359</v>
      </c>
      <c r="B81" s="202" t="s">
        <v>564</v>
      </c>
      <c r="C81" s="15" t="s">
        <v>399</v>
      </c>
      <c r="D81" s="15" t="s">
        <v>400</v>
      </c>
      <c r="E81" s="25" t="s">
        <v>401</v>
      </c>
      <c r="F81" s="15" t="s">
        <v>381</v>
      </c>
      <c r="G81" s="25" t="s">
        <v>442</v>
      </c>
      <c r="H81" s="15" t="s">
        <v>390</v>
      </c>
      <c r="I81" s="15" t="s">
        <v>406</v>
      </c>
      <c r="J81" s="25" t="s">
        <v>568</v>
      </c>
    </row>
    <row r="82" spans="1:10" ht="42" customHeight="1">
      <c r="A82" s="201" t="s">
        <v>359</v>
      </c>
      <c r="B82" s="202" t="s">
        <v>564</v>
      </c>
      <c r="C82" s="15" t="s">
        <v>408</v>
      </c>
      <c r="D82" s="15" t="s">
        <v>409</v>
      </c>
      <c r="E82" s="25" t="s">
        <v>435</v>
      </c>
      <c r="F82" s="15" t="s">
        <v>381</v>
      </c>
      <c r="G82" s="25" t="s">
        <v>442</v>
      </c>
      <c r="H82" s="15" t="s">
        <v>390</v>
      </c>
      <c r="I82" s="15" t="s">
        <v>406</v>
      </c>
      <c r="J82" s="25" t="s">
        <v>569</v>
      </c>
    </row>
    <row r="83" spans="1:10" ht="42" customHeight="1">
      <c r="A83" s="201" t="s">
        <v>355</v>
      </c>
      <c r="B83" s="202" t="s">
        <v>570</v>
      </c>
      <c r="C83" s="15" t="s">
        <v>378</v>
      </c>
      <c r="D83" s="15" t="s">
        <v>379</v>
      </c>
      <c r="E83" s="25" t="s">
        <v>565</v>
      </c>
      <c r="F83" s="15" t="s">
        <v>388</v>
      </c>
      <c r="G83" s="25" t="s">
        <v>571</v>
      </c>
      <c r="H83" s="15" t="s">
        <v>416</v>
      </c>
      <c r="I83" s="15" t="s">
        <v>384</v>
      </c>
      <c r="J83" s="25" t="s">
        <v>567</v>
      </c>
    </row>
    <row r="84" spans="1:10" ht="42" customHeight="1">
      <c r="A84" s="201" t="s">
        <v>355</v>
      </c>
      <c r="B84" s="202" t="s">
        <v>570</v>
      </c>
      <c r="C84" s="15" t="s">
        <v>378</v>
      </c>
      <c r="D84" s="15" t="s">
        <v>386</v>
      </c>
      <c r="E84" s="25" t="s">
        <v>510</v>
      </c>
      <c r="F84" s="15" t="s">
        <v>388</v>
      </c>
      <c r="G84" s="25" t="s">
        <v>389</v>
      </c>
      <c r="H84" s="15" t="s">
        <v>390</v>
      </c>
      <c r="I84" s="15" t="s">
        <v>406</v>
      </c>
      <c r="J84" s="25" t="s">
        <v>511</v>
      </c>
    </row>
    <row r="85" spans="1:10" ht="42" customHeight="1">
      <c r="A85" s="201" t="s">
        <v>355</v>
      </c>
      <c r="B85" s="202" t="s">
        <v>570</v>
      </c>
      <c r="C85" s="15" t="s">
        <v>378</v>
      </c>
      <c r="D85" s="15" t="s">
        <v>386</v>
      </c>
      <c r="E85" s="25" t="s">
        <v>512</v>
      </c>
      <c r="F85" s="15" t="s">
        <v>388</v>
      </c>
      <c r="G85" s="25" t="s">
        <v>389</v>
      </c>
      <c r="H85" s="15" t="s">
        <v>390</v>
      </c>
      <c r="I85" s="15" t="s">
        <v>406</v>
      </c>
      <c r="J85" s="25" t="s">
        <v>513</v>
      </c>
    </row>
    <row r="86" spans="1:10" ht="42" customHeight="1">
      <c r="A86" s="201" t="s">
        <v>355</v>
      </c>
      <c r="B86" s="202" t="s">
        <v>570</v>
      </c>
      <c r="C86" s="15" t="s">
        <v>378</v>
      </c>
      <c r="D86" s="15" t="s">
        <v>396</v>
      </c>
      <c r="E86" s="25" t="s">
        <v>514</v>
      </c>
      <c r="F86" s="15" t="s">
        <v>388</v>
      </c>
      <c r="G86" s="25" t="s">
        <v>389</v>
      </c>
      <c r="H86" s="15" t="s">
        <v>390</v>
      </c>
      <c r="I86" s="15" t="s">
        <v>406</v>
      </c>
      <c r="J86" s="25" t="s">
        <v>515</v>
      </c>
    </row>
    <row r="87" spans="1:10" ht="42" customHeight="1">
      <c r="A87" s="201" t="s">
        <v>355</v>
      </c>
      <c r="B87" s="202" t="s">
        <v>570</v>
      </c>
      <c r="C87" s="15" t="s">
        <v>399</v>
      </c>
      <c r="D87" s="15" t="s">
        <v>400</v>
      </c>
      <c r="E87" s="25" t="s">
        <v>401</v>
      </c>
      <c r="F87" s="15" t="s">
        <v>381</v>
      </c>
      <c r="G87" s="25" t="s">
        <v>442</v>
      </c>
      <c r="H87" s="15" t="s">
        <v>390</v>
      </c>
      <c r="I87" s="15" t="s">
        <v>406</v>
      </c>
      <c r="J87" s="25" t="s">
        <v>568</v>
      </c>
    </row>
    <row r="88" spans="1:10" ht="42" customHeight="1">
      <c r="A88" s="201" t="s">
        <v>355</v>
      </c>
      <c r="B88" s="202" t="s">
        <v>570</v>
      </c>
      <c r="C88" s="15" t="s">
        <v>408</v>
      </c>
      <c r="D88" s="15" t="s">
        <v>409</v>
      </c>
      <c r="E88" s="25" t="s">
        <v>435</v>
      </c>
      <c r="F88" s="15" t="s">
        <v>381</v>
      </c>
      <c r="G88" s="25" t="s">
        <v>442</v>
      </c>
      <c r="H88" s="15" t="s">
        <v>390</v>
      </c>
      <c r="I88" s="15" t="s">
        <v>406</v>
      </c>
      <c r="J88" s="25" t="s">
        <v>569</v>
      </c>
    </row>
  </sheetData>
  <mergeCells count="24">
    <mergeCell ref="A72:A75"/>
    <mergeCell ref="B72:B75"/>
    <mergeCell ref="A77:A82"/>
    <mergeCell ref="B77:B82"/>
    <mergeCell ref="A83:A88"/>
    <mergeCell ref="B83:B88"/>
    <mergeCell ref="A51:A58"/>
    <mergeCell ref="B51:B58"/>
    <mergeCell ref="A59:A67"/>
    <mergeCell ref="B59:B67"/>
    <mergeCell ref="A69:A71"/>
    <mergeCell ref="B69:B71"/>
    <mergeCell ref="A25:A33"/>
    <mergeCell ref="B25:B33"/>
    <mergeCell ref="A34:A40"/>
    <mergeCell ref="B34:B40"/>
    <mergeCell ref="A41:A50"/>
    <mergeCell ref="B41:B50"/>
    <mergeCell ref="A2:J2"/>
    <mergeCell ref="A3:H3"/>
    <mergeCell ref="A8:A15"/>
    <mergeCell ref="B8:B15"/>
    <mergeCell ref="A16:A24"/>
    <mergeCell ref="B16:B24"/>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部门新增资产配置表10!Print_Titles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2025-03-11T01:10:56Z</dcterms:created>
  <dcterms:modified xsi:type="dcterms:W3CDTF">2025-03-17T00:59:12Z</dcterms:modified>
</cp:coreProperties>
</file>