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bookViews>
    <workbookView xWindow="270" yWindow="570" windowWidth="23415" windowHeight="9000"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部门基本支出预算表04!$A$7:$X$58</definedName>
    <definedName name="_xlnm._FilterDatabase" localSheetId="7" hidden="1">'部门项目支出预算表05-1'!$A$1:$W$16</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'对下转移支付预算表09-1'!$A:$A,'对下转移支付预算表09-1'!#REF!</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5725"/>
</workbook>
</file>

<file path=xl/calcChain.xml><?xml version="1.0" encoding="utf-8"?>
<calcChain xmlns="http://schemas.openxmlformats.org/spreadsheetml/2006/main">
  <c r="A2" i="18"/>
  <c r="B7"/>
  <c r="B8"/>
  <c r="G5" i="17"/>
  <c r="F5"/>
  <c r="E5"/>
  <c r="A2"/>
  <c r="A2" i="16"/>
  <c r="A2" i="15"/>
  <c r="A2" i="14"/>
  <c r="A2" i="12"/>
  <c r="A2" i="11"/>
  <c r="A2" i="10"/>
  <c r="A2" i="9"/>
  <c r="A2" i="8"/>
  <c r="A2" i="7"/>
  <c r="A2" i="6"/>
  <c r="A2" i="5"/>
  <c r="A2" i="4"/>
  <c r="A2" i="3"/>
  <c r="A2" i="2"/>
  <c r="A2" i="1"/>
</calcChain>
</file>

<file path=xl/sharedStrings.xml><?xml version="1.0" encoding="utf-8"?>
<sst xmlns="http://schemas.openxmlformats.org/spreadsheetml/2006/main" count="1822" uniqueCount="643">
  <si>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</si>
  <si>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</si>
  <si>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</si>
  <si>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</si>
  <si>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</si>
  <si>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</si>
  <si>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</si>
  <si>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</si>
  <si>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</si>
  <si>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</si>
  <si>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</si>
  <si>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</si>
  <si>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</si>
  <si>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</si>
  <si>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</si>
  <si>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</si>
  <si>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</si>
  <si>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</si>
  <si>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</si>
  <si>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</si>
  <si>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</si>
  <si>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</si>
  <si>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</si>
  <si>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</si>
  <si>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</si>
  <si>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</si>
  <si>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</si>
  <si>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</si>
  <si>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</si>
  <si>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</si>
  <si>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</si>
  <si>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</si>
  <si>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</si>
  <si>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</si>
  <si>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</si>
  <si>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</si>
  <si>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</si>
  <si>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</si>
  <si>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</si>
  <si>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</si>
  <si>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</si>
  <si>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</si>
  <si>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</si>
  <si>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</si>
  <si>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</si>
  <si>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</si>
  <si>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</si>
  <si>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</si>
  <si>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</si>
  <si>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</si>
  <si>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</si>
  <si>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</si>
  <si>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</si>
  <si>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</si>
  <si>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</si>
  <si>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</si>
  <si>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</si>
  <si>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</si>
  <si>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</si>
  <si>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</si>
  <si>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</si>
  <si>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</si>
  <si>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</si>
  <si>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</si>
  <si>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</si>
  <si>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</si>
  <si>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</si>
  <si>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</si>
  <si>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</si>
  <si>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</si>
  <si>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石林彝族自治县人力资源和社会保障局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</si>
  <si>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</si>
  <si>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</si>
  <si>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</si>
  <si>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</si>
  <si>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</si>
  <si>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</si>
  <si>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</si>
  <si>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</si>
  <si>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</si>
  <si>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</si>
  <si>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</si>
  <si>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</si>
  <si>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</si>
  <si>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</si>
  <si>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</si>
  <si>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</si>
  <si>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</si>
  <si>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</si>
  <si>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</si>
  <si>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</si>
  <si>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</si>
  <si>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</si>
  <si>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</si>
  <si>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</si>
  <si>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</si>
  <si>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</si>
  <si>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</si>
  <si>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</si>
  <si>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</si>
  <si>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</si>
  <si>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</si>
  <si>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</si>
  <si>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</si>
  <si>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</si>
  <si>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</si>
  <si>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</si>
  <si>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</si>
  <si>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</si>
  <si>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</si>
  <si>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</si>
  <si>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</si>
  <si>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</si>
  <si>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</si>
  <si>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</si>
  <si>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</si>
  <si>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</si>
  <si>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</si>
  <si>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</si>
  <si>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</si>
  <si>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</si>
  <si>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</si>
  <si>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</si>
  <si>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</si>
  <si>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</si>
  <si>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</si>
  <si>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</si>
  <si>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</si>
  <si>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</si>
  <si>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</si>
  <si>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</si>
  <si>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</si>
  <si>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</si>
  <si>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</si>
  <si>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</si>
  <si>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</si>
  <si>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</si>
  <si>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</si>
  <si>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</si>
  <si>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</si>
  <si>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</si>
  <si>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</si>
  <si>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</si>
  <si>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</si>
  <si>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</si>
  <si>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</si>
  <si>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</si>
  <si>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</si>
  <si>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</si>
  <si>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</si>
  <si>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</si>
  <si>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</si>
  <si>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</si>
  <si>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</si>
  <si>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</si>
  <si>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</si>
  <si>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</si>
  <si>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</si>
  <si>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</si>
  <si>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</si>
  <si>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</si>
  <si>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</si>
  <si>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</si>
  <si>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</si>
  <si>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</si>
  <si>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</si>
  <si>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</si>
  <si>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</si>
  <si>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</si>
  <si>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</si>
  <si>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</si>
  <si>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</si>
  <si>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</si>
  <si>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</si>
  <si>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</si>
  <si>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</si>
  <si>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</si>
  <si>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</si>
  <si>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</si>
  <si>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</si>
  <si>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</si>
  <si>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</si>
  <si>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</si>
  <si>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</si>
  <si>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</si>
  <si>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</si>
  <si>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</si>
  <si>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</si>
  <si>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</si>
  <si>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</si>
  <si>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</si>
  <si>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</si>
  <si>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</si>
  <si>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</si>
  <si>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</si>
  <si>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</si>
  <si>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</si>
  <si>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</si>
  <si>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</si>
  <si>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</si>
  <si>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530126210000000001545</t>
  </si>
  <si>
    <t>行政人员支出工资</t>
  </si>
  <si>
    <t>30101</t>
  </si>
  <si>
    <t>基本工资</t>
  </si>
  <si>
    <t>30102</t>
  </si>
  <si>
    <t>津贴补贴</t>
  </si>
  <si>
    <t>30103</t>
  </si>
  <si>
    <t>奖金</t>
  </si>
  <si>
    <t>530126210000000001546</t>
  </si>
  <si>
    <t>事业人员支出工资</t>
  </si>
  <si>
    <t>30107</t>
  </si>
  <si>
    <t>绩效工资</t>
  </si>
  <si>
    <t>530126210000000001547</t>
  </si>
  <si>
    <t>社会保障缴费</t>
  </si>
  <si>
    <t>30108</t>
  </si>
  <si>
    <t>机关事业单位基本养老保险缴费</t>
  </si>
  <si>
    <t>30110</t>
  </si>
  <si>
    <t>职工基本医疗保险缴费</t>
  </si>
  <si>
    <t>30111</t>
  </si>
  <si>
    <t>公务员医疗补助缴费</t>
  </si>
  <si>
    <t>30112</t>
  </si>
  <si>
    <t>其他社会保障缴费</t>
  </si>
  <si>
    <t>530126210000000001548</t>
  </si>
  <si>
    <t>30113</t>
  </si>
  <si>
    <t>530126210000000001550</t>
  </si>
  <si>
    <t>公车购置及运维费</t>
  </si>
  <si>
    <t>30231</t>
  </si>
  <si>
    <t>公务用车运行维护费</t>
  </si>
  <si>
    <t>530126210000000001551</t>
  </si>
  <si>
    <t>30217</t>
  </si>
  <si>
    <t>530126210000000001552</t>
  </si>
  <si>
    <t>行政人员公务交通补贴</t>
  </si>
  <si>
    <t>30239</t>
  </si>
  <si>
    <t>其他交通费用</t>
  </si>
  <si>
    <t>530126210000000001553</t>
  </si>
  <si>
    <t>工会经费</t>
  </si>
  <si>
    <t>30228</t>
  </si>
  <si>
    <t>530126210000000001554</t>
  </si>
  <si>
    <t>一般公用经费</t>
  </si>
  <si>
    <t>30201</t>
  </si>
  <si>
    <t>办公费</t>
  </si>
  <si>
    <t>30207</t>
  </si>
  <si>
    <t>邮电费</t>
  </si>
  <si>
    <t>30211</t>
  </si>
  <si>
    <t>差旅费</t>
  </si>
  <si>
    <t>30229</t>
  </si>
  <si>
    <t>福利费</t>
  </si>
  <si>
    <t>30299</t>
  </si>
  <si>
    <t>其他商品和服务支出</t>
  </si>
  <si>
    <t>530126231100001516362</t>
  </si>
  <si>
    <t>行政人员绩效奖励</t>
  </si>
  <si>
    <t>530126231100001516364</t>
  </si>
  <si>
    <t>离退休人员支出</t>
  </si>
  <si>
    <t>30305</t>
  </si>
  <si>
    <t>生活补助</t>
  </si>
  <si>
    <t>530126231100001516380</t>
  </si>
  <si>
    <t>遗属生活补助</t>
  </si>
  <si>
    <t>530126231100001516383</t>
  </si>
  <si>
    <t>编外人员工资支出</t>
  </si>
  <si>
    <t>30199</t>
  </si>
  <si>
    <t>其他工资福利支出</t>
  </si>
  <si>
    <t>530126231100001516384</t>
  </si>
  <si>
    <t>辅助用工及劳务派遣经费</t>
  </si>
  <si>
    <t>30226</t>
  </si>
  <si>
    <t>劳务费</t>
  </si>
  <si>
    <t>预算05-1表</t>
  </si>
  <si>
    <t>项目分类</t>
  </si>
  <si>
    <t>项目单位</t>
  </si>
  <si>
    <t>经济科目编码</t>
  </si>
  <si>
    <t>经济科目名称</t>
  </si>
  <si>
    <t>本年拨款</t>
  </si>
  <si>
    <t>其中：本次下达</t>
  </si>
  <si>
    <t>专项业务类</t>
  </si>
  <si>
    <t>530126210000000001275</t>
  </si>
  <si>
    <t>“三支一扶”人员县级配套专项资金</t>
  </si>
  <si>
    <t>530126210000000001596</t>
  </si>
  <si>
    <t>农民工工资应急周转专项资金</t>
  </si>
  <si>
    <t>530126221100000263483</t>
  </si>
  <si>
    <t>事业招聘工作经费</t>
  </si>
  <si>
    <t>530126231100001550329</t>
  </si>
  <si>
    <t>石林县社会保障中心运行经费</t>
  </si>
  <si>
    <t>530126231100001587760</t>
  </si>
  <si>
    <t>社会保险基金安全运行风险评估经费</t>
  </si>
  <si>
    <t>530126251100003872932</t>
  </si>
  <si>
    <t>人社办案经费</t>
  </si>
  <si>
    <t>事业发展类</t>
  </si>
  <si>
    <t>530126221100000264005</t>
  </si>
  <si>
    <t>优秀事业人员奖状制作经费</t>
  </si>
  <si>
    <t>预算05-2表</t>
  </si>
  <si>
    <t>项目年度绩效目标</t>
  </si>
  <si>
    <t>一级指标</t>
  </si>
  <si>
    <t>二级指标</t>
  </si>
  <si>
    <t>三级指标</t>
  </si>
  <si>
    <t>指标性质</t>
  </si>
  <si>
    <t>指标值</t>
  </si>
  <si>
    <t>度量单位</t>
  </si>
  <si>
    <t>指标属性</t>
  </si>
  <si>
    <t>指标内容</t>
  </si>
  <si>
    <t>保障被欠薪农民工基本生活，高效解决因拖欠农民工工资而引发的群体上访问题，维护了社会稳定。</t>
  </si>
  <si>
    <t>产出指标</t>
  </si>
  <si>
    <t>数量指标</t>
  </si>
  <si>
    <t>资金安排数量</t>
  </si>
  <si>
    <t>&gt;=</t>
  </si>
  <si>
    <t>200</t>
  </si>
  <si>
    <t>万元</t>
  </si>
  <si>
    <t>定量指标</t>
  </si>
  <si>
    <t>财政安排资金数量</t>
  </si>
  <si>
    <t>质量指标</t>
  </si>
  <si>
    <t>救助对象认定准确率</t>
  </si>
  <si>
    <t>=</t>
  </si>
  <si>
    <t>100</t>
  </si>
  <si>
    <t>%</t>
  </si>
  <si>
    <t>反映救助对象认定的准确情况。
救助对象认定准确率=抽检符合标准的救助对象数/抽检实际救助对象数*100%</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</si>
  <si>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</si>
  <si>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</si>
  <si>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</si>
  <si>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</si>
  <si>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时效指标</t>
  </si>
  <si>
    <t>救助发放及时率</t>
  </si>
  <si>
    <t>反映发放单位及时发放救助资金的情况。
救助发放及时率=时限内发放救助资金额/应发放救助资金额*100%</t>
  </si>
  <si>
    <t>效益指标</t>
  </si>
  <si>
    <t>社会效益</t>
  </si>
  <si>
    <t>政策知晓率</t>
  </si>
  <si>
    <t>反映救助政策的宣传效果情况。
政策知晓率=调查中救助政策知晓人数/调查总人数*100%</t>
  </si>
  <si>
    <t>生活状况改善</t>
  </si>
  <si>
    <t>审核符合救助的企业缓解困难，使被拖欠农民工能及时领到工资</t>
  </si>
  <si>
    <t>件</t>
  </si>
  <si>
    <t>定性指标</t>
  </si>
  <si>
    <t>反映救助促进受助对象生活状况的改善情况。</t>
  </si>
  <si>
    <t>满意度指标</t>
  </si>
  <si>
    <t>服务对象满意度</t>
  </si>
  <si>
    <t>救助对象满意度</t>
  </si>
  <si>
    <t>90</t>
  </si>
  <si>
    <t>反映获救助对象的满意程度。
救助对象满意度=调查中满意和较满意的获救助人员数/调查总人数*100%</t>
  </si>
  <si>
    <t>全县事业单位人才队伍保持稳定，少数民族队伍符合我县人口分布情况</t>
  </si>
  <si>
    <t>参加考试工作人员人数</t>
  </si>
  <si>
    <t>134</t>
  </si>
  <si>
    <t>人</t>
  </si>
  <si>
    <t>反映参加招录工作人员数。</t>
  </si>
  <si>
    <t>招录岗位数</t>
  </si>
  <si>
    <t>&lt;=</t>
  </si>
  <si>
    <t>54</t>
  </si>
  <si>
    <t>反映招录岗位计划数</t>
  </si>
  <si>
    <t>考生人数</t>
  </si>
  <si>
    <t>1800</t>
  </si>
  <si>
    <t>反映参与考试人数。</t>
  </si>
  <si>
    <t>招录岗位完成率</t>
  </si>
  <si>
    <t>反映招录工作的执行情况。
招录任务完成率=实际完成招录的的任务数/计划完成招录的任务数*100%</t>
  </si>
  <si>
    <t>招录人员合格率</t>
  </si>
  <si>
    <t>反映评估工作覆盖面情况。
合格率=合格人数/总招录人数*100%</t>
  </si>
  <si>
    <t>招录任务及时完成率</t>
  </si>
  <si>
    <t>反映是否按时完成招录任务。
招录任务及时完成率=及时完成招录任务数/完成评估*100%</t>
  </si>
  <si>
    <t>招录事项公开率</t>
  </si>
  <si>
    <t>反映相关事项依法公开情况。
招录结果公开率*100%</t>
  </si>
  <si>
    <t>招录过程公平、公正率</t>
  </si>
  <si>
    <t>反映招录工作的公平、公正情况</t>
  </si>
  <si>
    <t>受益对象满意度</t>
  </si>
  <si>
    <t>反映服务对象对招录工作的整体满意情况。</t>
  </si>
  <si>
    <t>保障全县2023年度社会保险各项业务顺利开展</t>
  </si>
  <si>
    <t>设施设备（系统）检查检修次数</t>
  </si>
  <si>
    <t>次/月（季、年）</t>
  </si>
  <si>
    <t>反映电梯、空调、消防、安保、会议系统等设施设备检查检修次数的情况。（具体运用时，根据不同的设施对检查的要求进行检查频次的设置。）</t>
  </si>
  <si>
    <t>绿化存活率</t>
  </si>
  <si>
    <t>95</t>
  </si>
  <si>
    <t>反映绿化存活的情况。绿化存活率=存活绿化数（面积）/总绿化数（面积）*100%</t>
  </si>
  <si>
    <t>卫生保洁合格率</t>
  </si>
  <si>
    <t>反映卫生保洁检查验收合格的情况。卫生保洁合格率=卫生保洁检查验收合格次数/卫生保洁总次数*100%</t>
  </si>
  <si>
    <t>零星修缮验收合格率</t>
  </si>
  <si>
    <t>98</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</si>
  <si>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</si>
  <si>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</si>
  <si>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</si>
  <si>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物业服务需求保障程度</t>
  </si>
  <si>
    <t>反映绿化、安保、安防、保洁等服务满足委托单位的程度。（实际运用时根据项目对物业的需求，主要通过整体评价的方式进行评价。）</t>
  </si>
  <si>
    <t>设施设备（系统)发生故障次数</t>
  </si>
  <si>
    <t>次</t>
  </si>
  <si>
    <t>反映电梯、空调、消防、安保、会议系统等设施设备发生故障的情况。</t>
  </si>
  <si>
    <t>物管人员签订合同并培训的人数占</t>
  </si>
  <si>
    <t>反映物管人员中签订合同并参与培训的情况。物管人员签订合同并培训的人数占比=物管人员中签订合同并参与培训的人数/物管人员总数*100%</t>
  </si>
  <si>
    <t>服务受益人员满意度</t>
  </si>
  <si>
    <t>反映保安、保洁、餐饮服务、绿化养护服务受益人员满意程度。</t>
  </si>
  <si>
    <t>建立导向鲜明、科学规范，有效管用的事业人员奖励制度，激励广大事业单位工作人员担当做为，干事创业的社会氛围。</t>
  </si>
  <si>
    <t>制作奖章证书数量</t>
  </si>
  <si>
    <t>753</t>
  </si>
  <si>
    <t>份</t>
  </si>
  <si>
    <t>反映制作数量完成情况。</t>
  </si>
  <si>
    <t>制作计划完成率</t>
  </si>
  <si>
    <t>反映奖章制作计划执行情况。
计划完成率=（实际制作数量/计划制作数量）*100%。</t>
  </si>
  <si>
    <t>验收通过率</t>
  </si>
  <si>
    <t>反映奖章证书质量情况。
验收通过率=（通过验收的数量/制作总数量）*100%。</t>
  </si>
  <si>
    <t>奖章利用率</t>
  </si>
  <si>
    <t>反映奖章证书的利用情况。
利用率=（使用数/制作总数）*100%。</t>
  </si>
  <si>
    <t>使用及时率</t>
  </si>
  <si>
    <t>反映奖章按时使用情况。
使用及时率=（及时使用数量/制作总数）*100%。</t>
  </si>
  <si>
    <t>经济效益</t>
  </si>
  <si>
    <t>奖章、证书制作经济性</t>
  </si>
  <si>
    <t>3.5</t>
  </si>
  <si>
    <t>反映制作成本低于计划数所获得的经济效益。</t>
  </si>
  <si>
    <t>使用人员满意度</t>
  </si>
  <si>
    <t>反映服务对象的整体满意情况。
使用人员满意度=（满意的人数/问卷调查人数）*100%。</t>
  </si>
  <si>
    <t>保障2025年劳动监察、劳动仲裁、工伤调查、办案经费支出和设备配备，有效化解劳动纠纷，促进和谐劳动关系。</t>
  </si>
  <si>
    <t>案件结案率</t>
  </si>
  <si>
    <t>反映当年结案情况。结案率=办结的案件/年度办案总数量*100%</t>
  </si>
  <si>
    <t>仲裁案件调解率</t>
  </si>
  <si>
    <t>62</t>
  </si>
  <si>
    <t>反映调解成功情况。
调解率=调解案件/年度办案总数量*100%</t>
  </si>
  <si>
    <t>案件办理操作程序、实体合法合规率</t>
  </si>
  <si>
    <t>反映案件办理的合规、合法性。</t>
  </si>
  <si>
    <t>仲裁案件办理及时率</t>
  </si>
  <si>
    <t>45</t>
  </si>
  <si>
    <t>反映案件依据规定时限办理情况。
案件办理及时率=在规定时间内完成的仲裁案件/计划举办的案件*100%</t>
  </si>
  <si>
    <t>工伤案件办理及时率</t>
  </si>
  <si>
    <t>反映工伤案件办理的及时情况。案件办理及时率=在规定时间内完成的工伤案件/本年受理的案件数*100%</t>
  </si>
  <si>
    <t>化解劳动纠纷发生率</t>
  </si>
  <si>
    <t>反映相关检查核查结果依法公开情况。
检查结果公开率</t>
  </si>
  <si>
    <t>和谐劳动关系建设情况</t>
  </si>
  <si>
    <t>效果显著</t>
  </si>
  <si>
    <t>反映和谐劳动关系建设情况。</t>
  </si>
  <si>
    <t>可持续影响</t>
  </si>
  <si>
    <t>保障相对人合法权益率</t>
  </si>
  <si>
    <t>反映相对人工伤保险合法受益情况。</t>
  </si>
  <si>
    <t>相对人满意度</t>
  </si>
  <si>
    <t>85</t>
  </si>
  <si>
    <t>反映服务对象满意程度。</t>
  </si>
  <si>
    <t>相对人对办案合规、合法情况的投诉率</t>
  </si>
  <si>
    <t>1.00</t>
  </si>
  <si>
    <t>件（卷）</t>
  </si>
  <si>
    <t>反映相对人对办案合规、合法的满意度。</t>
  </si>
  <si>
    <t>按相关政策要求，按时足额发放2024年在岗人员生活补助，缴纳各项社会保险。</t>
  </si>
  <si>
    <t>2022年在岗三支一扶人数</t>
  </si>
  <si>
    <t>反映获补助三支一扶人员2025年平均在岗人数。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</si>
  <si>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</si>
  <si>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</si>
  <si>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</si>
  <si>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</si>
  <si>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</si>
  <si>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</si>
  <si>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发挥引导高校毕业生到基层就业企业示范引领作用</t>
  </si>
  <si>
    <t>作用显著</t>
  </si>
  <si>
    <t>反映三支一扶在基层工作中的引领作用情况</t>
  </si>
  <si>
    <t>促进高校毕业生就业创业</t>
  </si>
  <si>
    <t>作用较显著</t>
  </si>
  <si>
    <t>反映到基层工作的大学生对基层工作的贡献</t>
  </si>
  <si>
    <t>为基层输送培养青年人才，优化基层人才队伍机构</t>
  </si>
  <si>
    <t>分</t>
  </si>
  <si>
    <t>反映到基层工作的大学生在基层工作中获得的发展及对基层工作的贡献情况</t>
  </si>
  <si>
    <t>反映用人单位及三支一扶服务对象的满意程度。</t>
  </si>
  <si>
    <t>有效提高监管效率，防范和化解基金风险，提升基金安全。</t>
  </si>
  <si>
    <t>评估方数量</t>
  </si>
  <si>
    <t>户</t>
  </si>
  <si>
    <t>反映参与检查核查的工作人数。</t>
  </si>
  <si>
    <t>完成检查报告数量</t>
  </si>
  <si>
    <t>个</t>
  </si>
  <si>
    <t>反映检查核查形成的报告（总结）个数。</t>
  </si>
  <si>
    <t>开展检查（核查）次数</t>
  </si>
  <si>
    <t>反映检查核查的次数情况。</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</si>
  <si>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</si>
  <si>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</si>
  <si>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</si>
  <si>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</si>
  <si>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</si>
  <si>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</si>
  <si>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基金安全程度</t>
  </si>
  <si>
    <t>A级</t>
  </si>
  <si>
    <t>反映相关检查核查结果依法公开情况。
检查结果公开率</t>
  </si>
  <si>
    <t>问题整改落实率</t>
  </si>
  <si>
    <t>反映检查核查发现问题的整改落实情况。
问题整改落实率=（实际整改问题数/现场检查发现问题数）*100%</t>
  </si>
  <si>
    <t>检查（核查）人员被投诉次数</t>
  </si>
  <si>
    <t>0</t>
  </si>
  <si>
    <t>反映服务对象对检查核查工作的整体满意情况。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</si>
  <si>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</si>
  <si>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</si>
  <si>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</si>
  <si>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</si>
  <si>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</si>
  <si>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</si>
  <si>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</si>
  <si>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</si>
  <si>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</si>
  <si>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</si>
  <si>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</si>
  <si>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</si>
  <si>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</si>
  <si>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</si>
  <si>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</si>
  <si>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公务车辆燃料</t>
  </si>
  <si>
    <t>车辆加油、添加燃料服务</t>
  </si>
  <si>
    <t>元</t>
  </si>
  <si>
    <t>公务车辆维修和保养</t>
  </si>
  <si>
    <t>车辆维修和保养服务</t>
  </si>
  <si>
    <t>公务车辆保险</t>
  </si>
  <si>
    <t>机动车保险服务</t>
  </si>
  <si>
    <t>打印机</t>
  </si>
  <si>
    <t>A4彩色打印机</t>
  </si>
  <si>
    <t>台式电脑</t>
  </si>
  <si>
    <t>台式计算机</t>
  </si>
  <si>
    <t>A4黑白打印机</t>
  </si>
  <si>
    <t>办公沙发</t>
  </si>
  <si>
    <t>其他沙发类</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</si>
  <si>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</si>
  <si>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</si>
  <si>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</si>
  <si>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</si>
  <si>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</si>
  <si>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</si>
  <si>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</si>
  <si>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</si>
  <si>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</si>
  <si>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</si>
  <si>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</si>
  <si>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</si>
  <si>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</si>
  <si>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</si>
  <si>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</si>
  <si>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</si>
  <si>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</si>
  <si>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</si>
  <si>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</si>
  <si>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</si>
  <si>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</si>
  <si>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</si>
  <si>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</si>
  <si>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</si>
  <si>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</si>
  <si>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</si>
  <si>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</si>
  <si>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</si>
  <si>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</si>
  <si>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</si>
  <si>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</si>
  <si>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</si>
  <si>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</si>
  <si>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</si>
  <si>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</si>
  <si>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</si>
  <si>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</si>
  <si>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</si>
  <si>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</si>
  <si>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</si>
  <si>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</si>
  <si>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</si>
  <si>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</si>
  <si>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</si>
  <si>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</si>
  <si>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</si>
  <si>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</si>
  <si>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</si>
  <si>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</si>
  <si>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</si>
  <si>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</si>
  <si>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</si>
  <si>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</si>
  <si>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</si>
  <si>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</si>
  <si>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说明：本单位2025年度无上级转移支付补助项目支出预算，此表为空。</t>
    <phoneticPr fontId="19" type="noConversion"/>
  </si>
  <si>
    <r>
      <t>备注：本单位</t>
    </r>
    <r>
      <rPr>
        <sz val="11"/>
        <rFont val="Microsoft Sans Serif"/>
        <charset val="1"/>
      </rPr>
      <t>2025</t>
    </r>
    <r>
      <rPr>
        <sz val="11"/>
        <rFont val="宋体"/>
        <charset val="134"/>
      </rPr>
      <t>年无新增资产配置预算，此表为空。</t>
    </r>
    <phoneticPr fontId="19" type="noConversion"/>
  </si>
  <si>
    <t>备注：本单位2025年无对下转移支付预算，也无对下转移支付绩效目标，此表为空。</t>
    <phoneticPr fontId="19" type="noConversion"/>
  </si>
  <si>
    <t>备注：本单位2025年无对下转移支出预算，此表为空。</t>
    <phoneticPr fontId="19" type="noConversion"/>
  </si>
  <si>
    <t>备注：本单位2025年没有政府性基金预算支出，此表为空。</t>
    <phoneticPr fontId="19" type="noConversion"/>
  </si>
  <si>
    <t>单位名称：石林彝族自治县人力资源和社会保障局（本级）</t>
    <phoneticPr fontId="19" type="noConversion"/>
  </si>
  <si>
    <t>单位名称：石林彝族自治县人力资源和社会保障局（本级）</t>
    <phoneticPr fontId="19" type="noConversion"/>
  </si>
  <si>
    <t>单位名称：石林彝族自治县人力资源和社会保障局（本级）</t>
    <phoneticPr fontId="19" type="noConversion"/>
  </si>
  <si>
    <t>优秀事业人员奖状制作经费</t>
    <phoneticPr fontId="19" type="noConversion"/>
  </si>
  <si>
    <t>人社办案经费</t>
    <phoneticPr fontId="19" type="noConversion"/>
  </si>
  <si>
    <t>2025年对下转移支付预算表</t>
  </si>
  <si>
    <t>单位名称：石林彝族自治县人力资源和社会保障局（本级）</t>
    <phoneticPr fontId="19" type="noConversion"/>
  </si>
  <si>
    <t>单位名称：石林彝族自治县人力资源和社会保障局（本级）</t>
    <phoneticPr fontId="19" type="noConversion"/>
  </si>
  <si>
    <t>石林彝族自治县人力资源和社会保障局（本级）</t>
    <phoneticPr fontId="19" type="noConversion"/>
  </si>
  <si>
    <t xml:space="preserve"> 1.贯彻执行国家、省、市人力资源和社会保障工作的法律法规和政策；拟订全县人力资源和社会保障事业发展规划，制定相关政策，并组织实施和监督检查。
   2.拟订全县人力资源市场发展规划和人力资源服务业发展、人力资源流动政策，建立统一规范的人力资源市场，并对其进行监督和指导；指导、监督职业中介机构，设立人力资源服务机构及其业务范围审批，促进人力资源合理流动、有效配置。
   3.负责全县促进就业和创业工作，拟订城乡统筹就业发展规划和措施，促进城乡劳动力实现充分就业；完善公共就业服务体系和创业服务体系，组织实施援助制度；完善职业资格制度，逐步建立面向城乡劳动者的职业培训制度；认真贯彻落实高校毕业生就业政策。
   4.统筹建立覆盖城乡的多层次社会保障体系。认真执行上级养老、失业、工伤等社会保险政策和标准。会同有关部门实施全民参保计划；负责全县社会保险基金管理和监督工作；根据上级预案实施预防、调节和控制，保持就业形势稳定和社会保险基金总体收支平衡。
   5.牵头负责职称制度改革、管理工作，综合管理专业技术人才队伍建设工作，负责高层次专业技术人才选拔和培养工作；负责事业单位人员招聘、评聘、解聘、岗位设置、聘用合同等人事综合管理工作；拟定事业单位人员和工勤人员管理政策。按照管理权限负责规范事业单位会同有关部门做好高技能人才培养和激励工作。配合有关部门做好表彰奖励申报工作。 
   6.贯彻执行事业单位的工资福利政策，会同有关部门规范地方性津贴、补贴，深化收入分配制度改革；建立健全事业单位工资正常增长和支付保障机制；认真贯彻执行最低工资标准；负责机关、企事业单位工作人员工伤认定工作；负责事业单位、企业和自谋职业人员退休审批及工龄审定工作。
   7.贯彻执行劳动人事争议调解仲裁制度和劳动关系政策，完善劳动关系协商协调机制，监督、指导各用人单位做好招工登记、劳动合同签订、劳动合同解除（终止）工作；负责劳动合同登记、集体合同审核备案、用工登记管理服务工作；完善劳动人事关系协调机制，依法办理劳动人事争议调解仲裁事宜，维护劳动人事关系双方的合法权益。
   8.执行农民工工作综合性政策，推动农民工相关政策落实，协调解决重点、难点问题，维护农民工合法权益；组织实施禁止使用童工政策和女职工、未成年工的特殊劳动保护政策；组织实施劳动监察，做好劳动者维权工作；依法查处侵犯劳动者合法权益的违法案件。</t>
    <phoneticPr fontId="19" type="noConversion"/>
  </si>
  <si>
    <t xml:space="preserve"> 1.千方百计做好稳定就业工作。坚持劳动者自主就业、市场调节就业、政府促进就业和鼓励创业的方针，继续实施就业优先战略和更加积极的就业政策，深入推进体制机制创新，加强对灵活就业、新就业形态的支持，鼓励以创业带就业，创造更多就业岗位，着力解决结构性就业矛盾，有效应对失业风险，实现比较充分和更高质量的就业。
   2.健全和完善社会保障体系。继续推进养老保险、工伤保险省级统筹和全民参保计划，进一步扩大社会保险覆盖范围。坚持精算平衡，扩大社会保险基金筹资渠道，分清政府、企业、个人等责任。健全社会保险关系转移接续机制，执行国家和省降低社会保险费率政策，完善社会保险体系。做好职工养老保险个人账户管理，落实多缴多得激励机制。确保养老金按时足额发放，落实基本养老金调整机制。推进机关事业单位职工养老保险、职业年金制度改革。健全完善失业保险制度。开发推广多种缴费参保方式，从制度层面解决临时性、流动性和就业不稳定企业优先参保问题。
  3.全面推进高素质人才队伍建设。深入实施人才优先发展战略，破除束缚人才发展的思想观念和体制机制障碍，以高层次专业技术人才和高技能人才为重点，突出“高精尖缺”导向，努力造就规模宏大、结构合理、素质优良、富有创新精神的高素质人才队伍，确保人才队伍的规模、素质、结构满足我县经济社会发展需要。
  4.深化事业单位人事制度改革，提高人事管理水平。健全事业单位人事管理法规体系，优化配套政策规章，完善激励约束和监督制度。完善聘用制度，加强聘用合同管理。健全岗位管理制度。创新体制机制，深化人事制度改革，鼓励事业单位科研人员创新创业，进一步释放事业单位专业技术人才活力。健全完善事业单位工作人员考核规定、培训规定、奖励规定。健全完善事业单位交流规定、回避规定、人事管理监督规定。不断提高事业单位人事管理工作的科学化、规范化水平。
  5.健全劳动保障体制机制，构建和谐劳动关系。加强劳动关系法律实施与宣传；健全劳动关系协调机制；完善劳动人事争议处理机制。
  6.全面推进人力资源市场建设。充分发挥人力资源市场在人才资源配置、就业服务中的基础性和主渠道作用，加快建立覆盖城乡、服务各类就业群体和人才的统一的人力资源市场体系，实现人力资源市场一体化。
  7.持续加强系统行风建设，不断提升服务水平。进一步贯彻落实人社部关于行风建设的有关部署要求。</t>
    <phoneticPr fontId="19" type="noConversion"/>
  </si>
  <si>
    <t xml:space="preserve"> 1.在稳定就业扩大上“做文章”。以高校毕业生群体为重点，采取“菜单式培训+跟进式”服务，搭建“线上+线下”招聘平台，加大岗位开发力度，全力做好就业服务。用足用活现行政策，巩固提升现有创业园孵化能力建设，为初创业者提供创业空间和必需的办公设施，提供创业指导服务。全力打造石林“撒尼绣娘”“人参果产业工人”两个劳务品牌，助推部分城乡劳动力由“体力型”向“技术型”转变。力争2024年完成农村劳动力培训12950人。完成农村劳动力转移就业10000人，脱贫农村劳动力转移就业400人，转移就业收入1.7亿元。收集开发有效就业岗位2000个，实现城镇新增就业1001人，城镇下岗失业人员再就业258人，就业困难人员实现就业80人。实名登记的高校毕业生就业率不低于80%，新增青年就业见习100人，留用就业率50%以上；举办高校毕业生就业专场招聘活动2场。“贷免扶补”扶持创业60人，创业担保贷款扶持创业82人，小微企业扶持贷款创业1户。
   2.在社保服务优化上“下功夫”。常态化开展社保服务“康乃馨”行动，进一步扩大社保政策知晓率，提升社保参保率，力争各项社会保险参保人数达到22.78万人。加强社会保险基金管理，围绕堵点、难点、疑点数据等持续展开点对点核查，全面梳理排查经办环节潜在风险点，及时建立台账动态管理，提升经办人员的风险防控意识，做到早发现、早处置、早整改，强化基金监督检查和稽核工作，加强基金监管能力确保社保基金安全。
   3.在人事人才管理上“求突破”。深入摸排，精准开展技能培训，全力打造与全县经济社会发展相适应的高技能人才队伍。做好事业单位人员公开（定向）招聘、“三支一扶”招募人员补充工作。推进教育部直属师范大学免费师范毕业生，昆明学院定向培养公费师范毕业生，农村定向免费培养医学毕业生，退役士兵接收安置等工作。加强人员调流动、岗位设置、岗位变动、职称申报等日常工作管理。4.在和谐关系构建上“出实招”。在建筑工地全面推行“六制一金一表”制度，提高用人单位和劳动者特别是广大农民工的法律意识，促使用人单位自觉遵守劳动保障法律法规，规范合法用工。
   4.在人社服务提质上“求长效”。全面贯彻落实《法治石林建设规划（2021—2025年）》，坚持依法行政，进一步规范行政行为，严格按照法定权限和程序行使权力、履行职责。</t>
    <phoneticPr fontId="19" type="noConversion"/>
  </si>
  <si>
    <t>优化社保服务</t>
  </si>
  <si>
    <t>在人事人才管理上“求突破”</t>
  </si>
  <si>
    <t>构建和谐劳动关系</t>
  </si>
  <si>
    <t>1.健全覆盖全民、公平统一、安全规范的多层次社会保障体系。扩大社保政策知晓率，提升社保参保率，力争各项保险参保人数达22.78万人。2.坚持依法行政，将以人为本、执政为民理念贯穿于各项工作工作始终。</t>
    <phoneticPr fontId="19" type="noConversion"/>
  </si>
  <si>
    <t>精准开展技能培训，打造高技能人才队伍。做好人才招聘、培养、接收安置工作。加强日常人事人才工作管理。推进各项工资待遇、奖励的兑现。</t>
    <phoneticPr fontId="19" type="noConversion"/>
  </si>
  <si>
    <t>加大法律法规的宣传。全面推行劳动合同制度和劳动用工备案制度。提高用人单位和劳动者的法律意识，规范合法用工。完善、优化内部制度，多渠道促进达成和解协议。推进大信访工作机制建设，形成齐抓共管的工作格局。</t>
    <phoneticPr fontId="19" type="noConversion"/>
  </si>
  <si>
    <t>产出指标</t>
    <phoneticPr fontId="19" type="noConversion"/>
  </si>
  <si>
    <t>数量指标</t>
    <phoneticPr fontId="19" type="noConversion"/>
  </si>
  <si>
    <t>三支一扶招募数量</t>
    <phoneticPr fontId="19" type="noConversion"/>
  </si>
  <si>
    <t>创建劳动关系和谐企业</t>
    <phoneticPr fontId="19" type="noConversion"/>
  </si>
  <si>
    <t>创建劳动关系和谐乡镇</t>
    <phoneticPr fontId="19" type="noConversion"/>
  </si>
  <si>
    <t>职业技能培训人次</t>
    <phoneticPr fontId="19" type="noConversion"/>
  </si>
  <si>
    <t>事业招聘岗位</t>
    <phoneticPr fontId="19" type="noConversion"/>
  </si>
  <si>
    <t>按政策足额发放工资人数</t>
    <phoneticPr fontId="19" type="noConversion"/>
  </si>
  <si>
    <t>质量指标</t>
    <phoneticPr fontId="19" type="noConversion"/>
  </si>
  <si>
    <t>仲裁办案、监察办案合格率</t>
  </si>
  <si>
    <t>人员工资兑现准确率</t>
    <phoneticPr fontId="19" type="noConversion"/>
  </si>
  <si>
    <t>人才招录合格率</t>
    <phoneticPr fontId="19" type="noConversion"/>
  </si>
  <si>
    <t>按时完成各项目标任务</t>
  </si>
  <si>
    <t>各项保障政策知晓率</t>
  </si>
  <si>
    <t>劳动关系协调能力提高</t>
    <phoneticPr fontId="19" type="noConversion"/>
  </si>
  <si>
    <t>执行各项保障政策能力提高</t>
    <phoneticPr fontId="19" type="noConversion"/>
  </si>
  <si>
    <t>促进劳动力流动，劳动资源配置更合理</t>
  </si>
  <si>
    <t>=</t>
    <phoneticPr fontId="19" type="noConversion"/>
  </si>
  <si>
    <t>&gt;=</t>
    <phoneticPr fontId="19" type="noConversion"/>
  </si>
  <si>
    <r>
      <t>2</t>
    </r>
    <r>
      <rPr>
        <sz val="11"/>
        <color theme="1"/>
        <rFont val="宋体"/>
        <family val="3"/>
        <charset val="134"/>
        <scheme val="minor"/>
      </rPr>
      <t>025年</t>
    </r>
    <phoneticPr fontId="19" type="noConversion"/>
  </si>
  <si>
    <t>提高</t>
    <phoneticPr fontId="19" type="noConversion"/>
  </si>
  <si>
    <t>有效促进</t>
    <phoneticPr fontId="19" type="noConversion"/>
  </si>
  <si>
    <t>满意度指标</t>
    <phoneticPr fontId="19" type="noConversion"/>
  </si>
  <si>
    <t>人</t>
    <phoneticPr fontId="19" type="noConversion"/>
  </si>
  <si>
    <t>家</t>
    <phoneticPr fontId="19" type="noConversion"/>
  </si>
  <si>
    <t>个</t>
    <phoneticPr fontId="19" type="noConversion"/>
  </si>
  <si>
    <t>人次</t>
    <phoneticPr fontId="19" type="noConversion"/>
  </si>
  <si>
    <t>定量指标</t>
    <phoneticPr fontId="19" type="noConversion"/>
  </si>
  <si>
    <t>%</t>
    <phoneticPr fontId="19" type="noConversion"/>
  </si>
  <si>
    <t>年</t>
    <phoneticPr fontId="19" type="noConversion"/>
  </si>
  <si>
    <t>定性指标</t>
    <phoneticPr fontId="19" type="noConversion"/>
  </si>
  <si>
    <r>
      <t>按招聘计划完成得满分，每减少1个扣</t>
    </r>
    <r>
      <rPr>
        <sz val="11"/>
        <color theme="1"/>
        <rFont val="宋体"/>
        <family val="3"/>
        <charset val="134"/>
        <scheme val="minor"/>
      </rPr>
      <t>.01分，扣完为止</t>
    </r>
    <phoneticPr fontId="19" type="noConversion"/>
  </si>
  <si>
    <t>反映三支一扶计划招聘人数</t>
    <phoneticPr fontId="19" type="noConversion"/>
  </si>
  <si>
    <t>三支一扶招聘计划</t>
    <phoneticPr fontId="19" type="noConversion"/>
  </si>
  <si>
    <t>反映创建劳动关系和谐企业数</t>
    <phoneticPr fontId="19" type="noConversion"/>
  </si>
  <si>
    <t>反映创建劳动关系和谐乡镇数</t>
    <phoneticPr fontId="19" type="noConversion"/>
  </si>
  <si>
    <r>
      <t>2</t>
    </r>
    <r>
      <rPr>
        <sz val="11"/>
        <color theme="1"/>
        <rFont val="宋体"/>
        <family val="3"/>
        <charset val="134"/>
        <scheme val="minor"/>
      </rPr>
      <t>025年工作计划</t>
    </r>
    <phoneticPr fontId="19" type="noConversion"/>
  </si>
  <si>
    <r>
      <t>按计划数完成得满分，减少1家扣</t>
    </r>
    <r>
      <rPr>
        <sz val="11"/>
        <color theme="1"/>
        <rFont val="宋体"/>
        <family val="3"/>
        <charset val="134"/>
        <scheme val="minor"/>
      </rPr>
      <t>0.5分，扣完为止</t>
    </r>
    <phoneticPr fontId="19" type="noConversion"/>
  </si>
  <si>
    <t>按计划数完成得满分，否则不得分</t>
    <phoneticPr fontId="19" type="noConversion"/>
  </si>
  <si>
    <t>反映职业技能培训任务完成数</t>
    <phoneticPr fontId="19" type="noConversion"/>
  </si>
  <si>
    <r>
      <t>按计划完成9</t>
    </r>
    <r>
      <rPr>
        <sz val="11"/>
        <color theme="1"/>
        <rFont val="宋体"/>
        <family val="3"/>
        <charset val="134"/>
        <scheme val="minor"/>
      </rPr>
      <t>5</t>
    </r>
    <r>
      <rPr>
        <sz val="11"/>
        <color theme="1"/>
        <rFont val="宋体"/>
        <charset val="134"/>
        <scheme val="minor"/>
      </rPr>
      <t>%以上得满分，低于</t>
    </r>
    <r>
      <rPr>
        <sz val="11"/>
        <color theme="1"/>
        <rFont val="宋体"/>
        <family val="3"/>
        <charset val="134"/>
        <scheme val="minor"/>
      </rPr>
      <t>95%每下降5个百分点扣0.1分，扣完为止</t>
    </r>
    <phoneticPr fontId="19" type="noConversion"/>
  </si>
  <si>
    <t>2025年市下达指标数</t>
    <phoneticPr fontId="19" type="noConversion"/>
  </si>
  <si>
    <r>
      <t>2</t>
    </r>
    <r>
      <rPr>
        <sz val="11"/>
        <color theme="1"/>
        <rFont val="宋体"/>
        <family val="3"/>
        <charset val="134"/>
        <scheme val="minor"/>
      </rPr>
      <t>025年事业返聘工作计划</t>
    </r>
    <phoneticPr fontId="19" type="noConversion"/>
  </si>
  <si>
    <t>反映事业招聘岗位数</t>
    <phoneticPr fontId="19" type="noConversion"/>
  </si>
  <si>
    <r>
      <t>按计划完成得满分，每减少5个岗位扣</t>
    </r>
    <r>
      <rPr>
        <sz val="11"/>
        <color theme="1"/>
        <rFont val="宋体"/>
        <family val="3"/>
        <charset val="134"/>
        <scheme val="minor"/>
      </rPr>
      <t>0.1分，扣完为止</t>
    </r>
    <phoneticPr fontId="19" type="noConversion"/>
  </si>
  <si>
    <t>与实际应发人数不符不得分</t>
    <phoneticPr fontId="19" type="noConversion"/>
  </si>
  <si>
    <t>反映政策应发放工资人数</t>
    <phoneticPr fontId="19" type="noConversion"/>
  </si>
  <si>
    <r>
      <t>2</t>
    </r>
    <r>
      <rPr>
        <sz val="11"/>
        <color theme="1"/>
        <rFont val="宋体"/>
        <family val="3"/>
        <charset val="134"/>
        <scheme val="minor"/>
      </rPr>
      <t>025年在职在岗人数</t>
    </r>
    <phoneticPr fontId="19" type="noConversion"/>
  </si>
  <si>
    <t>知晓率达100%，得指标分值，小于100%大于90%得指标分值的90%，小于90%大于60%得指标分值的60%，小于60%不得分。</t>
    <phoneticPr fontId="19" type="noConversion"/>
  </si>
  <si>
    <t>反映各项保障政策知晓率。</t>
    <phoneticPr fontId="19" type="noConversion"/>
  </si>
  <si>
    <t>本单位职能职责</t>
    <phoneticPr fontId="19" type="noConversion"/>
  </si>
  <si>
    <t>根据工作情况酌情扣分</t>
  </si>
  <si>
    <t>反映劳动关系协调能力提高。</t>
    <phoneticPr fontId="19" type="noConversion"/>
  </si>
  <si>
    <t>反映执行各项保障政策能力提高。</t>
    <phoneticPr fontId="19" type="noConversion"/>
  </si>
  <si>
    <t>各项工作任务均在本年完成不扣分，每未完成一项按全部工作任务*100%所得的分值扣分。</t>
  </si>
  <si>
    <t>仲裁办案、监察办案合格率98%，得指标分值，否则不得分。</t>
    <phoneticPr fontId="19" type="noConversion"/>
  </si>
  <si>
    <t>人员工资兑现准确率100%，得指标分值，否则不得分。</t>
    <phoneticPr fontId="19" type="noConversion"/>
  </si>
  <si>
    <t>按时完成任务得指标分值的97%，未完成1项扣指标分值的20%，扣完为止。</t>
    <phoneticPr fontId="19" type="noConversion"/>
  </si>
  <si>
    <t>反映仲裁办案、监察办案合格程度。</t>
    <phoneticPr fontId="19" type="noConversion"/>
  </si>
  <si>
    <t>反映人员工资兑现准确程度。</t>
    <phoneticPr fontId="19" type="noConversion"/>
  </si>
  <si>
    <t>反映招录工作人员与工作岗位的匹配情况。</t>
    <phoneticPr fontId="19" type="noConversion"/>
  </si>
  <si>
    <t>年初签订年度考核目标任务</t>
  </si>
  <si>
    <t>年初签订年度考核目标任务</t>
    <phoneticPr fontId="19" type="noConversion"/>
  </si>
  <si>
    <t>反映促进劳动力流动，劳动资源配置更合理。</t>
    <phoneticPr fontId="19" type="noConversion"/>
  </si>
  <si>
    <t>①受益对象满意度≥90%，得指标分值；_x000D_
②80%≤受益对象满意度＜90%，得分=指标分值*80%；_x000D_
③70%≤受益对象满意度＜80%，得分=指标分值*60%；_x000D_
④60%≤受益对象满意度＜70%，得分</t>
  </si>
  <si>
    <t>反映服务对象的满意程度。</t>
    <phoneticPr fontId="19" type="noConversion"/>
  </si>
</sst>
</file>

<file path=xl/styles.xml><?xml version="1.0" encoding="utf-8"?>
<styleSheet xmlns="http://schemas.openxmlformats.org/spreadsheetml/2006/main">
  <numFmts count="6">
    <numFmt numFmtId="176" formatCode="#,##0.00;\-#,##0.00;;@"/>
    <numFmt numFmtId="177" formatCode="#,##0;\-#,##0;;@"/>
    <numFmt numFmtId="178" formatCode="hh:mm:ss"/>
    <numFmt numFmtId="179" formatCode="yyyy\-mm\-dd"/>
    <numFmt numFmtId="180" formatCode="yyyy\-mm\-dd\ hh:mm:ss"/>
    <numFmt numFmtId="181" formatCode="0.00_);[Red]\(0.00\)"/>
  </numFmts>
  <fonts count="29">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b/>
      <sz val="24"/>
      <color rgb="FF000000"/>
      <name val="宋体"/>
      <charset val="134"/>
    </font>
    <font>
      <b/>
      <sz val="11"/>
      <color rgb="FF000000"/>
      <name val="宋体"/>
      <charset val="134"/>
    </font>
    <font>
      <sz val="12"/>
      <color rgb="FF000000"/>
      <name val="宋体"/>
      <charset val="134"/>
    </font>
    <font>
      <sz val="9"/>
      <name val="宋体"/>
      <family val="3"/>
      <charset val="134"/>
      <scheme val="minor"/>
    </font>
    <font>
      <sz val="10"/>
      <name val="宋体"/>
      <charset val="134"/>
    </font>
    <font>
      <sz val="11"/>
      <name val="Microsoft Sans Serif"/>
      <charset val="1"/>
    </font>
    <font>
      <sz val="11"/>
      <name val="宋体"/>
      <charset val="134"/>
    </font>
    <font>
      <sz val="11"/>
      <color theme="1"/>
      <name val="宋体"/>
      <charset val="134"/>
      <scheme val="minor"/>
    </font>
    <font>
      <sz val="9"/>
      <color rgb="FF000000"/>
      <name val="宋体"/>
      <family val="3"/>
      <charset val="134"/>
    </font>
    <font>
      <sz val="11"/>
      <color theme="1"/>
      <name val="宋体"/>
      <family val="3"/>
      <charset val="134"/>
      <scheme val="minor"/>
    </font>
    <font>
      <sz val="9"/>
      <name val="宋体"/>
      <family val="3"/>
      <charset val="134"/>
    </font>
    <font>
      <sz val="9"/>
      <color theme="1"/>
      <name val="宋体"/>
      <family val="3"/>
      <charset val="134"/>
    </font>
    <font>
      <sz val="11"/>
      <color rgb="FF000000"/>
      <name val="宋体"/>
      <family val="3"/>
      <charset val="134"/>
    </font>
  </fonts>
  <fills count="3">
    <fill>
      <patternFill patternType="none"/>
    </fill>
    <fill>
      <patternFill patternType="gray125"/>
    </fill>
    <fill>
      <patternFill patternType="solid">
        <fgColor rgb="FFFFFFFF"/>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24">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1" fillId="0" borderId="15">
      <alignment vertical="center"/>
    </xf>
    <xf numFmtId="0" fontId="1" fillId="0" borderId="15">
      <alignment vertical="top"/>
      <protection locked="0"/>
    </xf>
    <xf numFmtId="0" fontId="1" fillId="0" borderId="15">
      <alignment vertical="top"/>
      <protection locked="0"/>
    </xf>
    <xf numFmtId="0" fontId="23" fillId="0" borderId="15"/>
    <xf numFmtId="0" fontId="25" fillId="0" borderId="15"/>
    <xf numFmtId="176" fontId="26" fillId="0" borderId="2">
      <alignment horizontal="right" vertical="center"/>
    </xf>
    <xf numFmtId="49" fontId="26" fillId="0" borderId="2">
      <alignment horizontal="left" vertical="center" wrapText="1"/>
    </xf>
    <xf numFmtId="178" fontId="26" fillId="0" borderId="2">
      <alignment horizontal="right" vertical="center"/>
    </xf>
    <xf numFmtId="179" fontId="26" fillId="0" borderId="2">
      <alignment horizontal="right" vertical="center"/>
    </xf>
    <xf numFmtId="180" fontId="26" fillId="0" borderId="2">
      <alignment horizontal="right" vertical="center"/>
    </xf>
    <xf numFmtId="10" fontId="26" fillId="0" borderId="2">
      <alignment horizontal="right" vertical="center"/>
    </xf>
    <xf numFmtId="177" fontId="26" fillId="0" borderId="2">
      <alignment horizontal="right" vertical="center"/>
    </xf>
    <xf numFmtId="0" fontId="26" fillId="0" borderId="15">
      <alignment vertical="top"/>
      <protection locked="0"/>
    </xf>
    <xf numFmtId="0" fontId="26" fillId="0" borderId="15">
      <alignment vertical="top"/>
      <protection locked="0"/>
    </xf>
    <xf numFmtId="0" fontId="26" fillId="0" borderId="15">
      <alignment vertical="center"/>
    </xf>
    <xf numFmtId="0" fontId="25" fillId="0" borderId="15"/>
  </cellStyleXfs>
  <cellXfs count="307">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lignment horizontal="right" vertical="center"/>
    </xf>
    <xf numFmtId="0" fontId="3" fillId="0" borderId="1" xfId="0" applyFont="1" applyBorder="1" applyAlignment="1" applyProtection="1">
      <alignment horizontal="left" vertical="center"/>
      <protection locked="0"/>
    </xf>
    <xf numFmtId="0" fontId="3" fillId="2" borderId="2" xfId="0" applyFont="1" applyFill="1" applyBorder="1" applyAlignment="1" applyProtection="1">
      <alignment horizontal="left" vertical="center" wrapText="1"/>
      <protection locked="0"/>
    </xf>
    <xf numFmtId="0" fontId="22" fillId="0" borderId="15" xfId="10" applyFont="1" applyFill="1" applyBorder="1" applyAlignment="1" applyProtection="1"/>
    <xf numFmtId="0" fontId="20" fillId="0" borderId="15" xfId="10" applyFont="1" applyFill="1" applyBorder="1" applyAlignment="1" applyProtection="1">
      <alignment vertical="center"/>
    </xf>
    <xf numFmtId="0" fontId="20" fillId="0" borderId="15" xfId="10" applyFont="1" applyFill="1" applyBorder="1" applyAlignment="1" applyProtection="1"/>
    <xf numFmtId="0" fontId="0" fillId="0" borderId="1" xfId="0" applyFont="1" applyBorder="1"/>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6" fillId="2" borderId="1" xfId="0" applyFont="1" applyFill="1" applyBorder="1" applyAlignment="1">
      <alignment horizontal="center" vertical="center"/>
    </xf>
    <xf numFmtId="0" fontId="23" fillId="0" borderId="15" xfId="11" applyFont="1" applyBorder="1"/>
    <xf numFmtId="0" fontId="11" fillId="0" borderId="2" xfId="11" applyFont="1" applyBorder="1" applyAlignment="1">
      <alignment horizontal="center" vertical="center"/>
    </xf>
    <xf numFmtId="0" fontId="3" fillId="0" borderId="2" xfId="11" applyFont="1" applyBorder="1" applyAlignment="1">
      <alignment horizontal="left" vertical="center" wrapText="1"/>
    </xf>
    <xf numFmtId="0" fontId="11" fillId="0" borderId="11" xfId="11" applyFont="1" applyBorder="1" applyAlignment="1">
      <alignment horizontal="center" vertical="center"/>
    </xf>
    <xf numFmtId="176" fontId="7" fillId="0" borderId="2" xfId="1" applyNumberFormat="1" applyFont="1" applyBorder="1">
      <alignment horizontal="right" vertical="center"/>
    </xf>
    <xf numFmtId="0" fontId="3" fillId="0" borderId="15" xfId="11" applyFont="1" applyBorder="1" applyAlignment="1" applyProtection="1">
      <alignment horizontal="right" vertical="center"/>
      <protection locked="0"/>
    </xf>
    <xf numFmtId="0" fontId="2" fillId="0" borderId="15" xfId="11" applyFont="1" applyBorder="1" applyAlignment="1">
      <alignment horizontal="right" vertical="center"/>
    </xf>
    <xf numFmtId="0" fontId="3" fillId="0" borderId="15" xfId="11" applyFont="1" applyBorder="1" applyAlignment="1" applyProtection="1">
      <alignment horizontal="right"/>
      <protection locked="0"/>
    </xf>
    <xf numFmtId="0" fontId="11" fillId="0" borderId="16" xfId="11" applyFont="1" applyBorder="1" applyAlignment="1">
      <alignment horizontal="center" vertical="center"/>
    </xf>
    <xf numFmtId="0" fontId="11" fillId="0" borderId="14" xfId="11" applyFont="1" applyBorder="1" applyAlignment="1">
      <alignment horizontal="center" vertical="center"/>
    </xf>
    <xf numFmtId="0" fontId="11" fillId="0" borderId="16" xfId="11" applyFont="1" applyBorder="1" applyAlignment="1">
      <alignment horizontal="center" vertical="center" wrapText="1"/>
    </xf>
    <xf numFmtId="0" fontId="0" fillId="0" borderId="15" xfId="0" applyFont="1" applyBorder="1"/>
    <xf numFmtId="49" fontId="18" fillId="0" borderId="3" xfId="0" applyNumberFormat="1" applyFont="1" applyBorder="1" applyAlignment="1" applyProtection="1">
      <alignment horizontal="center" vertical="center"/>
      <protection locked="0"/>
    </xf>
    <xf numFmtId="49" fontId="18" fillId="0" borderId="3" xfId="0" applyNumberFormat="1"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2" borderId="16" xfId="0" applyFont="1" applyFill="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16" xfId="0" applyFont="1" applyBorder="1" applyAlignment="1">
      <alignment horizontal="left" vertical="center" wrapText="1"/>
    </xf>
    <xf numFmtId="0" fontId="0" fillId="0" borderId="16" xfId="0" applyFont="1" applyBorder="1"/>
    <xf numFmtId="0" fontId="25" fillId="0" borderId="16" xfId="0" applyFont="1" applyBorder="1"/>
    <xf numFmtId="0" fontId="25" fillId="0" borderId="16" xfId="0" applyFont="1" applyBorder="1" applyAlignment="1">
      <alignment wrapText="1"/>
    </xf>
    <xf numFmtId="0" fontId="0" fillId="0" borderId="16" xfId="0" applyFont="1" applyBorder="1" applyAlignment="1">
      <alignment wrapText="1"/>
    </xf>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9" xfId="0" applyFont="1" applyBorder="1" applyAlignment="1">
      <alignment horizontal="left" vertical="center"/>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9"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15" fillId="0" borderId="1" xfId="0" applyFont="1" applyBorder="1" applyAlignment="1" applyProtection="1">
      <alignment horizontal="right"/>
      <protection locked="0"/>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1" xfId="0" applyFont="1" applyBorder="1" applyAlignment="1">
      <alignment horizontal="left" vertical="center"/>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3" fillId="0" borderId="14" xfId="0" applyFont="1" applyBorder="1" applyAlignment="1">
      <alignment horizontal="center" vertical="center"/>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14" fillId="0" borderId="15" xfId="11" applyFont="1" applyBorder="1" applyAlignment="1">
      <alignment horizontal="center" vertical="center" wrapText="1"/>
    </xf>
    <xf numFmtId="0" fontId="13" fillId="0" borderId="15" xfId="11" applyFont="1" applyBorder="1" applyAlignment="1">
      <alignment horizontal="center" vertical="center"/>
    </xf>
    <xf numFmtId="0" fontId="3" fillId="0" borderId="15" xfId="11" applyFont="1" applyBorder="1" applyAlignment="1">
      <alignment horizontal="left" vertical="center" wrapText="1"/>
    </xf>
    <xf numFmtId="0" fontId="11" fillId="0" borderId="15" xfId="11" applyFont="1" applyBorder="1" applyAlignment="1">
      <alignment wrapText="1"/>
    </xf>
    <xf numFmtId="0" fontId="2" fillId="0" borderId="15" xfId="11" applyFont="1" applyBorder="1" applyAlignment="1">
      <alignment horizontal="right" wrapText="1"/>
    </xf>
    <xf numFmtId="0" fontId="11" fillId="0" borderId="16" xfId="11" applyFont="1" applyBorder="1" applyAlignment="1">
      <alignment horizontal="center" vertical="center"/>
    </xf>
    <xf numFmtId="0" fontId="11" fillId="0" borderId="13" xfId="11" applyFont="1" applyBorder="1" applyAlignment="1">
      <alignment horizontal="center" vertical="center"/>
    </xf>
    <xf numFmtId="0" fontId="11" fillId="0" borderId="14" xfId="11" applyFont="1" applyBorder="1" applyAlignment="1">
      <alignment horizontal="center" vertical="center"/>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20" fillId="0" borderId="15" xfId="10" applyFont="1" applyFill="1" applyAlignment="1" applyProtection="1">
      <alignment horizontal="left" vertical="center"/>
    </xf>
    <xf numFmtId="0" fontId="13" fillId="0" borderId="1" xfId="0" quotePrefix="1" applyFont="1" applyBorder="1" applyAlignment="1">
      <alignment horizontal="center" vertical="center"/>
    </xf>
    <xf numFmtId="0" fontId="11" fillId="0" borderId="1" xfId="0" applyFont="1" applyBorder="1" applyAlignment="1">
      <alignment horizontal="left"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xf numFmtId="0" fontId="16" fillId="2" borderId="1" xfId="0" applyFont="1" applyFill="1" applyBorder="1" applyAlignment="1">
      <alignment horizontal="center" vertical="center"/>
    </xf>
    <xf numFmtId="0" fontId="17" fillId="0" borderId="12"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181" fontId="3" fillId="0" borderId="12" xfId="0" applyNumberFormat="1" applyFont="1" applyBorder="1" applyAlignment="1">
      <alignment horizontal="left" vertical="center" wrapText="1"/>
    </xf>
    <xf numFmtId="181" fontId="3" fillId="0" borderId="5" xfId="0" applyNumberFormat="1" applyFont="1" applyBorder="1" applyAlignment="1">
      <alignment horizontal="left" vertical="center" wrapText="1"/>
    </xf>
    <xf numFmtId="181" fontId="3" fillId="0" borderId="6" xfId="0" applyNumberFormat="1" applyFont="1" applyBorder="1" applyAlignment="1">
      <alignment horizontal="left" vertical="center" wrapText="1"/>
    </xf>
    <xf numFmtId="0" fontId="3" fillId="2" borderId="9" xfId="0" applyFont="1" applyFill="1" applyBorder="1" applyAlignment="1">
      <alignment horizontal="left" vertical="center" wrapText="1"/>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49" fontId="11" fillId="0" borderId="1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3"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24" fillId="0" borderId="12"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24"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24" fillId="0" borderId="2" xfId="12" applyNumberFormat="1" applyFont="1" applyBorder="1" applyAlignment="1">
      <alignment horizontal="left" vertical="center" wrapText="1"/>
    </xf>
    <xf numFmtId="0" fontId="28" fillId="0" borderId="2" xfId="12" applyFont="1" applyBorder="1"/>
    <xf numFmtId="49" fontId="27" fillId="0" borderId="2" xfId="14" applyNumberFormat="1" applyFont="1" applyBorder="1">
      <alignment horizontal="left" vertical="center" wrapText="1"/>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cellXfs>
  <cellStyles count="26">
    <cellStyle name="DateStyle" xfId="4"/>
    <cellStyle name="DateStyle 2" xfId="16"/>
    <cellStyle name="DateTimeStyle" xfId="5"/>
    <cellStyle name="DateTimeStyle 2" xfId="17"/>
    <cellStyle name="IntegralNumberStyle" xfId="7"/>
    <cellStyle name="IntegralNumberStyle 2" xfId="19"/>
    <cellStyle name="MoneyStyle" xfId="1"/>
    <cellStyle name="MoneyStyle 2" xfId="13"/>
    <cellStyle name="Normal" xfId="10"/>
    <cellStyle name="Normal 2" xfId="9"/>
    <cellStyle name="Normal 2 2" xfId="20"/>
    <cellStyle name="Normal 3" xfId="21"/>
    <cellStyle name="NumberStyle" xfId="1"/>
    <cellStyle name="NumberStyle 2" xfId="13"/>
    <cellStyle name="PercentStyle" xfId="6"/>
    <cellStyle name="PercentStyle 2" xfId="18"/>
    <cellStyle name="TextStyle" xfId="2"/>
    <cellStyle name="TextStyle 2" xfId="14"/>
    <cellStyle name="TimeStyle" xfId="3"/>
    <cellStyle name="TimeStyle 2" xfId="15"/>
    <cellStyle name="常规" xfId="0" builtinId="0"/>
    <cellStyle name="常规 2" xfId="8"/>
    <cellStyle name="常规 2 2" xfId="22"/>
    <cellStyle name="常规 3" xfId="11"/>
    <cellStyle name="常规 3 2" xfId="23"/>
    <cellStyle name="常规 4"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workbookViewId="0">
      <selection activeCell="D13" sqref="D13"/>
    </sheetView>
  </sheetViews>
  <sheetFormatPr defaultColWidth="8.625" defaultRowHeight="12.75" customHeight="1"/>
  <cols>
    <col min="1" max="4" width="41" customWidth="1"/>
  </cols>
  <sheetData>
    <row r="1" spans="1:4" ht="15" customHeight="1">
      <c r="A1" s="1"/>
      <c r="B1" s="1"/>
      <c r="C1" s="1"/>
      <c r="D1" s="2" t="s">
        <v>0</v>
      </c>
    </row>
    <row r="2" spans="1:4" ht="41.25" customHeight="1">
      <c r="A2" s="121" t="str">
        <f>"2025"&amp;"年部门财务收支预算总表"</f>
        <v>2025年部门财务收支预算总表</v>
      </c>
      <c r="B2" s="122"/>
      <c r="C2" s="122"/>
      <c r="D2" s="122"/>
    </row>
    <row r="3" spans="1:4" ht="17.25" customHeight="1">
      <c r="A3" s="123" t="s">
        <v>561</v>
      </c>
      <c r="B3" s="124"/>
      <c r="D3" s="3" t="s">
        <v>1</v>
      </c>
    </row>
    <row r="4" spans="1:4" ht="23.25" customHeight="1">
      <c r="A4" s="125" t="s">
        <v>2</v>
      </c>
      <c r="B4" s="126"/>
      <c r="C4" s="125" t="s">
        <v>3</v>
      </c>
      <c r="D4" s="126"/>
    </row>
    <row r="5" spans="1:4" ht="24" customHeight="1">
      <c r="A5" s="4" t="s">
        <v>4</v>
      </c>
      <c r="B5" s="4" t="s">
        <v>5</v>
      </c>
      <c r="C5" s="4" t="s">
        <v>6</v>
      </c>
      <c r="D5" s="4" t="s">
        <v>5</v>
      </c>
    </row>
    <row r="6" spans="1:4" ht="17.25" customHeight="1">
      <c r="A6" s="5" t="s">
        <v>7</v>
      </c>
      <c r="B6" s="6">
        <v>6268981</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5678392</v>
      </c>
    </row>
    <row r="14" spans="1:4" ht="17.25" customHeight="1">
      <c r="A14" s="5" t="s">
        <v>23</v>
      </c>
      <c r="B14" s="6"/>
      <c r="C14" s="8" t="s">
        <v>24</v>
      </c>
      <c r="D14" s="6">
        <v>304335</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286254</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6268981</v>
      </c>
      <c r="C32" s="10" t="s">
        <v>44</v>
      </c>
      <c r="D32" s="6">
        <v>6268981</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6268981</v>
      </c>
      <c r="C36" s="11" t="s">
        <v>51</v>
      </c>
      <c r="D36" s="6">
        <v>6268981</v>
      </c>
    </row>
  </sheetData>
  <mergeCells count="4">
    <mergeCell ref="A2:D2"/>
    <mergeCell ref="A3:B3"/>
    <mergeCell ref="A4:B4"/>
    <mergeCell ref="C4:D4"/>
  </mergeCells>
  <phoneticPr fontId="19"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A3" sqref="A3:C3"/>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4">
        <v>1</v>
      </c>
      <c r="B1" s="55">
        <v>0</v>
      </c>
      <c r="C1" s="54">
        <v>1</v>
      </c>
      <c r="D1" s="28"/>
      <c r="E1" s="28"/>
      <c r="F1" s="48" t="s">
        <v>470</v>
      </c>
    </row>
    <row r="2" spans="1:6" ht="42" customHeight="1">
      <c r="A2" s="209" t="str">
        <f>"2025"&amp;"年部门政府性基金预算支出预算表"</f>
        <v>2025年部门政府性基金预算支出预算表</v>
      </c>
      <c r="B2" s="210" t="s">
        <v>471</v>
      </c>
      <c r="C2" s="211"/>
      <c r="D2" s="159"/>
      <c r="E2" s="159"/>
      <c r="F2" s="159"/>
    </row>
    <row r="3" spans="1:6" ht="13.5" customHeight="1">
      <c r="A3" s="215" t="s">
        <v>559</v>
      </c>
      <c r="B3" s="215" t="s">
        <v>472</v>
      </c>
      <c r="C3" s="216"/>
      <c r="D3" s="28"/>
      <c r="E3" s="28"/>
      <c r="F3" s="48" t="s">
        <v>1</v>
      </c>
    </row>
    <row r="4" spans="1:6" ht="19.5" customHeight="1">
      <c r="A4" s="169" t="s">
        <v>183</v>
      </c>
      <c r="B4" s="213" t="s">
        <v>72</v>
      </c>
      <c r="C4" s="169" t="s">
        <v>73</v>
      </c>
      <c r="D4" s="197" t="s">
        <v>473</v>
      </c>
      <c r="E4" s="167"/>
      <c r="F4" s="168"/>
    </row>
    <row r="5" spans="1:6" ht="18.75" customHeight="1">
      <c r="A5" s="195"/>
      <c r="B5" s="214"/>
      <c r="C5" s="195"/>
      <c r="D5" s="56" t="s">
        <v>55</v>
      </c>
      <c r="E5" s="44" t="s">
        <v>75</v>
      </c>
      <c r="F5" s="56" t="s">
        <v>76</v>
      </c>
    </row>
    <row r="6" spans="1:6" ht="18.75" customHeight="1">
      <c r="A6" s="51">
        <v>1</v>
      </c>
      <c r="B6" s="57" t="s">
        <v>83</v>
      </c>
      <c r="C6" s="51">
        <v>3</v>
      </c>
      <c r="D6" s="31">
        <v>4</v>
      </c>
      <c r="E6" s="31">
        <v>5</v>
      </c>
      <c r="F6" s="31">
        <v>6</v>
      </c>
    </row>
    <row r="7" spans="1:6" ht="21" customHeight="1">
      <c r="A7" s="15"/>
      <c r="B7" s="15"/>
      <c r="C7" s="15"/>
      <c r="D7" s="6"/>
      <c r="E7" s="6"/>
      <c r="F7" s="6"/>
    </row>
    <row r="8" spans="1:6" ht="21" customHeight="1">
      <c r="A8" s="15"/>
      <c r="B8" s="15"/>
      <c r="C8" s="15"/>
      <c r="D8" s="6"/>
      <c r="E8" s="6"/>
      <c r="F8" s="6"/>
    </row>
    <row r="9" spans="1:6" ht="18.75" customHeight="1">
      <c r="A9" s="133" t="s">
        <v>173</v>
      </c>
      <c r="B9" s="133" t="s">
        <v>173</v>
      </c>
      <c r="C9" s="212" t="s">
        <v>173</v>
      </c>
      <c r="D9" s="6"/>
      <c r="E9" s="6"/>
      <c r="F9" s="6"/>
    </row>
    <row r="10" spans="1:6" ht="14.25" customHeight="1">
      <c r="A10" s="93" t="s">
        <v>558</v>
      </c>
    </row>
  </sheetData>
  <mergeCells count="7">
    <mergeCell ref="A2:F2"/>
    <mergeCell ref="A9:C9"/>
    <mergeCell ref="D4:F4"/>
    <mergeCell ref="B4:B5"/>
    <mergeCell ref="C4:C5"/>
    <mergeCell ref="A4:A5"/>
    <mergeCell ref="A3:C3"/>
  </mergeCells>
  <phoneticPr fontId="19"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S18"/>
  <sheetViews>
    <sheetView showZeros="0" topLeftCell="C1" workbookViewId="0">
      <selection activeCell="H11" sqref="H11:H16"/>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0"/>
      <c r="C1" s="40"/>
      <c r="R1" s="41"/>
      <c r="S1" s="41" t="s">
        <v>474</v>
      </c>
    </row>
    <row r="2" spans="1:19" ht="41.25" customHeight="1">
      <c r="A2" s="217" t="str">
        <f>"2025"&amp;"年部门政府采购预算表"</f>
        <v>2025年部门政府采购预算表</v>
      </c>
      <c r="B2" s="191"/>
      <c r="C2" s="191"/>
      <c r="D2" s="192"/>
      <c r="E2" s="192"/>
      <c r="F2" s="192"/>
      <c r="G2" s="192"/>
      <c r="H2" s="192"/>
      <c r="I2" s="192"/>
      <c r="J2" s="192"/>
      <c r="K2" s="192"/>
      <c r="L2" s="192"/>
      <c r="M2" s="191"/>
      <c r="N2" s="192"/>
      <c r="O2" s="192"/>
      <c r="P2" s="191"/>
      <c r="Q2" s="192"/>
      <c r="R2" s="191"/>
      <c r="S2" s="191"/>
    </row>
    <row r="3" spans="1:19" ht="18.75" customHeight="1">
      <c r="A3" s="222" t="s">
        <v>559</v>
      </c>
      <c r="B3" s="223"/>
      <c r="C3" s="223"/>
      <c r="D3" s="224"/>
      <c r="E3" s="224"/>
      <c r="F3" s="224"/>
      <c r="G3" s="224"/>
      <c r="H3" s="224"/>
      <c r="I3" s="43"/>
      <c r="J3" s="43"/>
      <c r="K3" s="43"/>
      <c r="L3" s="43"/>
      <c r="R3" s="58"/>
      <c r="S3" s="48" t="s">
        <v>1</v>
      </c>
    </row>
    <row r="4" spans="1:19" ht="15.75" customHeight="1">
      <c r="A4" s="200" t="s">
        <v>182</v>
      </c>
      <c r="B4" s="227" t="s">
        <v>183</v>
      </c>
      <c r="C4" s="227" t="s">
        <v>475</v>
      </c>
      <c r="D4" s="218" t="s">
        <v>476</v>
      </c>
      <c r="E4" s="218" t="s">
        <v>477</v>
      </c>
      <c r="F4" s="218" t="s">
        <v>478</v>
      </c>
      <c r="G4" s="218" t="s">
        <v>479</v>
      </c>
      <c r="H4" s="218" t="s">
        <v>480</v>
      </c>
      <c r="I4" s="221" t="s">
        <v>190</v>
      </c>
      <c r="J4" s="221"/>
      <c r="K4" s="221"/>
      <c r="L4" s="221"/>
      <c r="M4" s="185"/>
      <c r="N4" s="221"/>
      <c r="O4" s="221"/>
      <c r="P4" s="184"/>
      <c r="Q4" s="221"/>
      <c r="R4" s="185"/>
      <c r="S4" s="186"/>
    </row>
    <row r="5" spans="1:19" ht="17.25" customHeight="1">
      <c r="A5" s="203"/>
      <c r="B5" s="228"/>
      <c r="C5" s="228"/>
      <c r="D5" s="219"/>
      <c r="E5" s="219"/>
      <c r="F5" s="219"/>
      <c r="G5" s="219"/>
      <c r="H5" s="219"/>
      <c r="I5" s="219" t="s">
        <v>55</v>
      </c>
      <c r="J5" s="219" t="s">
        <v>58</v>
      </c>
      <c r="K5" s="219" t="s">
        <v>481</v>
      </c>
      <c r="L5" s="219" t="s">
        <v>482</v>
      </c>
      <c r="M5" s="225" t="s">
        <v>483</v>
      </c>
      <c r="N5" s="230" t="s">
        <v>484</v>
      </c>
      <c r="O5" s="230"/>
      <c r="P5" s="231"/>
      <c r="Q5" s="230"/>
      <c r="R5" s="232"/>
      <c r="S5" s="229"/>
    </row>
    <row r="6" spans="1:19" ht="54" customHeight="1">
      <c r="A6" s="204"/>
      <c r="B6" s="229"/>
      <c r="C6" s="229"/>
      <c r="D6" s="220"/>
      <c r="E6" s="220"/>
      <c r="F6" s="220"/>
      <c r="G6" s="220"/>
      <c r="H6" s="220"/>
      <c r="I6" s="220"/>
      <c r="J6" s="220" t="s">
        <v>57</v>
      </c>
      <c r="K6" s="220"/>
      <c r="L6" s="220"/>
      <c r="M6" s="226"/>
      <c r="N6" s="60" t="s">
        <v>57</v>
      </c>
      <c r="O6" s="60" t="s">
        <v>64</v>
      </c>
      <c r="P6" s="59" t="s">
        <v>65</v>
      </c>
      <c r="Q6" s="60" t="s">
        <v>66</v>
      </c>
      <c r="R6" s="61" t="s">
        <v>67</v>
      </c>
      <c r="S6" s="59" t="s">
        <v>68</v>
      </c>
    </row>
    <row r="7" spans="1:19" ht="18" customHeight="1">
      <c r="A7" s="62">
        <v>1</v>
      </c>
      <c r="B7" s="62" t="s">
        <v>83</v>
      </c>
      <c r="C7" s="63">
        <v>3</v>
      </c>
      <c r="D7" s="63">
        <v>4</v>
      </c>
      <c r="E7" s="62">
        <v>5</v>
      </c>
      <c r="F7" s="62">
        <v>6</v>
      </c>
      <c r="G7" s="62">
        <v>7</v>
      </c>
      <c r="H7" s="62">
        <v>8</v>
      </c>
      <c r="I7" s="62">
        <v>9</v>
      </c>
      <c r="J7" s="62">
        <v>10</v>
      </c>
      <c r="K7" s="62">
        <v>11</v>
      </c>
      <c r="L7" s="62">
        <v>12</v>
      </c>
      <c r="M7" s="62">
        <v>13</v>
      </c>
      <c r="N7" s="62">
        <v>14</v>
      </c>
      <c r="O7" s="62">
        <v>15</v>
      </c>
      <c r="P7" s="62">
        <v>16</v>
      </c>
      <c r="Q7" s="62">
        <v>17</v>
      </c>
      <c r="R7" s="62">
        <v>18</v>
      </c>
      <c r="S7" s="62">
        <v>19</v>
      </c>
    </row>
    <row r="8" spans="1:19" ht="21" customHeight="1">
      <c r="A8" s="64" t="s">
        <v>70</v>
      </c>
      <c r="B8" s="65" t="s">
        <v>70</v>
      </c>
      <c r="C8" s="65" t="s">
        <v>225</v>
      </c>
      <c r="D8" s="66" t="s">
        <v>485</v>
      </c>
      <c r="E8" s="66" t="s">
        <v>486</v>
      </c>
      <c r="F8" s="66" t="s">
        <v>487</v>
      </c>
      <c r="G8" s="67">
        <v>1</v>
      </c>
      <c r="H8" s="6">
        <v>9000</v>
      </c>
      <c r="I8" s="6">
        <v>9000</v>
      </c>
      <c r="J8" s="6">
        <v>9000</v>
      </c>
      <c r="K8" s="6"/>
      <c r="L8" s="6"/>
      <c r="M8" s="6"/>
      <c r="N8" s="6"/>
      <c r="O8" s="6"/>
      <c r="P8" s="6"/>
      <c r="Q8" s="6"/>
      <c r="R8" s="6"/>
      <c r="S8" s="6"/>
    </row>
    <row r="9" spans="1:19" ht="21" customHeight="1">
      <c r="A9" s="64" t="s">
        <v>70</v>
      </c>
      <c r="B9" s="65" t="s">
        <v>70</v>
      </c>
      <c r="C9" s="65" t="s">
        <v>225</v>
      </c>
      <c r="D9" s="66" t="s">
        <v>488</v>
      </c>
      <c r="E9" s="66" t="s">
        <v>489</v>
      </c>
      <c r="F9" s="66" t="s">
        <v>487</v>
      </c>
      <c r="G9" s="67">
        <v>1</v>
      </c>
      <c r="H9" s="6">
        <v>4000</v>
      </c>
      <c r="I9" s="6">
        <v>4000</v>
      </c>
      <c r="J9" s="6">
        <v>4000</v>
      </c>
      <c r="K9" s="6"/>
      <c r="L9" s="6"/>
      <c r="M9" s="6"/>
      <c r="N9" s="6"/>
      <c r="O9" s="6"/>
      <c r="P9" s="6"/>
      <c r="Q9" s="6"/>
      <c r="R9" s="6"/>
      <c r="S9" s="6"/>
    </row>
    <row r="10" spans="1:19" ht="21" customHeight="1">
      <c r="A10" s="64" t="s">
        <v>70</v>
      </c>
      <c r="B10" s="65" t="s">
        <v>70</v>
      </c>
      <c r="C10" s="65" t="s">
        <v>225</v>
      </c>
      <c r="D10" s="66" t="s">
        <v>490</v>
      </c>
      <c r="E10" s="66" t="s">
        <v>491</v>
      </c>
      <c r="F10" s="66" t="s">
        <v>487</v>
      </c>
      <c r="G10" s="67">
        <v>1</v>
      </c>
      <c r="H10" s="6">
        <v>2000</v>
      </c>
      <c r="I10" s="6">
        <v>2000</v>
      </c>
      <c r="J10" s="6">
        <v>2000</v>
      </c>
      <c r="K10" s="6"/>
      <c r="L10" s="6"/>
      <c r="M10" s="6"/>
      <c r="N10" s="6"/>
      <c r="O10" s="6"/>
      <c r="P10" s="6"/>
      <c r="Q10" s="6"/>
      <c r="R10" s="6"/>
      <c r="S10" s="6"/>
    </row>
    <row r="11" spans="1:19" ht="21" customHeight="1">
      <c r="A11" s="64" t="s">
        <v>70</v>
      </c>
      <c r="B11" s="65" t="s">
        <v>70</v>
      </c>
      <c r="C11" s="65" t="s">
        <v>280</v>
      </c>
      <c r="D11" s="66" t="s">
        <v>492</v>
      </c>
      <c r="E11" s="66" t="s">
        <v>493</v>
      </c>
      <c r="F11" s="66" t="s">
        <v>487</v>
      </c>
      <c r="G11" s="67">
        <v>1</v>
      </c>
      <c r="H11" s="6">
        <v>5000</v>
      </c>
      <c r="I11" s="6">
        <v>5000</v>
      </c>
      <c r="J11" s="6">
        <v>5000</v>
      </c>
      <c r="K11" s="6"/>
      <c r="L11" s="6"/>
      <c r="M11" s="6"/>
      <c r="N11" s="6"/>
      <c r="O11" s="6"/>
      <c r="P11" s="6"/>
      <c r="Q11" s="6"/>
      <c r="R11" s="6"/>
      <c r="S11" s="6"/>
    </row>
    <row r="12" spans="1:19" ht="21" customHeight="1">
      <c r="A12" s="64" t="s">
        <v>70</v>
      </c>
      <c r="B12" s="65" t="s">
        <v>70</v>
      </c>
      <c r="C12" s="65" t="s">
        <v>280</v>
      </c>
      <c r="D12" s="66" t="s">
        <v>494</v>
      </c>
      <c r="E12" s="66" t="s">
        <v>495</v>
      </c>
      <c r="F12" s="66" t="s">
        <v>487</v>
      </c>
      <c r="G12" s="67">
        <v>3</v>
      </c>
      <c r="H12" s="6">
        <v>21000</v>
      </c>
      <c r="I12" s="6">
        <v>21000</v>
      </c>
      <c r="J12" s="6">
        <v>21000</v>
      </c>
      <c r="K12" s="6"/>
      <c r="L12" s="6"/>
      <c r="M12" s="6"/>
      <c r="N12" s="6"/>
      <c r="O12" s="6"/>
      <c r="P12" s="6"/>
      <c r="Q12" s="6"/>
      <c r="R12" s="6"/>
      <c r="S12" s="6"/>
    </row>
    <row r="13" spans="1:19" ht="21" customHeight="1">
      <c r="A13" s="64" t="s">
        <v>70</v>
      </c>
      <c r="B13" s="65" t="s">
        <v>70</v>
      </c>
      <c r="C13" s="65" t="s">
        <v>284</v>
      </c>
      <c r="D13" s="66" t="s">
        <v>492</v>
      </c>
      <c r="E13" s="66" t="s">
        <v>496</v>
      </c>
      <c r="F13" s="66" t="s">
        <v>487</v>
      </c>
      <c r="G13" s="67">
        <v>2</v>
      </c>
      <c r="H13" s="6">
        <v>6000</v>
      </c>
      <c r="I13" s="6">
        <v>6000</v>
      </c>
      <c r="J13" s="6">
        <v>6000</v>
      </c>
      <c r="K13" s="6"/>
      <c r="L13" s="6"/>
      <c r="M13" s="6"/>
      <c r="N13" s="6"/>
      <c r="O13" s="6"/>
      <c r="P13" s="6"/>
      <c r="Q13" s="6"/>
      <c r="R13" s="6"/>
      <c r="S13" s="6"/>
    </row>
    <row r="14" spans="1:19" ht="21" customHeight="1">
      <c r="A14" s="64" t="s">
        <v>70</v>
      </c>
      <c r="B14" s="65" t="s">
        <v>70</v>
      </c>
      <c r="C14" s="65" t="s">
        <v>284</v>
      </c>
      <c r="D14" s="66" t="s">
        <v>497</v>
      </c>
      <c r="E14" s="66" t="s">
        <v>498</v>
      </c>
      <c r="F14" s="66" t="s">
        <v>487</v>
      </c>
      <c r="G14" s="67">
        <v>1</v>
      </c>
      <c r="H14" s="6">
        <v>1000</v>
      </c>
      <c r="I14" s="6">
        <v>1000</v>
      </c>
      <c r="J14" s="6">
        <v>1000</v>
      </c>
      <c r="K14" s="6"/>
      <c r="L14" s="6"/>
      <c r="M14" s="6"/>
      <c r="N14" s="6"/>
      <c r="O14" s="6"/>
      <c r="P14" s="6"/>
      <c r="Q14" s="6"/>
      <c r="R14" s="6"/>
      <c r="S14" s="6"/>
    </row>
    <row r="15" spans="1:19" ht="21" customHeight="1">
      <c r="A15" s="64" t="s">
        <v>70</v>
      </c>
      <c r="B15" s="65" t="s">
        <v>70</v>
      </c>
      <c r="C15" s="65" t="s">
        <v>284</v>
      </c>
      <c r="D15" s="66" t="s">
        <v>494</v>
      </c>
      <c r="E15" s="66" t="s">
        <v>495</v>
      </c>
      <c r="F15" s="66" t="s">
        <v>487</v>
      </c>
      <c r="G15" s="67">
        <v>1</v>
      </c>
      <c r="H15" s="6">
        <v>7000</v>
      </c>
      <c r="I15" s="6">
        <v>7000</v>
      </c>
      <c r="J15" s="6">
        <v>7000</v>
      </c>
      <c r="K15" s="6"/>
      <c r="L15" s="6"/>
      <c r="M15" s="6"/>
      <c r="N15" s="6"/>
      <c r="O15" s="6"/>
      <c r="P15" s="6"/>
      <c r="Q15" s="6"/>
      <c r="R15" s="6"/>
      <c r="S15" s="6"/>
    </row>
    <row r="16" spans="1:19" ht="21" customHeight="1">
      <c r="A16" s="64" t="s">
        <v>70</v>
      </c>
      <c r="B16" s="65" t="s">
        <v>70</v>
      </c>
      <c r="C16" s="65" t="s">
        <v>284</v>
      </c>
      <c r="D16" s="66" t="s">
        <v>499</v>
      </c>
      <c r="E16" s="66" t="s">
        <v>499</v>
      </c>
      <c r="F16" s="66" t="s">
        <v>487</v>
      </c>
      <c r="G16" s="67">
        <v>3</v>
      </c>
      <c r="H16" s="6">
        <v>3000</v>
      </c>
      <c r="I16" s="6">
        <v>3000</v>
      </c>
      <c r="J16" s="6">
        <v>3000</v>
      </c>
      <c r="K16" s="6"/>
      <c r="L16" s="6"/>
      <c r="M16" s="6"/>
      <c r="N16" s="6"/>
      <c r="O16" s="6"/>
      <c r="P16" s="6"/>
      <c r="Q16" s="6"/>
      <c r="R16" s="6"/>
      <c r="S16" s="6"/>
    </row>
    <row r="17" spans="1:19" ht="21" customHeight="1">
      <c r="A17" s="237" t="s">
        <v>173</v>
      </c>
      <c r="B17" s="193"/>
      <c r="C17" s="193"/>
      <c r="D17" s="174"/>
      <c r="E17" s="174"/>
      <c r="F17" s="174"/>
      <c r="G17" s="141"/>
      <c r="H17" s="6">
        <v>58000</v>
      </c>
      <c r="I17" s="6">
        <v>58000</v>
      </c>
      <c r="J17" s="6">
        <v>58000</v>
      </c>
      <c r="K17" s="6"/>
      <c r="L17" s="6"/>
      <c r="M17" s="6"/>
      <c r="N17" s="6"/>
      <c r="O17" s="6"/>
      <c r="P17" s="6"/>
      <c r="Q17" s="6"/>
      <c r="R17" s="6"/>
      <c r="S17" s="6"/>
    </row>
    <row r="18" spans="1:19" ht="21" customHeight="1">
      <c r="A18" s="233" t="s">
        <v>500</v>
      </c>
      <c r="B18" s="234"/>
      <c r="C18" s="234"/>
      <c r="D18" s="233"/>
      <c r="E18" s="233"/>
      <c r="F18" s="233"/>
      <c r="G18" s="235"/>
      <c r="H18" s="236"/>
      <c r="I18" s="236"/>
      <c r="J18" s="236"/>
      <c r="K18" s="236"/>
      <c r="L18" s="236"/>
      <c r="M18" s="236"/>
      <c r="N18" s="236"/>
      <c r="O18" s="236"/>
      <c r="P18" s="236"/>
      <c r="Q18" s="236"/>
      <c r="R18" s="236"/>
      <c r="S18" s="236"/>
    </row>
  </sheetData>
  <mergeCells count="19">
    <mergeCell ref="N5:S5"/>
    <mergeCell ref="A18:S18"/>
    <mergeCell ref="A17:G17"/>
    <mergeCell ref="A2:S2"/>
    <mergeCell ref="A4:A6"/>
    <mergeCell ref="D4:D6"/>
    <mergeCell ref="E4:E6"/>
    <mergeCell ref="F4:F6"/>
    <mergeCell ref="G4:G6"/>
    <mergeCell ref="H4:H6"/>
    <mergeCell ref="I4:S4"/>
    <mergeCell ref="K5:K6"/>
    <mergeCell ref="L5:L6"/>
    <mergeCell ref="A3:H3"/>
    <mergeCell ref="M5:M6"/>
    <mergeCell ref="I5:I6"/>
    <mergeCell ref="J5:J6"/>
    <mergeCell ref="C4:C6"/>
    <mergeCell ref="B4:B6"/>
  </mergeCells>
  <phoneticPr fontId="19"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T9"/>
  <sheetViews>
    <sheetView showZeros="0" workbookViewId="0">
      <selection activeCell="A3" sqref="A3:I3"/>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68"/>
      <c r="B1" s="40"/>
      <c r="C1" s="40"/>
      <c r="D1" s="40"/>
      <c r="E1" s="40"/>
      <c r="F1" s="40"/>
      <c r="G1" s="40"/>
      <c r="H1" s="68"/>
      <c r="I1" s="68"/>
      <c r="J1" s="68"/>
      <c r="K1" s="68"/>
      <c r="L1" s="68"/>
      <c r="M1" s="68"/>
      <c r="N1" s="69"/>
      <c r="O1" s="68"/>
      <c r="P1" s="68"/>
      <c r="Q1" s="40"/>
      <c r="R1" s="68"/>
      <c r="S1" s="70"/>
      <c r="T1" s="70" t="s">
        <v>501</v>
      </c>
    </row>
    <row r="2" spans="1:20" ht="41.25" customHeight="1">
      <c r="A2" s="238" t="str">
        <f>"2025"&amp;"年部门政府购买服务预算表"</f>
        <v>2025年部门政府购买服务预算表</v>
      </c>
      <c r="B2" s="191"/>
      <c r="C2" s="191"/>
      <c r="D2" s="191"/>
      <c r="E2" s="191"/>
      <c r="F2" s="191"/>
      <c r="G2" s="191"/>
      <c r="H2" s="239"/>
      <c r="I2" s="239"/>
      <c r="J2" s="239"/>
      <c r="K2" s="239"/>
      <c r="L2" s="239"/>
      <c r="M2" s="239"/>
      <c r="N2" s="240"/>
      <c r="O2" s="239"/>
      <c r="P2" s="239"/>
      <c r="Q2" s="191"/>
      <c r="R2" s="239"/>
      <c r="S2" s="240"/>
      <c r="T2" s="191"/>
    </row>
    <row r="3" spans="1:20" ht="22.5" customHeight="1">
      <c r="A3" s="241" t="s">
        <v>560</v>
      </c>
      <c r="B3" s="223"/>
      <c r="C3" s="223"/>
      <c r="D3" s="223"/>
      <c r="E3" s="223"/>
      <c r="F3" s="223"/>
      <c r="G3" s="223"/>
      <c r="H3" s="242"/>
      <c r="I3" s="242"/>
      <c r="J3" s="71"/>
      <c r="K3" s="71"/>
      <c r="L3" s="71"/>
      <c r="M3" s="71"/>
      <c r="N3" s="69"/>
      <c r="O3" s="68"/>
      <c r="P3" s="68"/>
      <c r="Q3" s="40"/>
      <c r="R3" s="68"/>
      <c r="S3" s="72"/>
      <c r="T3" s="70" t="s">
        <v>1</v>
      </c>
    </row>
    <row r="4" spans="1:20" ht="24" customHeight="1">
      <c r="A4" s="200" t="s">
        <v>182</v>
      </c>
      <c r="B4" s="227" t="s">
        <v>183</v>
      </c>
      <c r="C4" s="227" t="s">
        <v>475</v>
      </c>
      <c r="D4" s="227" t="s">
        <v>502</v>
      </c>
      <c r="E4" s="227" t="s">
        <v>503</v>
      </c>
      <c r="F4" s="227" t="s">
        <v>504</v>
      </c>
      <c r="G4" s="227" t="s">
        <v>505</v>
      </c>
      <c r="H4" s="218" t="s">
        <v>506</v>
      </c>
      <c r="I4" s="218" t="s">
        <v>507</v>
      </c>
      <c r="J4" s="221" t="s">
        <v>190</v>
      </c>
      <c r="K4" s="221"/>
      <c r="L4" s="221"/>
      <c r="M4" s="221"/>
      <c r="N4" s="185"/>
      <c r="O4" s="221"/>
      <c r="P4" s="221"/>
      <c r="Q4" s="184"/>
      <c r="R4" s="221"/>
      <c r="S4" s="185"/>
      <c r="T4" s="186"/>
    </row>
    <row r="5" spans="1:20" ht="24" customHeight="1">
      <c r="A5" s="203"/>
      <c r="B5" s="228"/>
      <c r="C5" s="228"/>
      <c r="D5" s="228"/>
      <c r="E5" s="228"/>
      <c r="F5" s="228"/>
      <c r="G5" s="228"/>
      <c r="H5" s="219"/>
      <c r="I5" s="219"/>
      <c r="J5" s="219" t="s">
        <v>55</v>
      </c>
      <c r="K5" s="219" t="s">
        <v>58</v>
      </c>
      <c r="L5" s="219" t="s">
        <v>481</v>
      </c>
      <c r="M5" s="219" t="s">
        <v>482</v>
      </c>
      <c r="N5" s="225" t="s">
        <v>483</v>
      </c>
      <c r="O5" s="230" t="s">
        <v>484</v>
      </c>
      <c r="P5" s="230"/>
      <c r="Q5" s="231"/>
      <c r="R5" s="230"/>
      <c r="S5" s="232"/>
      <c r="T5" s="229"/>
    </row>
    <row r="6" spans="1:20" ht="54" customHeight="1">
      <c r="A6" s="204"/>
      <c r="B6" s="229"/>
      <c r="C6" s="229"/>
      <c r="D6" s="229"/>
      <c r="E6" s="229"/>
      <c r="F6" s="229"/>
      <c r="G6" s="229"/>
      <c r="H6" s="220"/>
      <c r="I6" s="220"/>
      <c r="J6" s="220"/>
      <c r="K6" s="220" t="s">
        <v>57</v>
      </c>
      <c r="L6" s="220"/>
      <c r="M6" s="220"/>
      <c r="N6" s="226"/>
      <c r="O6" s="60" t="s">
        <v>57</v>
      </c>
      <c r="P6" s="60" t="s">
        <v>64</v>
      </c>
      <c r="Q6" s="59" t="s">
        <v>65</v>
      </c>
      <c r="R6" s="60" t="s">
        <v>66</v>
      </c>
      <c r="S6" s="61" t="s">
        <v>67</v>
      </c>
      <c r="T6" s="59" t="s">
        <v>68</v>
      </c>
    </row>
    <row r="7" spans="1:20" ht="17.25" customHeight="1">
      <c r="A7" s="30">
        <v>1</v>
      </c>
      <c r="B7" s="59">
        <v>2</v>
      </c>
      <c r="C7" s="30">
        <v>3</v>
      </c>
      <c r="D7" s="30">
        <v>4</v>
      </c>
      <c r="E7" s="59">
        <v>5</v>
      </c>
      <c r="F7" s="30">
        <v>6</v>
      </c>
      <c r="G7" s="30">
        <v>7</v>
      </c>
      <c r="H7" s="59">
        <v>8</v>
      </c>
      <c r="I7" s="30">
        <v>9</v>
      </c>
      <c r="J7" s="30">
        <v>10</v>
      </c>
      <c r="K7" s="59">
        <v>11</v>
      </c>
      <c r="L7" s="30">
        <v>12</v>
      </c>
      <c r="M7" s="30">
        <v>13</v>
      </c>
      <c r="N7" s="59">
        <v>14</v>
      </c>
      <c r="O7" s="30">
        <v>15</v>
      </c>
      <c r="P7" s="30">
        <v>16</v>
      </c>
      <c r="Q7" s="59">
        <v>17</v>
      </c>
      <c r="R7" s="30">
        <v>18</v>
      </c>
      <c r="S7" s="30">
        <v>19</v>
      </c>
      <c r="T7" s="30">
        <v>20</v>
      </c>
    </row>
    <row r="8" spans="1:20" ht="21" customHeight="1">
      <c r="A8" s="64" t="s">
        <v>70</v>
      </c>
      <c r="B8" s="65" t="s">
        <v>70</v>
      </c>
      <c r="C8" s="65" t="s">
        <v>225</v>
      </c>
      <c r="D8" s="65" t="s">
        <v>488</v>
      </c>
      <c r="E8" s="65" t="s">
        <v>508</v>
      </c>
      <c r="F8" s="65" t="s">
        <v>75</v>
      </c>
      <c r="G8" s="65" t="s">
        <v>509</v>
      </c>
      <c r="H8" s="66" t="s">
        <v>98</v>
      </c>
      <c r="I8" s="66" t="s">
        <v>488</v>
      </c>
      <c r="J8" s="6">
        <v>4000</v>
      </c>
      <c r="K8" s="6">
        <v>4000</v>
      </c>
      <c r="L8" s="6"/>
      <c r="M8" s="6"/>
      <c r="N8" s="6"/>
      <c r="O8" s="6"/>
      <c r="P8" s="6"/>
      <c r="Q8" s="6"/>
      <c r="R8" s="6"/>
      <c r="S8" s="6"/>
      <c r="T8" s="6"/>
    </row>
    <row r="9" spans="1:20" ht="21" customHeight="1">
      <c r="A9" s="237" t="s">
        <v>173</v>
      </c>
      <c r="B9" s="193"/>
      <c r="C9" s="193"/>
      <c r="D9" s="193"/>
      <c r="E9" s="193"/>
      <c r="F9" s="193"/>
      <c r="G9" s="193"/>
      <c r="H9" s="174"/>
      <c r="I9" s="140"/>
      <c r="J9" s="6">
        <v>4000</v>
      </c>
      <c r="K9" s="6">
        <v>4000</v>
      </c>
      <c r="L9" s="6"/>
      <c r="M9" s="6"/>
      <c r="N9" s="6"/>
      <c r="O9" s="6"/>
      <c r="P9" s="6"/>
      <c r="Q9" s="6"/>
      <c r="R9" s="6"/>
      <c r="S9" s="6"/>
      <c r="T9" s="6"/>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19"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2:E10"/>
  <sheetViews>
    <sheetView showZeros="0" workbookViewId="0">
      <selection activeCell="A4" sqref="A4:D4"/>
    </sheetView>
  </sheetViews>
  <sheetFormatPr defaultColWidth="9.125" defaultRowHeight="14.25" customHeight="1"/>
  <cols>
    <col min="1" max="1" width="37.75" customWidth="1"/>
    <col min="2" max="24" width="20" customWidth="1"/>
  </cols>
  <sheetData>
    <row r="2" spans="1:5" ht="14.25" customHeight="1">
      <c r="A2" s="98"/>
      <c r="B2" s="98"/>
      <c r="C2" s="98"/>
      <c r="D2" s="104"/>
      <c r="E2" s="103" t="s">
        <v>510</v>
      </c>
    </row>
    <row r="3" spans="1:5" ht="62.25" customHeight="1">
      <c r="A3" s="243" t="s">
        <v>564</v>
      </c>
      <c r="B3" s="244"/>
      <c r="C3" s="244"/>
      <c r="D3" s="244"/>
      <c r="E3" s="244"/>
    </row>
    <row r="4" spans="1:5" ht="23.25" customHeight="1">
      <c r="A4" s="245" t="s">
        <v>565</v>
      </c>
      <c r="B4" s="246"/>
      <c r="C4" s="246"/>
      <c r="D4" s="247"/>
      <c r="E4" s="105" t="s">
        <v>1</v>
      </c>
    </row>
    <row r="5" spans="1:5" ht="26.25" customHeight="1">
      <c r="A5" s="249" t="s">
        <v>511</v>
      </c>
      <c r="B5" s="248" t="s">
        <v>190</v>
      </c>
      <c r="C5" s="248"/>
      <c r="D5" s="248"/>
      <c r="E5" s="248" t="s">
        <v>512</v>
      </c>
    </row>
    <row r="6" spans="1:5" ht="33.75" customHeight="1">
      <c r="A6" s="250"/>
      <c r="B6" s="106" t="s">
        <v>55</v>
      </c>
      <c r="C6" s="108" t="s">
        <v>58</v>
      </c>
      <c r="D6" s="108" t="s">
        <v>481</v>
      </c>
      <c r="E6" s="248"/>
    </row>
    <row r="7" spans="1:5" ht="41.25" customHeight="1">
      <c r="A7" s="99">
        <v>1</v>
      </c>
      <c r="B7" s="101">
        <v>2</v>
      </c>
      <c r="C7" s="101">
        <v>3</v>
      </c>
      <c r="D7" s="107">
        <v>4</v>
      </c>
      <c r="E7" s="101">
        <v>5</v>
      </c>
    </row>
    <row r="8" spans="1:5" ht="40.5" customHeight="1">
      <c r="A8" s="100"/>
      <c r="B8" s="102"/>
      <c r="C8" s="102"/>
      <c r="D8" s="102"/>
      <c r="E8" s="102"/>
    </row>
    <row r="9" spans="1:5" ht="43.5" customHeight="1">
      <c r="A9" s="100"/>
      <c r="B9" s="102"/>
      <c r="C9" s="102"/>
      <c r="D9" s="102"/>
      <c r="E9" s="102"/>
    </row>
    <row r="10" spans="1:5" ht="14.25" customHeight="1">
      <c r="A10" s="93" t="s">
        <v>557</v>
      </c>
    </row>
  </sheetData>
  <mergeCells count="5">
    <mergeCell ref="A3:E3"/>
    <mergeCell ref="A4:D4"/>
    <mergeCell ref="B5:D5"/>
    <mergeCell ref="A5:A6"/>
    <mergeCell ref="E5:E6"/>
  </mergeCells>
  <phoneticPr fontId="19"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E19" sqref="E1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1" t="s">
        <v>513</v>
      </c>
    </row>
    <row r="2" spans="1:10" ht="41.25" customHeight="1">
      <c r="A2" s="251" t="str">
        <f>"2025"&amp;"年对下转移支付绩效目标表"</f>
        <v>2025年对下转移支付绩效目标表</v>
      </c>
      <c r="B2" s="192"/>
      <c r="C2" s="192"/>
      <c r="D2" s="192"/>
      <c r="E2" s="192"/>
      <c r="F2" s="191"/>
      <c r="G2" s="192"/>
      <c r="H2" s="191"/>
      <c r="I2" s="191"/>
      <c r="J2" s="192"/>
    </row>
    <row r="3" spans="1:10" ht="17.25" customHeight="1">
      <c r="A3" s="215" t="s">
        <v>559</v>
      </c>
      <c r="B3" s="122"/>
      <c r="C3" s="122"/>
      <c r="D3" s="122"/>
      <c r="E3" s="122"/>
      <c r="F3" s="122"/>
      <c r="G3" s="122"/>
      <c r="H3" s="122"/>
    </row>
    <row r="4" spans="1:10" ht="44.25" customHeight="1">
      <c r="A4" s="49" t="s">
        <v>511</v>
      </c>
      <c r="B4" s="49" t="s">
        <v>289</v>
      </c>
      <c r="C4" s="49" t="s">
        <v>290</v>
      </c>
      <c r="D4" s="49" t="s">
        <v>291</v>
      </c>
      <c r="E4" s="49" t="s">
        <v>292</v>
      </c>
      <c r="F4" s="51" t="s">
        <v>293</v>
      </c>
      <c r="G4" s="49" t="s">
        <v>294</v>
      </c>
      <c r="H4" s="51" t="s">
        <v>295</v>
      </c>
      <c r="I4" s="51" t="s">
        <v>296</v>
      </c>
      <c r="J4" s="49" t="s">
        <v>297</v>
      </c>
    </row>
    <row r="5" spans="1:10" ht="14.25" customHeight="1">
      <c r="A5" s="49">
        <v>1</v>
      </c>
      <c r="B5" s="49">
        <v>2</v>
      </c>
      <c r="C5" s="49">
        <v>3</v>
      </c>
      <c r="D5" s="49">
        <v>4</v>
      </c>
      <c r="E5" s="49">
        <v>5</v>
      </c>
      <c r="F5" s="51">
        <v>6</v>
      </c>
      <c r="G5" s="49">
        <v>7</v>
      </c>
      <c r="H5" s="51">
        <v>8</v>
      </c>
      <c r="I5" s="51">
        <v>9</v>
      </c>
      <c r="J5" s="49">
        <v>10</v>
      </c>
    </row>
    <row r="6" spans="1:10" ht="42" customHeight="1">
      <c r="A6" s="24"/>
      <c r="B6" s="23"/>
      <c r="C6" s="23"/>
      <c r="D6" s="23"/>
      <c r="E6" s="53"/>
      <c r="F6" s="13"/>
      <c r="G6" s="53"/>
      <c r="H6" s="13"/>
      <c r="I6" s="13"/>
      <c r="J6" s="53"/>
    </row>
    <row r="7" spans="1:10" ht="42" customHeight="1">
      <c r="A7" s="24"/>
      <c r="B7" s="15"/>
      <c r="C7" s="15"/>
      <c r="D7" s="15"/>
      <c r="E7" s="24"/>
      <c r="F7" s="15"/>
      <c r="G7" s="24"/>
      <c r="H7" s="15"/>
      <c r="I7" s="15"/>
      <c r="J7" s="24"/>
    </row>
    <row r="8" spans="1:10" ht="12" customHeight="1">
      <c r="A8" s="92" t="s">
        <v>556</v>
      </c>
    </row>
  </sheetData>
  <mergeCells count="2">
    <mergeCell ref="A2:J2"/>
    <mergeCell ref="A3:H3"/>
  </mergeCells>
  <phoneticPr fontId="19"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I9"/>
  <sheetViews>
    <sheetView showZeros="0" workbookViewId="0">
      <selection activeCell="A3" sqref="A3:C3"/>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56" t="s">
        <v>514</v>
      </c>
      <c r="B1" s="257"/>
      <c r="C1" s="257"/>
      <c r="D1" s="258"/>
      <c r="E1" s="258"/>
      <c r="F1" s="258"/>
      <c r="G1" s="257"/>
      <c r="H1" s="257"/>
      <c r="I1" s="258"/>
    </row>
    <row r="2" spans="1:9" ht="41.25" customHeight="1">
      <c r="A2" s="128" t="str">
        <f>"2025"&amp;"年新增资产配置预算表"</f>
        <v>2025年新增资产配置预算表</v>
      </c>
      <c r="B2" s="173"/>
      <c r="C2" s="173"/>
      <c r="D2" s="172"/>
      <c r="E2" s="172"/>
      <c r="F2" s="172"/>
      <c r="G2" s="173"/>
      <c r="H2" s="173"/>
      <c r="I2" s="172"/>
    </row>
    <row r="3" spans="1:9" ht="22.5" customHeight="1">
      <c r="A3" s="123" t="s">
        <v>559</v>
      </c>
      <c r="B3" s="259"/>
      <c r="C3" s="259"/>
      <c r="D3" s="1"/>
      <c r="F3" s="35"/>
      <c r="G3" s="22"/>
      <c r="H3" s="22"/>
      <c r="I3" s="2" t="s">
        <v>1</v>
      </c>
    </row>
    <row r="4" spans="1:9" ht="28.5" customHeight="1">
      <c r="A4" s="175" t="s">
        <v>182</v>
      </c>
      <c r="B4" s="178" t="s">
        <v>183</v>
      </c>
      <c r="C4" s="130" t="s">
        <v>515</v>
      </c>
      <c r="D4" s="175" t="s">
        <v>516</v>
      </c>
      <c r="E4" s="175" t="s">
        <v>517</v>
      </c>
      <c r="F4" s="175" t="s">
        <v>518</v>
      </c>
      <c r="G4" s="178" t="s">
        <v>519</v>
      </c>
      <c r="H4" s="260"/>
      <c r="I4" s="175"/>
    </row>
    <row r="5" spans="1:9" ht="21" customHeight="1">
      <c r="A5" s="130"/>
      <c r="B5" s="179"/>
      <c r="C5" s="179"/>
      <c r="D5" s="177"/>
      <c r="E5" s="179"/>
      <c r="F5" s="179"/>
      <c r="G5" s="37" t="s">
        <v>479</v>
      </c>
      <c r="H5" s="37" t="s">
        <v>520</v>
      </c>
      <c r="I5" s="37" t="s">
        <v>521</v>
      </c>
    </row>
    <row r="6" spans="1:9" ht="17.25" customHeight="1">
      <c r="A6" s="17" t="s">
        <v>82</v>
      </c>
      <c r="B6" s="73" t="s">
        <v>83</v>
      </c>
      <c r="C6" s="17" t="s">
        <v>84</v>
      </c>
      <c r="D6" s="53" t="s">
        <v>85</v>
      </c>
      <c r="E6" s="17" t="s">
        <v>86</v>
      </c>
      <c r="F6" s="73" t="s">
        <v>87</v>
      </c>
      <c r="G6" s="18" t="s">
        <v>88</v>
      </c>
      <c r="H6" s="53" t="s">
        <v>89</v>
      </c>
      <c r="I6" s="53">
        <v>9</v>
      </c>
    </row>
    <row r="7" spans="1:9" ht="19.5" customHeight="1">
      <c r="A7" s="19"/>
      <c r="B7" s="8"/>
      <c r="C7" s="8"/>
      <c r="D7" s="24"/>
      <c r="E7" s="15"/>
      <c r="F7" s="18"/>
      <c r="G7" s="74"/>
      <c r="H7" s="75"/>
      <c r="I7" s="75"/>
    </row>
    <row r="8" spans="1:9" ht="19.5" customHeight="1">
      <c r="A8" s="252" t="s">
        <v>55</v>
      </c>
      <c r="B8" s="253"/>
      <c r="C8" s="253"/>
      <c r="D8" s="254"/>
      <c r="E8" s="255"/>
      <c r="F8" s="255"/>
      <c r="G8" s="74"/>
      <c r="H8" s="75"/>
      <c r="I8" s="75"/>
    </row>
    <row r="9" spans="1:9" ht="14.25" customHeight="1">
      <c r="A9" s="91" t="s">
        <v>555</v>
      </c>
    </row>
  </sheetData>
  <mergeCells count="11">
    <mergeCell ref="A8:F8"/>
    <mergeCell ref="B4:B5"/>
    <mergeCell ref="A1:I1"/>
    <mergeCell ref="A2:I2"/>
    <mergeCell ref="A3:C3"/>
    <mergeCell ref="G4:I4"/>
    <mergeCell ref="F4:F5"/>
    <mergeCell ref="E4:E5"/>
    <mergeCell ref="D4:D5"/>
    <mergeCell ref="C4:C5"/>
    <mergeCell ref="A4:A5"/>
  </mergeCells>
  <phoneticPr fontId="19"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A3" sqref="A3:G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47"/>
      <c r="E1" s="47"/>
      <c r="F1" s="47"/>
      <c r="G1" s="47"/>
      <c r="K1" s="41" t="s">
        <v>522</v>
      </c>
    </row>
    <row r="2" spans="1:11" ht="41.25" customHeight="1">
      <c r="A2" s="262" t="str">
        <f>"2025"&amp;"年上级转移支付补助项目支出预算表"</f>
        <v>2025年上级转移支付补助项目支出预算表</v>
      </c>
      <c r="B2" s="192"/>
      <c r="C2" s="192"/>
      <c r="D2" s="192"/>
      <c r="E2" s="192"/>
      <c r="F2" s="192"/>
      <c r="G2" s="192"/>
      <c r="H2" s="192"/>
      <c r="I2" s="192"/>
      <c r="J2" s="192"/>
      <c r="K2" s="192"/>
    </row>
    <row r="3" spans="1:11" ht="13.5" customHeight="1">
      <c r="A3" s="215" t="s">
        <v>559</v>
      </c>
      <c r="B3" s="263"/>
      <c r="C3" s="263"/>
      <c r="D3" s="263"/>
      <c r="E3" s="263"/>
      <c r="F3" s="263"/>
      <c r="G3" s="263"/>
      <c r="H3" s="43"/>
      <c r="I3" s="43"/>
      <c r="J3" s="43"/>
      <c r="K3" s="58" t="s">
        <v>1</v>
      </c>
    </row>
    <row r="4" spans="1:11" ht="21.75" customHeight="1">
      <c r="A4" s="189" t="s">
        <v>266</v>
      </c>
      <c r="B4" s="189" t="s">
        <v>185</v>
      </c>
      <c r="C4" s="189" t="s">
        <v>267</v>
      </c>
      <c r="D4" s="200" t="s">
        <v>186</v>
      </c>
      <c r="E4" s="200" t="s">
        <v>187</v>
      </c>
      <c r="F4" s="200" t="s">
        <v>268</v>
      </c>
      <c r="G4" s="200" t="s">
        <v>269</v>
      </c>
      <c r="H4" s="205" t="s">
        <v>55</v>
      </c>
      <c r="I4" s="197" t="s">
        <v>523</v>
      </c>
      <c r="J4" s="167"/>
      <c r="K4" s="168"/>
    </row>
    <row r="5" spans="1:11" ht="21.75" customHeight="1">
      <c r="A5" s="194"/>
      <c r="B5" s="194"/>
      <c r="C5" s="194"/>
      <c r="D5" s="203"/>
      <c r="E5" s="203"/>
      <c r="F5" s="203"/>
      <c r="G5" s="203"/>
      <c r="H5" s="187"/>
      <c r="I5" s="200" t="s">
        <v>58</v>
      </c>
      <c r="J5" s="200" t="s">
        <v>59</v>
      </c>
      <c r="K5" s="200" t="s">
        <v>60</v>
      </c>
    </row>
    <row r="6" spans="1:11" ht="40.5" customHeight="1">
      <c r="A6" s="190"/>
      <c r="B6" s="190"/>
      <c r="C6" s="190"/>
      <c r="D6" s="204"/>
      <c r="E6" s="204"/>
      <c r="F6" s="204"/>
      <c r="G6" s="204"/>
      <c r="H6" s="170"/>
      <c r="I6" s="204" t="s">
        <v>57</v>
      </c>
      <c r="J6" s="204"/>
      <c r="K6" s="204"/>
    </row>
    <row r="7" spans="1:11" ht="15" customHeight="1">
      <c r="A7" s="50">
        <v>1</v>
      </c>
      <c r="B7" s="50">
        <v>2</v>
      </c>
      <c r="C7" s="50">
        <v>3</v>
      </c>
      <c r="D7" s="50">
        <v>4</v>
      </c>
      <c r="E7" s="50">
        <v>5</v>
      </c>
      <c r="F7" s="50">
        <v>6</v>
      </c>
      <c r="G7" s="50">
        <v>7</v>
      </c>
      <c r="H7" s="50">
        <v>8</v>
      </c>
      <c r="I7" s="50">
        <v>9</v>
      </c>
      <c r="J7" s="45">
        <v>10</v>
      </c>
      <c r="K7" s="45">
        <v>11</v>
      </c>
    </row>
    <row r="8" spans="1:11" ht="18.75" customHeight="1">
      <c r="A8" s="24"/>
      <c r="B8" s="15"/>
      <c r="C8" s="24"/>
      <c r="D8" s="24"/>
      <c r="E8" s="24"/>
      <c r="F8" s="24"/>
      <c r="G8" s="24"/>
      <c r="H8" s="76"/>
      <c r="I8" s="77"/>
      <c r="J8" s="77"/>
      <c r="K8" s="76"/>
    </row>
    <row r="9" spans="1:11" ht="18.75" customHeight="1">
      <c r="A9" s="8"/>
      <c r="B9" s="15"/>
      <c r="C9" s="15"/>
      <c r="D9" s="15"/>
      <c r="E9" s="15"/>
      <c r="F9" s="15"/>
      <c r="G9" s="15"/>
      <c r="H9" s="78"/>
      <c r="I9" s="78"/>
      <c r="J9" s="78"/>
      <c r="K9" s="76"/>
    </row>
    <row r="10" spans="1:11" ht="18.75" customHeight="1">
      <c r="A10" s="180" t="s">
        <v>173</v>
      </c>
      <c r="B10" s="181"/>
      <c r="C10" s="181"/>
      <c r="D10" s="181"/>
      <c r="E10" s="181"/>
      <c r="F10" s="181"/>
      <c r="G10" s="148"/>
      <c r="H10" s="78"/>
      <c r="I10" s="78"/>
      <c r="J10" s="78"/>
      <c r="K10" s="76"/>
    </row>
    <row r="11" spans="1:11" ht="14.25" customHeight="1">
      <c r="A11" s="261" t="s">
        <v>554</v>
      </c>
      <c r="B11" s="261"/>
      <c r="C11" s="261"/>
      <c r="D11" s="261"/>
      <c r="E11" s="261"/>
      <c r="F11" s="261"/>
      <c r="G11" s="261"/>
      <c r="H11" s="261"/>
      <c r="I11" s="261"/>
      <c r="J11" s="261"/>
      <c r="K11" s="261"/>
    </row>
  </sheetData>
  <mergeCells count="16">
    <mergeCell ref="A11:K11"/>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9"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6"/>
  <sheetViews>
    <sheetView showZeros="0" topLeftCell="C1" workbookViewId="0">
      <selection activeCell="C14" sqref="C14"/>
    </sheetView>
  </sheetViews>
  <sheetFormatPr defaultColWidth="9.125" defaultRowHeight="14.25" customHeight="1"/>
  <cols>
    <col min="1" max="1" width="35.25" customWidth="1"/>
    <col min="2" max="4" width="28" customWidth="1"/>
    <col min="5" max="7" width="23.875" customWidth="1"/>
  </cols>
  <sheetData>
    <row r="1" spans="1:7" ht="13.5" customHeight="1">
      <c r="D1" s="47"/>
      <c r="G1" s="41" t="s">
        <v>524</v>
      </c>
    </row>
    <row r="2" spans="1:7" ht="41.25" customHeight="1">
      <c r="A2" s="192" t="str">
        <f>"2025"&amp;"年部门项目中期规划预算表"</f>
        <v>2025年部门项目中期规划预算表</v>
      </c>
      <c r="B2" s="192"/>
      <c r="C2" s="192"/>
      <c r="D2" s="192"/>
      <c r="E2" s="192"/>
      <c r="F2" s="192"/>
      <c r="G2" s="192"/>
    </row>
    <row r="3" spans="1:7" ht="13.5" customHeight="1">
      <c r="A3" s="215" t="s">
        <v>559</v>
      </c>
      <c r="B3" s="263"/>
      <c r="C3" s="263"/>
      <c r="D3" s="263"/>
      <c r="E3" s="43"/>
      <c r="F3" s="43"/>
      <c r="G3" s="58" t="s">
        <v>1</v>
      </c>
    </row>
    <row r="4" spans="1:7" ht="21.75" customHeight="1">
      <c r="A4" s="189" t="s">
        <v>267</v>
      </c>
      <c r="B4" s="189" t="s">
        <v>266</v>
      </c>
      <c r="C4" s="189" t="s">
        <v>185</v>
      </c>
      <c r="D4" s="200" t="s">
        <v>525</v>
      </c>
      <c r="E4" s="197" t="s">
        <v>58</v>
      </c>
      <c r="F4" s="167"/>
      <c r="G4" s="168"/>
    </row>
    <row r="5" spans="1:7" ht="21.75" customHeight="1">
      <c r="A5" s="194"/>
      <c r="B5" s="194"/>
      <c r="C5" s="194"/>
      <c r="D5" s="203"/>
      <c r="E5" s="267" t="str">
        <f>"2025"&amp;"年"</f>
        <v>2025年</v>
      </c>
      <c r="F5" s="200" t="str">
        <f>("2025"+1)&amp;"年"</f>
        <v>2026年</v>
      </c>
      <c r="G5" s="200" t="str">
        <f>("2025"+2)&amp;"年"</f>
        <v>2027年</v>
      </c>
    </row>
    <row r="6" spans="1:7" ht="40.5" customHeight="1">
      <c r="A6" s="190"/>
      <c r="B6" s="190"/>
      <c r="C6" s="190"/>
      <c r="D6" s="204"/>
      <c r="E6" s="170"/>
      <c r="F6" s="204" t="s">
        <v>57</v>
      </c>
      <c r="G6" s="204"/>
    </row>
    <row r="7" spans="1:7" ht="15" customHeight="1">
      <c r="A7" s="50">
        <v>1</v>
      </c>
      <c r="B7" s="50">
        <v>2</v>
      </c>
      <c r="C7" s="50">
        <v>3</v>
      </c>
      <c r="D7" s="50">
        <v>4</v>
      </c>
      <c r="E7" s="50">
        <v>5</v>
      </c>
      <c r="F7" s="50">
        <v>6</v>
      </c>
      <c r="G7" s="50">
        <v>7</v>
      </c>
    </row>
    <row r="8" spans="1:7" ht="17.25" customHeight="1">
      <c r="A8" s="15" t="s">
        <v>70</v>
      </c>
      <c r="B8" s="79"/>
      <c r="C8" s="79"/>
      <c r="D8" s="15"/>
      <c r="E8" s="78">
        <v>2487100</v>
      </c>
      <c r="F8" s="78">
        <v>2487100</v>
      </c>
      <c r="G8" s="78">
        <v>2487100</v>
      </c>
    </row>
    <row r="9" spans="1:7" ht="18.75" customHeight="1">
      <c r="A9" s="15"/>
      <c r="B9" s="15" t="s">
        <v>526</v>
      </c>
      <c r="C9" s="15" t="s">
        <v>274</v>
      </c>
      <c r="D9" s="15" t="s">
        <v>527</v>
      </c>
      <c r="E9" s="78">
        <v>103590</v>
      </c>
      <c r="F9" s="78">
        <v>103590</v>
      </c>
      <c r="G9" s="78">
        <v>103590</v>
      </c>
    </row>
    <row r="10" spans="1:7" ht="18.75" customHeight="1">
      <c r="A10" s="46"/>
      <c r="B10" s="15" t="s">
        <v>526</v>
      </c>
      <c r="C10" s="15" t="s">
        <v>276</v>
      </c>
      <c r="D10" s="15" t="s">
        <v>527</v>
      </c>
      <c r="E10" s="78">
        <v>2000000</v>
      </c>
      <c r="F10" s="78">
        <v>2000000</v>
      </c>
      <c r="G10" s="78">
        <v>2000000</v>
      </c>
    </row>
    <row r="11" spans="1:7" ht="18.75" customHeight="1">
      <c r="A11" s="46"/>
      <c r="B11" s="15" t="s">
        <v>526</v>
      </c>
      <c r="C11" s="15" t="s">
        <v>278</v>
      </c>
      <c r="D11" s="15" t="s">
        <v>527</v>
      </c>
      <c r="E11" s="78">
        <v>113510</v>
      </c>
      <c r="F11" s="78">
        <v>113510</v>
      </c>
      <c r="G11" s="78">
        <v>113510</v>
      </c>
    </row>
    <row r="12" spans="1:7" ht="18.75" customHeight="1">
      <c r="A12" s="46"/>
      <c r="B12" s="15" t="s">
        <v>526</v>
      </c>
      <c r="C12" s="15" t="s">
        <v>280</v>
      </c>
      <c r="D12" s="15" t="s">
        <v>527</v>
      </c>
      <c r="E12" s="78">
        <v>160000</v>
      </c>
      <c r="F12" s="78">
        <v>160000</v>
      </c>
      <c r="G12" s="78">
        <v>160000</v>
      </c>
    </row>
    <row r="13" spans="1:7" ht="18.75" customHeight="1">
      <c r="A13" s="46"/>
      <c r="B13" s="15" t="s">
        <v>526</v>
      </c>
      <c r="C13" s="15" t="s">
        <v>282</v>
      </c>
      <c r="D13" s="15" t="s">
        <v>527</v>
      </c>
      <c r="E13" s="78">
        <v>25000</v>
      </c>
      <c r="F13" s="78">
        <v>25000</v>
      </c>
      <c r="G13" s="78">
        <v>25000</v>
      </c>
    </row>
    <row r="14" spans="1:7" ht="18.75" customHeight="1">
      <c r="A14" s="46"/>
      <c r="B14" s="15" t="s">
        <v>526</v>
      </c>
      <c r="C14" s="90" t="s">
        <v>563</v>
      </c>
      <c r="D14" s="15" t="s">
        <v>527</v>
      </c>
      <c r="E14" s="78">
        <v>50000</v>
      </c>
      <c r="F14" s="78">
        <v>50000</v>
      </c>
      <c r="G14" s="78">
        <v>50000</v>
      </c>
    </row>
    <row r="15" spans="1:7" ht="18.75" customHeight="1">
      <c r="A15" s="46"/>
      <c r="B15" s="15" t="s">
        <v>528</v>
      </c>
      <c r="C15" s="90" t="s">
        <v>562</v>
      </c>
      <c r="D15" s="15" t="s">
        <v>527</v>
      </c>
      <c r="E15" s="78">
        <v>35000</v>
      </c>
      <c r="F15" s="78">
        <v>35000</v>
      </c>
      <c r="G15" s="78">
        <v>35000</v>
      </c>
    </row>
    <row r="16" spans="1:7" ht="18.75" customHeight="1">
      <c r="A16" s="264" t="s">
        <v>55</v>
      </c>
      <c r="B16" s="265" t="s">
        <v>529</v>
      </c>
      <c r="C16" s="265"/>
      <c r="D16" s="266"/>
      <c r="E16" s="78">
        <v>2487100</v>
      </c>
      <c r="F16" s="78">
        <v>2487100</v>
      </c>
      <c r="G16" s="78">
        <v>2487100</v>
      </c>
    </row>
  </sheetData>
  <mergeCells count="11">
    <mergeCell ref="A2:G2"/>
    <mergeCell ref="A3:D3"/>
    <mergeCell ref="F5:F6"/>
    <mergeCell ref="E5:E6"/>
    <mergeCell ref="E4:G4"/>
    <mergeCell ref="A16:D16"/>
    <mergeCell ref="B4:B6"/>
    <mergeCell ref="C4:C6"/>
    <mergeCell ref="A4:A6"/>
    <mergeCell ref="G5:G6"/>
    <mergeCell ref="D4:D6"/>
  </mergeCells>
  <phoneticPr fontId="19"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sheetPr>
    <outlinePr summaryRight="0"/>
    <pageSetUpPr fitToPage="1"/>
  </sheetPr>
  <dimension ref="A1:J53"/>
  <sheetViews>
    <sheetView showZeros="0" topLeftCell="C1" workbookViewId="0">
      <selection activeCell="J35" sqref="J35:J38"/>
    </sheetView>
  </sheetViews>
  <sheetFormatPr defaultColWidth="8.625" defaultRowHeight="14.25" customHeight="1"/>
  <cols>
    <col min="1" max="1" width="18.125" customWidth="1"/>
    <col min="2" max="2" width="23.375" customWidth="1"/>
    <col min="3" max="3" width="23.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spans="1:10" ht="14.25" customHeight="1">
      <c r="A1" s="97"/>
      <c r="B1" s="97"/>
      <c r="C1" s="97"/>
      <c r="D1" s="97"/>
      <c r="E1" s="97"/>
      <c r="F1" s="97"/>
      <c r="G1" s="97"/>
      <c r="H1" s="97"/>
      <c r="I1" s="97"/>
      <c r="J1" s="80" t="s">
        <v>530</v>
      </c>
    </row>
    <row r="2" spans="1:10" ht="41.25" customHeight="1">
      <c r="A2" s="268" t="str">
        <f>"2025"&amp;"年部门整体支出绩效目标表"</f>
        <v>2025年部门整体支出绩效目标表</v>
      </c>
      <c r="B2" s="268"/>
      <c r="C2" s="268"/>
      <c r="D2" s="268"/>
      <c r="E2" s="268"/>
      <c r="F2" s="268"/>
      <c r="G2" s="268"/>
      <c r="H2" s="268"/>
      <c r="I2" s="268"/>
      <c r="J2" s="268"/>
    </row>
    <row r="3" spans="1:10" ht="17.25" customHeight="1">
      <c r="A3" s="275" t="s">
        <v>566</v>
      </c>
      <c r="B3" s="275"/>
      <c r="C3" s="275"/>
      <c r="D3" s="81"/>
      <c r="E3" s="81"/>
      <c r="F3" s="81"/>
      <c r="G3" s="81"/>
      <c r="H3" s="81"/>
      <c r="I3" s="81"/>
      <c r="J3" s="82" t="s">
        <v>1</v>
      </c>
    </row>
    <row r="4" spans="1:10" ht="30" customHeight="1">
      <c r="A4" s="83" t="s">
        <v>531</v>
      </c>
      <c r="B4" s="276">
        <v>11700101</v>
      </c>
      <c r="C4" s="277"/>
      <c r="D4" s="277"/>
      <c r="E4" s="278"/>
      <c r="F4" s="279" t="s">
        <v>532</v>
      </c>
      <c r="G4" s="280"/>
      <c r="H4" s="281" t="s">
        <v>567</v>
      </c>
      <c r="I4" s="282"/>
      <c r="J4" s="283"/>
    </row>
    <row r="5" spans="1:10" ht="32.25" customHeight="1">
      <c r="A5" s="197" t="s">
        <v>533</v>
      </c>
      <c r="B5" s="167"/>
      <c r="C5" s="167"/>
      <c r="D5" s="167"/>
      <c r="E5" s="167"/>
      <c r="F5" s="167"/>
      <c r="G5" s="167"/>
      <c r="H5" s="167"/>
      <c r="I5" s="168"/>
      <c r="J5" s="84" t="s">
        <v>534</v>
      </c>
    </row>
    <row r="6" spans="1:10" ht="199.5" customHeight="1">
      <c r="A6" s="267" t="s">
        <v>535</v>
      </c>
      <c r="B6" s="95" t="s">
        <v>536</v>
      </c>
      <c r="C6" s="272" t="s">
        <v>568</v>
      </c>
      <c r="D6" s="273"/>
      <c r="E6" s="273"/>
      <c r="F6" s="273"/>
      <c r="G6" s="273"/>
      <c r="H6" s="273"/>
      <c r="I6" s="274"/>
      <c r="J6" s="85" t="s">
        <v>537</v>
      </c>
    </row>
    <row r="7" spans="1:10" ht="252.75" customHeight="1">
      <c r="A7" s="170"/>
      <c r="B7" s="95" t="str">
        <f>"总体绩效目标（"&amp;"2025"&amp;"-"&amp;("2025"+2)&amp;"年期间）"</f>
        <v>总体绩效目标（2025-2027年期间）</v>
      </c>
      <c r="C7" s="272" t="s">
        <v>569</v>
      </c>
      <c r="D7" s="273"/>
      <c r="E7" s="273"/>
      <c r="F7" s="273"/>
      <c r="G7" s="273"/>
      <c r="H7" s="273"/>
      <c r="I7" s="274"/>
      <c r="J7" s="85" t="s">
        <v>538</v>
      </c>
    </row>
    <row r="8" spans="1:10" ht="153.75" customHeight="1">
      <c r="A8" s="95" t="s">
        <v>539</v>
      </c>
      <c r="B8" s="49" t="str">
        <f>"预算年度（"&amp;"2025"&amp;"年）绩效目标"</f>
        <v>预算年度（2025年）绩效目标</v>
      </c>
      <c r="C8" s="272" t="s">
        <v>570</v>
      </c>
      <c r="D8" s="273"/>
      <c r="E8" s="273"/>
      <c r="F8" s="273"/>
      <c r="G8" s="273"/>
      <c r="H8" s="273"/>
      <c r="I8" s="274"/>
      <c r="J8" s="86" t="s">
        <v>540</v>
      </c>
    </row>
    <row r="9" spans="1:10" ht="32.25" customHeight="1">
      <c r="A9" s="269" t="s">
        <v>541</v>
      </c>
      <c r="B9" s="270"/>
      <c r="C9" s="270"/>
      <c r="D9" s="270"/>
      <c r="E9" s="270"/>
      <c r="F9" s="270"/>
      <c r="G9" s="270"/>
      <c r="H9" s="270"/>
      <c r="I9" s="270"/>
      <c r="J9" s="271"/>
    </row>
    <row r="10" spans="1:10" ht="32.25" customHeight="1">
      <c r="A10" s="284" t="s">
        <v>542</v>
      </c>
      <c r="B10" s="285"/>
      <c r="C10" s="96" t="s">
        <v>543</v>
      </c>
      <c r="D10" s="96"/>
      <c r="E10" s="96"/>
      <c r="F10" s="96" t="s">
        <v>544</v>
      </c>
      <c r="G10" s="96"/>
      <c r="H10" s="197" t="s">
        <v>545</v>
      </c>
      <c r="I10" s="167"/>
      <c r="J10" s="168"/>
    </row>
    <row r="11" spans="1:10" ht="32.25" customHeight="1">
      <c r="A11" s="286"/>
      <c r="B11" s="287"/>
      <c r="C11" s="96"/>
      <c r="D11" s="96"/>
      <c r="E11" s="96"/>
      <c r="F11" s="96"/>
      <c r="G11" s="96"/>
      <c r="H11" s="95" t="s">
        <v>546</v>
      </c>
      <c r="I11" s="95" t="s">
        <v>547</v>
      </c>
      <c r="J11" s="95" t="s">
        <v>548</v>
      </c>
    </row>
    <row r="12" spans="1:10" ht="24" customHeight="1">
      <c r="A12" s="292" t="s">
        <v>55</v>
      </c>
      <c r="B12" s="293"/>
      <c r="C12" s="293"/>
      <c r="D12" s="293"/>
      <c r="E12" s="293"/>
      <c r="F12" s="293"/>
      <c r="G12" s="294"/>
      <c r="H12" s="87">
        <v>57463575.409999996</v>
      </c>
      <c r="I12" s="87">
        <v>57453575.409999996</v>
      </c>
      <c r="J12" s="87"/>
    </row>
    <row r="13" spans="1:10" s="109" customFormat="1" ht="32.25" customHeight="1">
      <c r="A13" s="301" t="s">
        <v>571</v>
      </c>
      <c r="B13" s="302"/>
      <c r="C13" s="298" t="s">
        <v>574</v>
      </c>
      <c r="D13" s="299"/>
      <c r="E13" s="299"/>
      <c r="F13" s="299"/>
      <c r="G13" s="300"/>
      <c r="H13" s="87">
        <v>46551698.799999997</v>
      </c>
      <c r="I13" s="87">
        <v>46551698.799999997</v>
      </c>
      <c r="J13" s="87"/>
    </row>
    <row r="14" spans="1:10" s="109" customFormat="1" ht="24" customHeight="1">
      <c r="A14" s="301" t="s">
        <v>572</v>
      </c>
      <c r="B14" s="303"/>
      <c r="C14" s="298" t="s">
        <v>575</v>
      </c>
      <c r="D14" s="299"/>
      <c r="E14" s="299"/>
      <c r="F14" s="299"/>
      <c r="G14" s="300"/>
      <c r="H14" s="87">
        <v>4033981</v>
      </c>
      <c r="I14" s="87">
        <v>4033981</v>
      </c>
      <c r="J14" s="87"/>
    </row>
    <row r="15" spans="1:10" s="109" customFormat="1" ht="36" customHeight="1">
      <c r="A15" s="301" t="s">
        <v>573</v>
      </c>
      <c r="B15" s="303"/>
      <c r="C15" s="298" t="s">
        <v>576</v>
      </c>
      <c r="D15" s="299"/>
      <c r="E15" s="299"/>
      <c r="F15" s="299"/>
      <c r="G15" s="300"/>
      <c r="H15" s="88">
        <v>4827895.6100000003</v>
      </c>
      <c r="I15" s="88">
        <v>4817895.6100000003</v>
      </c>
      <c r="J15" s="87">
        <v>10000</v>
      </c>
    </row>
    <row r="16" spans="1:10" ht="34.5" customHeight="1">
      <c r="A16" s="301" t="s">
        <v>573</v>
      </c>
      <c r="B16" s="303"/>
      <c r="C16" s="295" t="s">
        <v>576</v>
      </c>
      <c r="D16" s="296"/>
      <c r="E16" s="296"/>
      <c r="F16" s="296"/>
      <c r="G16" s="297"/>
      <c r="H16" s="88">
        <v>2050000</v>
      </c>
      <c r="I16" s="88">
        <v>2050000</v>
      </c>
      <c r="J16" s="88"/>
    </row>
    <row r="17" spans="1:10" ht="32.25" customHeight="1">
      <c r="A17" s="269" t="s">
        <v>549</v>
      </c>
      <c r="B17" s="270"/>
      <c r="C17" s="270"/>
      <c r="D17" s="270"/>
      <c r="E17" s="270"/>
      <c r="F17" s="270"/>
      <c r="G17" s="270"/>
      <c r="H17" s="270"/>
      <c r="I17" s="270"/>
      <c r="J17" s="271"/>
    </row>
    <row r="18" spans="1:10" ht="32.25" customHeight="1">
      <c r="A18" s="304" t="s">
        <v>550</v>
      </c>
      <c r="B18" s="305"/>
      <c r="C18" s="305"/>
      <c r="D18" s="305"/>
      <c r="E18" s="305"/>
      <c r="F18" s="305"/>
      <c r="G18" s="306"/>
      <c r="H18" s="288" t="s">
        <v>551</v>
      </c>
      <c r="I18" s="290" t="s">
        <v>297</v>
      </c>
      <c r="J18" s="288" t="s">
        <v>552</v>
      </c>
    </row>
    <row r="19" spans="1:10" ht="36" customHeight="1">
      <c r="A19" s="110" t="s">
        <v>290</v>
      </c>
      <c r="B19" s="110" t="s">
        <v>553</v>
      </c>
      <c r="C19" s="111" t="s">
        <v>292</v>
      </c>
      <c r="D19" s="111" t="s">
        <v>293</v>
      </c>
      <c r="E19" s="111" t="s">
        <v>294</v>
      </c>
      <c r="F19" s="111" t="s">
        <v>295</v>
      </c>
      <c r="G19" s="111" t="s">
        <v>296</v>
      </c>
      <c r="H19" s="289"/>
      <c r="I19" s="291"/>
      <c r="J19" s="289"/>
    </row>
    <row r="20" spans="1:10" ht="32.25" customHeight="1">
      <c r="A20" s="112" t="s">
        <v>577</v>
      </c>
      <c r="B20" s="113"/>
      <c r="C20" s="114"/>
      <c r="D20" s="113"/>
      <c r="E20" s="113"/>
      <c r="F20" s="113"/>
      <c r="G20" s="113"/>
      <c r="H20" s="115"/>
      <c r="I20" s="116"/>
      <c r="J20" s="115"/>
    </row>
    <row r="21" spans="1:10" ht="32.25" customHeight="1">
      <c r="A21" s="117"/>
      <c r="B21" s="118" t="s">
        <v>578</v>
      </c>
      <c r="C21" s="117"/>
      <c r="D21" s="117"/>
      <c r="E21" s="117"/>
      <c r="F21" s="117"/>
      <c r="G21" s="117"/>
      <c r="H21" s="117"/>
      <c r="I21" s="117"/>
      <c r="J21" s="117"/>
    </row>
    <row r="22" spans="1:10" ht="44.25" customHeight="1">
      <c r="A22" s="117"/>
      <c r="B22" s="117"/>
      <c r="C22" s="119" t="s">
        <v>579</v>
      </c>
      <c r="D22" s="119" t="s">
        <v>594</v>
      </c>
      <c r="E22" s="120">
        <v>9</v>
      </c>
      <c r="F22" s="119" t="s">
        <v>600</v>
      </c>
      <c r="G22" s="119" t="s">
        <v>604</v>
      </c>
      <c r="H22" s="119" t="s">
        <v>608</v>
      </c>
      <c r="I22" s="119" t="s">
        <v>609</v>
      </c>
      <c r="J22" s="119" t="s">
        <v>610</v>
      </c>
    </row>
    <row r="23" spans="1:10" ht="43.5" customHeight="1">
      <c r="A23" s="117"/>
      <c r="B23" s="117"/>
      <c r="C23" s="119" t="s">
        <v>580</v>
      </c>
      <c r="D23" s="119" t="s">
        <v>594</v>
      </c>
      <c r="E23" s="120">
        <v>2</v>
      </c>
      <c r="F23" s="119" t="s">
        <v>601</v>
      </c>
      <c r="G23" s="119" t="s">
        <v>604</v>
      </c>
      <c r="H23" s="119" t="s">
        <v>614</v>
      </c>
      <c r="I23" s="119" t="s">
        <v>611</v>
      </c>
      <c r="J23" s="119" t="s">
        <v>613</v>
      </c>
    </row>
    <row r="24" spans="1:10" ht="33" customHeight="1">
      <c r="A24" s="117"/>
      <c r="B24" s="117"/>
      <c r="C24" s="119" t="s">
        <v>581</v>
      </c>
      <c r="D24" s="119" t="s">
        <v>594</v>
      </c>
      <c r="E24" s="120">
        <v>1</v>
      </c>
      <c r="F24" s="119" t="s">
        <v>602</v>
      </c>
      <c r="G24" s="119" t="s">
        <v>604</v>
      </c>
      <c r="H24" s="119" t="s">
        <v>615</v>
      </c>
      <c r="I24" s="119" t="s">
        <v>612</v>
      </c>
      <c r="J24" s="119" t="s">
        <v>613</v>
      </c>
    </row>
    <row r="25" spans="1:10" ht="45.75" customHeight="1">
      <c r="A25" s="117"/>
      <c r="B25" s="117"/>
      <c r="C25" s="119" t="s">
        <v>582</v>
      </c>
      <c r="D25" s="119" t="s">
        <v>594</v>
      </c>
      <c r="E25" s="120">
        <v>5800</v>
      </c>
      <c r="F25" s="119" t="s">
        <v>603</v>
      </c>
      <c r="G25" s="119" t="s">
        <v>604</v>
      </c>
      <c r="H25" s="119" t="s">
        <v>617</v>
      </c>
      <c r="I25" s="119" t="s">
        <v>616</v>
      </c>
      <c r="J25" s="119" t="s">
        <v>618</v>
      </c>
    </row>
    <row r="26" spans="1:10" ht="32.25" customHeight="1">
      <c r="A26" s="117"/>
      <c r="B26" s="117"/>
      <c r="C26" s="119" t="s">
        <v>583</v>
      </c>
      <c r="D26" s="119" t="s">
        <v>594</v>
      </c>
      <c r="E26" s="120">
        <v>58</v>
      </c>
      <c r="F26" s="119" t="s">
        <v>602</v>
      </c>
      <c r="G26" s="119" t="s">
        <v>604</v>
      </c>
      <c r="H26" s="119" t="s">
        <v>621</v>
      </c>
      <c r="I26" s="119" t="s">
        <v>620</v>
      </c>
      <c r="J26" s="119" t="s">
        <v>619</v>
      </c>
    </row>
    <row r="27" spans="1:10" ht="26.25" customHeight="1">
      <c r="A27" s="117"/>
      <c r="B27" s="117"/>
      <c r="C27" s="119" t="s">
        <v>584</v>
      </c>
      <c r="D27" s="119" t="s">
        <v>594</v>
      </c>
      <c r="E27" s="120">
        <v>32</v>
      </c>
      <c r="F27" s="119" t="s">
        <v>600</v>
      </c>
      <c r="G27" s="119" t="s">
        <v>604</v>
      </c>
      <c r="H27" s="119" t="s">
        <v>622</v>
      </c>
      <c r="I27" s="119" t="s">
        <v>623</v>
      </c>
      <c r="J27" s="119" t="s">
        <v>624</v>
      </c>
    </row>
    <row r="28" spans="1:10" ht="13.5">
      <c r="A28" s="117"/>
      <c r="B28" s="118" t="s">
        <v>585</v>
      </c>
      <c r="C28" s="120"/>
      <c r="D28" s="120"/>
      <c r="E28" s="120"/>
      <c r="F28" s="120"/>
      <c r="G28" s="120"/>
      <c r="H28" s="120"/>
      <c r="I28" s="120"/>
      <c r="J28" s="120"/>
    </row>
    <row r="29" spans="1:10" ht="57" customHeight="1">
      <c r="A29" s="117"/>
      <c r="B29" s="117"/>
      <c r="C29" s="120" t="s">
        <v>586</v>
      </c>
      <c r="D29" s="119" t="s">
        <v>595</v>
      </c>
      <c r="E29" s="120">
        <v>98</v>
      </c>
      <c r="F29" s="119" t="s">
        <v>605</v>
      </c>
      <c r="G29" s="119" t="s">
        <v>604</v>
      </c>
      <c r="H29" s="119" t="s">
        <v>632</v>
      </c>
      <c r="I29" s="119" t="s">
        <v>635</v>
      </c>
      <c r="J29" s="119" t="s">
        <v>639</v>
      </c>
    </row>
    <row r="30" spans="1:10" ht="27">
      <c r="A30" s="117"/>
      <c r="B30" s="117"/>
      <c r="C30" s="119" t="s">
        <v>587</v>
      </c>
      <c r="D30" s="119" t="s">
        <v>595</v>
      </c>
      <c r="E30" s="120">
        <v>100</v>
      </c>
      <c r="F30" s="119" t="s">
        <v>605</v>
      </c>
      <c r="G30" s="119" t="s">
        <v>604</v>
      </c>
      <c r="H30" s="119" t="s">
        <v>633</v>
      </c>
      <c r="I30" s="119" t="s">
        <v>636</v>
      </c>
      <c r="J30" s="119" t="s">
        <v>639</v>
      </c>
    </row>
    <row r="31" spans="1:10" ht="40.5">
      <c r="A31" s="117"/>
      <c r="B31" s="117"/>
      <c r="C31" s="119" t="s">
        <v>588</v>
      </c>
      <c r="D31" s="119" t="s">
        <v>595</v>
      </c>
      <c r="E31" s="120">
        <v>97</v>
      </c>
      <c r="F31" s="119" t="s">
        <v>605</v>
      </c>
      <c r="G31" s="119" t="s">
        <v>604</v>
      </c>
      <c r="H31" s="119" t="s">
        <v>634</v>
      </c>
      <c r="I31" s="119" t="s">
        <v>637</v>
      </c>
      <c r="J31" s="119" t="s">
        <v>639</v>
      </c>
    </row>
    <row r="32" spans="1:10" ht="13.5">
      <c r="A32" s="117"/>
      <c r="B32" s="117" t="s">
        <v>317</v>
      </c>
      <c r="C32" s="120"/>
      <c r="D32" s="120"/>
      <c r="E32" s="120"/>
      <c r="F32" s="120"/>
      <c r="G32" s="120"/>
      <c r="H32" s="120"/>
      <c r="I32" s="120"/>
      <c r="J32" s="120"/>
    </row>
    <row r="33" spans="1:10" ht="13.5" customHeight="1">
      <c r="A33" s="117" t="s">
        <v>320</v>
      </c>
      <c r="B33" s="117"/>
      <c r="C33" s="120" t="s">
        <v>589</v>
      </c>
      <c r="D33" s="119" t="s">
        <v>594</v>
      </c>
      <c r="E33" s="119" t="s">
        <v>596</v>
      </c>
      <c r="F33" s="119" t="s">
        <v>606</v>
      </c>
      <c r="G33" s="119" t="s">
        <v>604</v>
      </c>
      <c r="H33" s="120" t="s">
        <v>631</v>
      </c>
      <c r="I33" s="120"/>
      <c r="J33" s="120" t="s">
        <v>638</v>
      </c>
    </row>
    <row r="34" spans="1:10" ht="13.5">
      <c r="A34" s="117"/>
      <c r="B34" s="117" t="s">
        <v>321</v>
      </c>
      <c r="C34" s="120"/>
      <c r="D34" s="120"/>
      <c r="E34" s="120"/>
      <c r="F34" s="120"/>
      <c r="G34" s="120"/>
      <c r="H34" s="120"/>
      <c r="I34" s="120"/>
      <c r="J34" s="120"/>
    </row>
    <row r="35" spans="1:10" ht="54">
      <c r="A35" s="117"/>
      <c r="B35" s="117"/>
      <c r="C35" s="120" t="s">
        <v>590</v>
      </c>
      <c r="D35" s="119" t="s">
        <v>595</v>
      </c>
      <c r="E35" s="120">
        <v>100</v>
      </c>
      <c r="F35" s="119" t="s">
        <v>605</v>
      </c>
      <c r="G35" s="119" t="s">
        <v>604</v>
      </c>
      <c r="H35" s="119" t="s">
        <v>625</v>
      </c>
      <c r="I35" s="119" t="s">
        <v>626</v>
      </c>
      <c r="J35" s="119" t="s">
        <v>627</v>
      </c>
    </row>
    <row r="36" spans="1:10" ht="13.5">
      <c r="A36" s="117"/>
      <c r="B36" s="117"/>
      <c r="C36" s="119" t="s">
        <v>591</v>
      </c>
      <c r="D36" s="119" t="s">
        <v>595</v>
      </c>
      <c r="E36" s="119" t="s">
        <v>597</v>
      </c>
      <c r="F36" s="119" t="s">
        <v>605</v>
      </c>
      <c r="G36" s="119" t="s">
        <v>607</v>
      </c>
      <c r="H36" s="120" t="s">
        <v>628</v>
      </c>
      <c r="I36" s="119" t="s">
        <v>629</v>
      </c>
      <c r="J36" s="119" t="s">
        <v>627</v>
      </c>
    </row>
    <row r="37" spans="1:10" ht="13.5">
      <c r="A37" s="117"/>
      <c r="B37" s="117"/>
      <c r="C37" s="119" t="s">
        <v>592</v>
      </c>
      <c r="D37" s="119" t="s">
        <v>595</v>
      </c>
      <c r="E37" s="119" t="s">
        <v>597</v>
      </c>
      <c r="F37" s="119" t="s">
        <v>605</v>
      </c>
      <c r="G37" s="119" t="s">
        <v>607</v>
      </c>
      <c r="H37" s="120" t="s">
        <v>628</v>
      </c>
      <c r="I37" s="119" t="s">
        <v>630</v>
      </c>
      <c r="J37" s="119" t="s">
        <v>627</v>
      </c>
    </row>
    <row r="38" spans="1:10" ht="27">
      <c r="A38" s="117"/>
      <c r="B38" s="117"/>
      <c r="C38" s="120" t="s">
        <v>593</v>
      </c>
      <c r="D38" s="119" t="s">
        <v>595</v>
      </c>
      <c r="E38" s="119" t="s">
        <v>598</v>
      </c>
      <c r="F38" s="119" t="s">
        <v>605</v>
      </c>
      <c r="G38" s="119" t="s">
        <v>607</v>
      </c>
      <c r="H38" s="120" t="s">
        <v>628</v>
      </c>
      <c r="I38" s="119" t="s">
        <v>640</v>
      </c>
      <c r="J38" s="119" t="s">
        <v>627</v>
      </c>
    </row>
    <row r="39" spans="1:10" ht="13.5">
      <c r="A39" s="118" t="s">
        <v>599</v>
      </c>
      <c r="B39" s="117"/>
      <c r="C39" s="120"/>
      <c r="D39" s="120"/>
      <c r="E39" s="120"/>
      <c r="F39" s="120"/>
      <c r="G39" s="120"/>
      <c r="H39" s="120"/>
      <c r="I39" s="120"/>
      <c r="J39" s="120"/>
    </row>
    <row r="40" spans="1:10" ht="13.5">
      <c r="A40" s="117"/>
      <c r="B40" s="117" t="s">
        <v>330</v>
      </c>
      <c r="C40" s="120"/>
      <c r="D40" s="120"/>
      <c r="E40" s="120"/>
      <c r="F40" s="120"/>
      <c r="G40" s="120"/>
      <c r="H40" s="120"/>
      <c r="I40" s="120"/>
      <c r="J40" s="120"/>
    </row>
    <row r="41" spans="1:10" ht="138.75" customHeight="1">
      <c r="A41" s="117"/>
      <c r="B41" s="117"/>
      <c r="C41" s="120" t="s">
        <v>356</v>
      </c>
      <c r="D41" s="119" t="s">
        <v>595</v>
      </c>
      <c r="E41" s="120">
        <v>90</v>
      </c>
      <c r="F41" s="119" t="s">
        <v>605</v>
      </c>
      <c r="G41" s="119" t="s">
        <v>604</v>
      </c>
      <c r="H41" s="120" t="s">
        <v>641</v>
      </c>
      <c r="I41" s="119" t="s">
        <v>642</v>
      </c>
      <c r="J41" s="120" t="s">
        <v>638</v>
      </c>
    </row>
    <row r="42" spans="1:10" ht="14.25" customHeight="1">
      <c r="A42" s="94"/>
      <c r="B42" s="94"/>
      <c r="C42" s="94"/>
      <c r="D42" s="94"/>
      <c r="E42" s="94"/>
      <c r="F42" s="94"/>
      <c r="G42" s="94"/>
    </row>
    <row r="43" spans="1:10" ht="14.25" customHeight="1">
      <c r="A43" s="94"/>
      <c r="B43" s="94"/>
      <c r="C43" s="94"/>
      <c r="D43" s="94"/>
      <c r="E43" s="94"/>
      <c r="F43" s="94"/>
      <c r="G43" s="94"/>
    </row>
    <row r="44" spans="1:10" ht="14.25" customHeight="1">
      <c r="A44" s="94"/>
      <c r="B44" s="94"/>
      <c r="C44" s="94"/>
      <c r="D44" s="94"/>
      <c r="E44" s="94"/>
      <c r="F44" s="94"/>
      <c r="G44" s="94"/>
    </row>
    <row r="45" spans="1:10" ht="14.25" customHeight="1">
      <c r="A45" s="94"/>
      <c r="B45" s="94"/>
      <c r="C45" s="94"/>
      <c r="D45" s="94"/>
      <c r="E45" s="94"/>
      <c r="F45" s="94"/>
      <c r="G45" s="94"/>
    </row>
    <row r="46" spans="1:10" ht="14.25" customHeight="1">
      <c r="A46" s="94"/>
      <c r="B46" s="94"/>
      <c r="C46" s="94"/>
      <c r="D46" s="94"/>
      <c r="E46" s="94"/>
      <c r="F46" s="94"/>
      <c r="G46" s="94"/>
    </row>
    <row r="47" spans="1:10" ht="14.25" customHeight="1">
      <c r="A47" s="94"/>
      <c r="B47" s="94"/>
      <c r="C47" s="94"/>
      <c r="D47" s="94"/>
      <c r="E47" s="94"/>
      <c r="F47" s="94"/>
      <c r="G47" s="94"/>
    </row>
    <row r="48" spans="1:10" ht="14.25" customHeight="1">
      <c r="A48" s="94"/>
      <c r="B48" s="94"/>
      <c r="C48" s="94"/>
      <c r="D48" s="94"/>
      <c r="E48" s="94"/>
      <c r="F48" s="94"/>
      <c r="G48" s="94"/>
    </row>
    <row r="49" spans="1:7" ht="14.25" customHeight="1">
      <c r="A49" s="94"/>
      <c r="B49" s="94"/>
      <c r="C49" s="94"/>
      <c r="D49" s="94"/>
      <c r="E49" s="94"/>
      <c r="F49" s="94"/>
      <c r="G49" s="94"/>
    </row>
    <row r="50" spans="1:7" ht="14.25" customHeight="1">
      <c r="A50" s="94"/>
      <c r="B50" s="94"/>
      <c r="C50" s="94"/>
      <c r="D50" s="94"/>
      <c r="E50" s="94"/>
      <c r="F50" s="94"/>
      <c r="G50" s="94"/>
    </row>
    <row r="51" spans="1:7" ht="14.25" customHeight="1">
      <c r="A51" s="94"/>
      <c r="B51" s="94"/>
      <c r="C51" s="94"/>
      <c r="D51" s="94"/>
      <c r="E51" s="94"/>
      <c r="F51" s="94"/>
      <c r="G51" s="94"/>
    </row>
    <row r="52" spans="1:7" ht="14.25" customHeight="1">
      <c r="A52" s="94"/>
      <c r="B52" s="94"/>
      <c r="C52" s="94"/>
      <c r="D52" s="94"/>
      <c r="E52" s="94"/>
      <c r="F52" s="94"/>
      <c r="G52" s="94"/>
    </row>
    <row r="53" spans="1:7" ht="14.25" customHeight="1">
      <c r="A53" s="94"/>
      <c r="B53" s="94"/>
      <c r="C53" s="94"/>
      <c r="D53" s="94"/>
      <c r="E53" s="94"/>
      <c r="F53" s="94"/>
      <c r="G53" s="94"/>
    </row>
  </sheetData>
  <mergeCells count="27">
    <mergeCell ref="H18:H19"/>
    <mergeCell ref="I18:I19"/>
    <mergeCell ref="J18:J19"/>
    <mergeCell ref="A12:G12"/>
    <mergeCell ref="C16:G16"/>
    <mergeCell ref="C13:G13"/>
    <mergeCell ref="C14:G14"/>
    <mergeCell ref="C15:G15"/>
    <mergeCell ref="A13:B13"/>
    <mergeCell ref="A14:B14"/>
    <mergeCell ref="A15:B15"/>
    <mergeCell ref="A16:B16"/>
    <mergeCell ref="A18:G18"/>
    <mergeCell ref="A17:J17"/>
    <mergeCell ref="A2:J2"/>
    <mergeCell ref="A9:J9"/>
    <mergeCell ref="A6:A7"/>
    <mergeCell ref="H10:J10"/>
    <mergeCell ref="A5:I5"/>
    <mergeCell ref="C6:I6"/>
    <mergeCell ref="C7:I7"/>
    <mergeCell ref="C8:I8"/>
    <mergeCell ref="A3:C3"/>
    <mergeCell ref="B4:E4"/>
    <mergeCell ref="F4:G4"/>
    <mergeCell ref="H4:J4"/>
    <mergeCell ref="A10:B11"/>
  </mergeCells>
  <phoneticPr fontId="19" type="noConversion"/>
  <pageMargins left="0.84" right="0.84" top="0.9" bottom="0.9" header="0.36" footer="0.36"/>
  <pageSetup paperSize="9" scale="57" orientation="portrait"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GridLines="0" showZeros="0" workbookViewId="0">
      <selection activeCell="A2" sqref="A2:S2"/>
    </sheetView>
  </sheetViews>
  <sheetFormatPr defaultColWidth="8.625" defaultRowHeight="12.75" customHeight="1"/>
  <cols>
    <col min="1" max="1" width="15.875" customWidth="1"/>
    <col min="2" max="2" width="35" customWidth="1"/>
    <col min="3" max="19" width="22" customWidth="1"/>
  </cols>
  <sheetData>
    <row r="1" spans="1:19" ht="17.25" customHeight="1">
      <c r="A1" s="127" t="s">
        <v>52</v>
      </c>
      <c r="B1" s="122"/>
      <c r="C1" s="122"/>
      <c r="D1" s="122"/>
      <c r="E1" s="122"/>
      <c r="F1" s="122"/>
      <c r="G1" s="122"/>
      <c r="H1" s="122"/>
      <c r="I1" s="122"/>
      <c r="J1" s="122"/>
      <c r="K1" s="122"/>
      <c r="L1" s="122"/>
      <c r="M1" s="122"/>
      <c r="N1" s="122"/>
      <c r="O1" s="122"/>
      <c r="P1" s="122"/>
      <c r="Q1" s="122"/>
      <c r="R1" s="122"/>
      <c r="S1" s="122"/>
    </row>
    <row r="2" spans="1:19" ht="41.25" customHeight="1">
      <c r="A2" s="128" t="str">
        <f>"2025"&amp;"年部门收入预算表"</f>
        <v>2025年部门收入预算表</v>
      </c>
      <c r="B2" s="122"/>
      <c r="C2" s="122"/>
      <c r="D2" s="122"/>
      <c r="E2" s="122"/>
      <c r="F2" s="122"/>
      <c r="G2" s="122"/>
      <c r="H2" s="122"/>
      <c r="I2" s="122"/>
      <c r="J2" s="122"/>
      <c r="K2" s="122"/>
      <c r="L2" s="122"/>
      <c r="M2" s="122"/>
      <c r="N2" s="122"/>
      <c r="O2" s="122"/>
      <c r="P2" s="122"/>
      <c r="Q2" s="122"/>
      <c r="R2" s="122"/>
      <c r="S2" s="122"/>
    </row>
    <row r="3" spans="1:19" ht="17.25" customHeight="1">
      <c r="A3" s="129" t="s">
        <v>559</v>
      </c>
      <c r="B3" s="129"/>
      <c r="S3" s="1" t="s">
        <v>1</v>
      </c>
    </row>
    <row r="4" spans="1:19" ht="21.75" customHeight="1">
      <c r="A4" s="135" t="s">
        <v>53</v>
      </c>
      <c r="B4" s="138" t="s">
        <v>54</v>
      </c>
      <c r="C4" s="138" t="s">
        <v>55</v>
      </c>
      <c r="D4" s="132" t="s">
        <v>56</v>
      </c>
      <c r="E4" s="132"/>
      <c r="F4" s="132"/>
      <c r="G4" s="132"/>
      <c r="H4" s="132"/>
      <c r="I4" s="133"/>
      <c r="J4" s="132"/>
      <c r="K4" s="132"/>
      <c r="L4" s="132"/>
      <c r="M4" s="132"/>
      <c r="N4" s="134"/>
      <c r="O4" s="132" t="s">
        <v>45</v>
      </c>
      <c r="P4" s="132"/>
      <c r="Q4" s="132"/>
      <c r="R4" s="132"/>
      <c r="S4" s="134"/>
    </row>
    <row r="5" spans="1:19" ht="27" customHeight="1">
      <c r="A5" s="136"/>
      <c r="B5" s="139"/>
      <c r="C5" s="139"/>
      <c r="D5" s="139" t="s">
        <v>57</v>
      </c>
      <c r="E5" s="139" t="s">
        <v>58</v>
      </c>
      <c r="F5" s="139" t="s">
        <v>59</v>
      </c>
      <c r="G5" s="139" t="s">
        <v>60</v>
      </c>
      <c r="H5" s="139" t="s">
        <v>61</v>
      </c>
      <c r="I5" s="142" t="s">
        <v>62</v>
      </c>
      <c r="J5" s="143"/>
      <c r="K5" s="143"/>
      <c r="L5" s="143"/>
      <c r="M5" s="143"/>
      <c r="N5" s="144"/>
      <c r="O5" s="139" t="s">
        <v>57</v>
      </c>
      <c r="P5" s="139" t="s">
        <v>58</v>
      </c>
      <c r="Q5" s="139" t="s">
        <v>59</v>
      </c>
      <c r="R5" s="139" t="s">
        <v>60</v>
      </c>
      <c r="S5" s="139" t="s">
        <v>63</v>
      </c>
    </row>
    <row r="6" spans="1:19" ht="30" customHeight="1">
      <c r="A6" s="137"/>
      <c r="B6" s="140"/>
      <c r="C6" s="141"/>
      <c r="D6" s="141"/>
      <c r="E6" s="141"/>
      <c r="F6" s="141"/>
      <c r="G6" s="141"/>
      <c r="H6" s="141"/>
      <c r="I6" s="13" t="s">
        <v>57</v>
      </c>
      <c r="J6" s="12" t="s">
        <v>64</v>
      </c>
      <c r="K6" s="12" t="s">
        <v>65</v>
      </c>
      <c r="L6" s="12" t="s">
        <v>66</v>
      </c>
      <c r="M6" s="12" t="s">
        <v>67</v>
      </c>
      <c r="N6" s="12" t="s">
        <v>68</v>
      </c>
      <c r="O6" s="145"/>
      <c r="P6" s="145"/>
      <c r="Q6" s="145"/>
      <c r="R6" s="145"/>
      <c r="S6" s="141"/>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6268981</v>
      </c>
      <c r="D8" s="6">
        <v>6268981</v>
      </c>
      <c r="E8" s="6">
        <v>6268981</v>
      </c>
      <c r="F8" s="6"/>
      <c r="G8" s="6"/>
      <c r="H8" s="6"/>
      <c r="I8" s="6"/>
      <c r="J8" s="6"/>
      <c r="K8" s="6"/>
      <c r="L8" s="6"/>
      <c r="M8" s="6"/>
      <c r="N8" s="6"/>
      <c r="O8" s="6"/>
      <c r="P8" s="6"/>
      <c r="Q8" s="6"/>
      <c r="R8" s="6"/>
      <c r="S8" s="6"/>
    </row>
    <row r="9" spans="1:19" ht="18" customHeight="1">
      <c r="A9" s="130" t="s">
        <v>55</v>
      </c>
      <c r="B9" s="131"/>
      <c r="C9" s="6">
        <v>6268981</v>
      </c>
      <c r="D9" s="6">
        <v>6268981</v>
      </c>
      <c r="E9" s="6">
        <v>6268981</v>
      </c>
      <c r="F9" s="6"/>
      <c r="G9" s="6"/>
      <c r="H9" s="6"/>
      <c r="I9" s="6"/>
      <c r="J9" s="6"/>
      <c r="K9" s="6"/>
      <c r="L9" s="6"/>
      <c r="M9" s="6"/>
      <c r="N9" s="6"/>
      <c r="O9" s="6"/>
      <c r="P9" s="6"/>
      <c r="Q9" s="6"/>
      <c r="R9" s="6"/>
      <c r="S9" s="6"/>
    </row>
  </sheetData>
  <mergeCells count="20">
    <mergeCell ref="O5:O6"/>
    <mergeCell ref="P5:P6"/>
    <mergeCell ref="Q5:Q6"/>
    <mergeCell ref="R5:R6"/>
    <mergeCell ref="A1:S1"/>
    <mergeCell ref="A2:S2"/>
    <mergeCell ref="A3:B3"/>
    <mergeCell ref="A9:B9"/>
    <mergeCell ref="D4:N4"/>
    <mergeCell ref="O4:S4"/>
    <mergeCell ref="A4:A6"/>
    <mergeCell ref="B4:B6"/>
    <mergeCell ref="C4:C6"/>
    <mergeCell ref="D5:D6"/>
    <mergeCell ref="E5:E6"/>
    <mergeCell ref="F5:F6"/>
    <mergeCell ref="G5:G6"/>
    <mergeCell ref="H5:H6"/>
    <mergeCell ref="I5:N5"/>
    <mergeCell ref="S5:S6"/>
  </mergeCells>
  <phoneticPr fontId="19"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6"/>
  <sheetViews>
    <sheetView showGridLines="0" showZeros="0" topLeftCell="A13" workbookViewId="0">
      <selection activeCell="C34" sqref="C3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46" t="s">
        <v>71</v>
      </c>
      <c r="B1" s="122"/>
      <c r="C1" s="122"/>
      <c r="D1" s="122"/>
      <c r="E1" s="122"/>
      <c r="F1" s="122"/>
      <c r="G1" s="122"/>
      <c r="H1" s="122"/>
      <c r="I1" s="122"/>
      <c r="J1" s="122"/>
      <c r="K1" s="122"/>
      <c r="L1" s="122"/>
      <c r="M1" s="122"/>
      <c r="N1" s="122"/>
      <c r="O1" s="122"/>
    </row>
    <row r="2" spans="1:15" ht="41.25" customHeight="1">
      <c r="A2" s="128" t="str">
        <f>"2025"&amp;"年部门支出预算表"</f>
        <v>2025年部门支出预算表</v>
      </c>
      <c r="B2" s="122"/>
      <c r="C2" s="122"/>
      <c r="D2" s="122"/>
      <c r="E2" s="122"/>
      <c r="F2" s="122"/>
      <c r="G2" s="122"/>
      <c r="H2" s="122"/>
      <c r="I2" s="122"/>
      <c r="J2" s="122"/>
      <c r="K2" s="122"/>
      <c r="L2" s="122"/>
      <c r="M2" s="122"/>
      <c r="N2" s="122"/>
      <c r="O2" s="122"/>
    </row>
    <row r="3" spans="1:15" ht="17.25" customHeight="1">
      <c r="A3" s="129" t="s">
        <v>559</v>
      </c>
      <c r="B3" s="129"/>
      <c r="O3" s="1" t="s">
        <v>1</v>
      </c>
    </row>
    <row r="4" spans="1:15" ht="27" customHeight="1">
      <c r="A4" s="152" t="s">
        <v>72</v>
      </c>
      <c r="B4" s="152" t="s">
        <v>73</v>
      </c>
      <c r="C4" s="152" t="s">
        <v>55</v>
      </c>
      <c r="D4" s="154" t="s">
        <v>58</v>
      </c>
      <c r="E4" s="155"/>
      <c r="F4" s="158"/>
      <c r="G4" s="149" t="s">
        <v>59</v>
      </c>
      <c r="H4" s="149" t="s">
        <v>60</v>
      </c>
      <c r="I4" s="149" t="s">
        <v>74</v>
      </c>
      <c r="J4" s="154" t="s">
        <v>62</v>
      </c>
      <c r="K4" s="155"/>
      <c r="L4" s="155"/>
      <c r="M4" s="155"/>
      <c r="N4" s="156"/>
      <c r="O4" s="157"/>
    </row>
    <row r="5" spans="1:15" ht="42" customHeight="1">
      <c r="A5" s="153"/>
      <c r="B5" s="153"/>
      <c r="C5" s="150"/>
      <c r="D5" s="16" t="s">
        <v>57</v>
      </c>
      <c r="E5" s="16" t="s">
        <v>75</v>
      </c>
      <c r="F5" s="16" t="s">
        <v>76</v>
      </c>
      <c r="G5" s="150"/>
      <c r="H5" s="150"/>
      <c r="I5" s="151"/>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5678392</v>
      </c>
      <c r="D7" s="6">
        <v>5678392</v>
      </c>
      <c r="E7" s="6">
        <v>3191292</v>
      </c>
      <c r="F7" s="6">
        <v>2487100</v>
      </c>
      <c r="G7" s="6"/>
      <c r="H7" s="6"/>
      <c r="I7" s="6"/>
      <c r="J7" s="6"/>
      <c r="K7" s="6"/>
      <c r="L7" s="6"/>
      <c r="M7" s="6"/>
      <c r="N7" s="6"/>
      <c r="O7" s="6"/>
    </row>
    <row r="8" spans="1:15" ht="21" customHeight="1">
      <c r="A8" s="20" t="s">
        <v>99</v>
      </c>
      <c r="B8" s="20" t="s">
        <v>100</v>
      </c>
      <c r="C8" s="6">
        <v>5167162</v>
      </c>
      <c r="D8" s="6">
        <v>5167162</v>
      </c>
      <c r="E8" s="6">
        <v>2680062</v>
      </c>
      <c r="F8" s="6">
        <v>2487100</v>
      </c>
      <c r="G8" s="6"/>
      <c r="H8" s="6"/>
      <c r="I8" s="6"/>
      <c r="J8" s="6"/>
      <c r="K8" s="6"/>
      <c r="L8" s="6"/>
      <c r="M8" s="6"/>
      <c r="N8" s="6"/>
      <c r="O8" s="6"/>
    </row>
    <row r="9" spans="1:15" ht="21" customHeight="1">
      <c r="A9" s="21" t="s">
        <v>101</v>
      </c>
      <c r="B9" s="21" t="s">
        <v>102</v>
      </c>
      <c r="C9" s="6">
        <v>2090051</v>
      </c>
      <c r="D9" s="6">
        <v>2090051</v>
      </c>
      <c r="E9" s="6">
        <v>2090051</v>
      </c>
      <c r="F9" s="6"/>
      <c r="G9" s="6"/>
      <c r="H9" s="6"/>
      <c r="I9" s="6"/>
      <c r="J9" s="6"/>
      <c r="K9" s="6"/>
      <c r="L9" s="6"/>
      <c r="M9" s="6"/>
      <c r="N9" s="6"/>
      <c r="O9" s="6"/>
    </row>
    <row r="10" spans="1:15" ht="21" customHeight="1">
      <c r="A10" s="21" t="s">
        <v>103</v>
      </c>
      <c r="B10" s="21" t="s">
        <v>104</v>
      </c>
      <c r="C10" s="6">
        <v>590011</v>
      </c>
      <c r="D10" s="6">
        <v>590011</v>
      </c>
      <c r="E10" s="6">
        <v>590011</v>
      </c>
      <c r="F10" s="6"/>
      <c r="G10" s="6"/>
      <c r="H10" s="6"/>
      <c r="I10" s="6"/>
      <c r="J10" s="6"/>
      <c r="K10" s="6"/>
      <c r="L10" s="6"/>
      <c r="M10" s="6"/>
      <c r="N10" s="6"/>
      <c r="O10" s="6"/>
    </row>
    <row r="11" spans="1:15" ht="21" customHeight="1">
      <c r="A11" s="21" t="s">
        <v>105</v>
      </c>
      <c r="B11" s="21" t="s">
        <v>106</v>
      </c>
      <c r="C11" s="6">
        <v>2487100</v>
      </c>
      <c r="D11" s="6">
        <v>2487100</v>
      </c>
      <c r="E11" s="6"/>
      <c r="F11" s="6">
        <v>2487100</v>
      </c>
      <c r="G11" s="6"/>
      <c r="H11" s="6"/>
      <c r="I11" s="6"/>
      <c r="J11" s="6"/>
      <c r="K11" s="6"/>
      <c r="L11" s="6"/>
      <c r="M11" s="6"/>
      <c r="N11" s="6"/>
      <c r="O11" s="6"/>
    </row>
    <row r="12" spans="1:15" ht="21" customHeight="1">
      <c r="A12" s="20" t="s">
        <v>107</v>
      </c>
      <c r="B12" s="20" t="s">
        <v>108</v>
      </c>
      <c r="C12" s="6">
        <v>491454</v>
      </c>
      <c r="D12" s="6">
        <v>491454</v>
      </c>
      <c r="E12" s="6">
        <v>491454</v>
      </c>
      <c r="F12" s="6"/>
      <c r="G12" s="6"/>
      <c r="H12" s="6"/>
      <c r="I12" s="6"/>
      <c r="J12" s="6"/>
      <c r="K12" s="6"/>
      <c r="L12" s="6"/>
      <c r="M12" s="6"/>
      <c r="N12" s="6"/>
      <c r="O12" s="6"/>
    </row>
    <row r="13" spans="1:15" ht="21" customHeight="1">
      <c r="A13" s="21" t="s">
        <v>109</v>
      </c>
      <c r="B13" s="21" t="s">
        <v>110</v>
      </c>
      <c r="C13" s="6">
        <v>129600</v>
      </c>
      <c r="D13" s="6">
        <v>129600</v>
      </c>
      <c r="E13" s="6">
        <v>129600</v>
      </c>
      <c r="F13" s="6"/>
      <c r="G13" s="6"/>
      <c r="H13" s="6"/>
      <c r="I13" s="6"/>
      <c r="J13" s="6"/>
      <c r="K13" s="6"/>
      <c r="L13" s="6"/>
      <c r="M13" s="6"/>
      <c r="N13" s="6"/>
      <c r="O13" s="6"/>
    </row>
    <row r="14" spans="1:15" ht="21" customHeight="1">
      <c r="A14" s="21" t="s">
        <v>111</v>
      </c>
      <c r="B14" s="21" t="s">
        <v>112</v>
      </c>
      <c r="C14" s="6">
        <v>361854</v>
      </c>
      <c r="D14" s="6">
        <v>361854</v>
      </c>
      <c r="E14" s="6">
        <v>361854</v>
      </c>
      <c r="F14" s="6"/>
      <c r="G14" s="6"/>
      <c r="H14" s="6"/>
      <c r="I14" s="6"/>
      <c r="J14" s="6"/>
      <c r="K14" s="6"/>
      <c r="L14" s="6"/>
      <c r="M14" s="6"/>
      <c r="N14" s="6"/>
      <c r="O14" s="6"/>
    </row>
    <row r="15" spans="1:15" ht="21" customHeight="1">
      <c r="A15" s="20" t="s">
        <v>113</v>
      </c>
      <c r="B15" s="20" t="s">
        <v>114</v>
      </c>
      <c r="C15" s="6">
        <v>19776</v>
      </c>
      <c r="D15" s="6">
        <v>19776</v>
      </c>
      <c r="E15" s="6">
        <v>19776</v>
      </c>
      <c r="F15" s="6"/>
      <c r="G15" s="6"/>
      <c r="H15" s="6"/>
      <c r="I15" s="6"/>
      <c r="J15" s="6"/>
      <c r="K15" s="6"/>
      <c r="L15" s="6"/>
      <c r="M15" s="6"/>
      <c r="N15" s="6"/>
      <c r="O15" s="6"/>
    </row>
    <row r="16" spans="1:15" ht="21" customHeight="1">
      <c r="A16" s="21" t="s">
        <v>115</v>
      </c>
      <c r="B16" s="21" t="s">
        <v>116</v>
      </c>
      <c r="C16" s="6">
        <v>19776</v>
      </c>
      <c r="D16" s="6">
        <v>19776</v>
      </c>
      <c r="E16" s="6">
        <v>19776</v>
      </c>
      <c r="F16" s="6"/>
      <c r="G16" s="6"/>
      <c r="H16" s="6"/>
      <c r="I16" s="6"/>
      <c r="J16" s="6"/>
      <c r="K16" s="6"/>
      <c r="L16" s="6"/>
      <c r="M16" s="6"/>
      <c r="N16" s="6"/>
      <c r="O16" s="6"/>
    </row>
    <row r="17" spans="1:15" ht="21" customHeight="1">
      <c r="A17" s="19" t="s">
        <v>117</v>
      </c>
      <c r="B17" s="19" t="s">
        <v>118</v>
      </c>
      <c r="C17" s="6">
        <v>304335</v>
      </c>
      <c r="D17" s="6">
        <v>304335</v>
      </c>
      <c r="E17" s="6">
        <v>304335</v>
      </c>
      <c r="F17" s="6"/>
      <c r="G17" s="6"/>
      <c r="H17" s="6"/>
      <c r="I17" s="6"/>
      <c r="J17" s="6"/>
      <c r="K17" s="6"/>
      <c r="L17" s="6"/>
      <c r="M17" s="6"/>
      <c r="N17" s="6"/>
      <c r="O17" s="6"/>
    </row>
    <row r="18" spans="1:15" ht="21" customHeight="1">
      <c r="A18" s="20" t="s">
        <v>119</v>
      </c>
      <c r="B18" s="20" t="s">
        <v>120</v>
      </c>
      <c r="C18" s="6">
        <v>304335</v>
      </c>
      <c r="D18" s="6">
        <v>304335</v>
      </c>
      <c r="E18" s="6">
        <v>304335</v>
      </c>
      <c r="F18" s="6"/>
      <c r="G18" s="6"/>
      <c r="H18" s="6"/>
      <c r="I18" s="6"/>
      <c r="J18" s="6"/>
      <c r="K18" s="6"/>
      <c r="L18" s="6"/>
      <c r="M18" s="6"/>
      <c r="N18" s="6"/>
      <c r="O18" s="6"/>
    </row>
    <row r="19" spans="1:15" ht="21" customHeight="1">
      <c r="A19" s="21" t="s">
        <v>121</v>
      </c>
      <c r="B19" s="21" t="s">
        <v>122</v>
      </c>
      <c r="C19" s="6">
        <v>109577</v>
      </c>
      <c r="D19" s="6">
        <v>109577</v>
      </c>
      <c r="E19" s="6">
        <v>109577</v>
      </c>
      <c r="F19" s="6"/>
      <c r="G19" s="6"/>
      <c r="H19" s="6"/>
      <c r="I19" s="6"/>
      <c r="J19" s="6"/>
      <c r="K19" s="6"/>
      <c r="L19" s="6"/>
      <c r="M19" s="6"/>
      <c r="N19" s="6"/>
      <c r="O19" s="6"/>
    </row>
    <row r="20" spans="1:15" ht="21" customHeight="1">
      <c r="A20" s="21" t="s">
        <v>123</v>
      </c>
      <c r="B20" s="21" t="s">
        <v>124</v>
      </c>
      <c r="C20" s="6">
        <v>42145</v>
      </c>
      <c r="D20" s="6">
        <v>42145</v>
      </c>
      <c r="E20" s="6">
        <v>42145</v>
      </c>
      <c r="F20" s="6"/>
      <c r="G20" s="6"/>
      <c r="H20" s="6"/>
      <c r="I20" s="6"/>
      <c r="J20" s="6"/>
      <c r="K20" s="6"/>
      <c r="L20" s="6"/>
      <c r="M20" s="6"/>
      <c r="N20" s="6"/>
      <c r="O20" s="6"/>
    </row>
    <row r="21" spans="1:15" ht="21" customHeight="1">
      <c r="A21" s="21" t="s">
        <v>125</v>
      </c>
      <c r="B21" s="21" t="s">
        <v>126</v>
      </c>
      <c r="C21" s="6">
        <v>134136</v>
      </c>
      <c r="D21" s="6">
        <v>134136</v>
      </c>
      <c r="E21" s="6">
        <v>134136</v>
      </c>
      <c r="F21" s="6"/>
      <c r="G21" s="6"/>
      <c r="H21" s="6"/>
      <c r="I21" s="6"/>
      <c r="J21" s="6"/>
      <c r="K21" s="6"/>
      <c r="L21" s="6"/>
      <c r="M21" s="6"/>
      <c r="N21" s="6"/>
      <c r="O21" s="6"/>
    </row>
    <row r="22" spans="1:15" ht="21" customHeight="1">
      <c r="A22" s="21" t="s">
        <v>127</v>
      </c>
      <c r="B22" s="21" t="s">
        <v>128</v>
      </c>
      <c r="C22" s="6">
        <v>18477</v>
      </c>
      <c r="D22" s="6">
        <v>18477</v>
      </c>
      <c r="E22" s="6">
        <v>18477</v>
      </c>
      <c r="F22" s="6"/>
      <c r="G22" s="6"/>
      <c r="H22" s="6"/>
      <c r="I22" s="6"/>
      <c r="J22" s="6"/>
      <c r="K22" s="6"/>
      <c r="L22" s="6"/>
      <c r="M22" s="6"/>
      <c r="N22" s="6"/>
      <c r="O22" s="6"/>
    </row>
    <row r="23" spans="1:15" ht="21" customHeight="1">
      <c r="A23" s="19" t="s">
        <v>129</v>
      </c>
      <c r="B23" s="19" t="s">
        <v>130</v>
      </c>
      <c r="C23" s="6">
        <v>286254</v>
      </c>
      <c r="D23" s="6">
        <v>286254</v>
      </c>
      <c r="E23" s="6">
        <v>286254</v>
      </c>
      <c r="F23" s="6"/>
      <c r="G23" s="6"/>
      <c r="H23" s="6"/>
      <c r="I23" s="6"/>
      <c r="J23" s="6"/>
      <c r="K23" s="6"/>
      <c r="L23" s="6"/>
      <c r="M23" s="6"/>
      <c r="N23" s="6"/>
      <c r="O23" s="6"/>
    </row>
    <row r="24" spans="1:15" ht="21" customHeight="1">
      <c r="A24" s="20" t="s">
        <v>131</v>
      </c>
      <c r="B24" s="20" t="s">
        <v>132</v>
      </c>
      <c r="C24" s="6">
        <v>286254</v>
      </c>
      <c r="D24" s="6">
        <v>286254</v>
      </c>
      <c r="E24" s="6">
        <v>286254</v>
      </c>
      <c r="F24" s="6"/>
      <c r="G24" s="6"/>
      <c r="H24" s="6"/>
      <c r="I24" s="6"/>
      <c r="J24" s="6"/>
      <c r="K24" s="6"/>
      <c r="L24" s="6"/>
      <c r="M24" s="6"/>
      <c r="N24" s="6"/>
      <c r="O24" s="6"/>
    </row>
    <row r="25" spans="1:15" ht="21" customHeight="1">
      <c r="A25" s="21" t="s">
        <v>133</v>
      </c>
      <c r="B25" s="21" t="s">
        <v>134</v>
      </c>
      <c r="C25" s="6">
        <v>286254</v>
      </c>
      <c r="D25" s="6">
        <v>286254</v>
      </c>
      <c r="E25" s="6">
        <v>286254</v>
      </c>
      <c r="F25" s="6"/>
      <c r="G25" s="6"/>
      <c r="H25" s="6"/>
      <c r="I25" s="6"/>
      <c r="J25" s="6"/>
      <c r="K25" s="6"/>
      <c r="L25" s="6"/>
      <c r="M25" s="6"/>
      <c r="N25" s="6"/>
      <c r="O25" s="6"/>
    </row>
    <row r="26" spans="1:15" ht="21" customHeight="1">
      <c r="A26" s="147" t="s">
        <v>55</v>
      </c>
      <c r="B26" s="148"/>
      <c r="C26" s="6">
        <v>6268981</v>
      </c>
      <c r="D26" s="6">
        <v>6268981</v>
      </c>
      <c r="E26" s="6">
        <v>3781881</v>
      </c>
      <c r="F26" s="6">
        <v>2487100</v>
      </c>
      <c r="G26" s="6"/>
      <c r="H26" s="6"/>
      <c r="I26" s="6"/>
      <c r="J26" s="6"/>
      <c r="K26" s="6"/>
      <c r="L26" s="6"/>
      <c r="M26" s="6"/>
      <c r="N26" s="6"/>
      <c r="O26" s="6"/>
    </row>
  </sheetData>
  <mergeCells count="12">
    <mergeCell ref="A1:O1"/>
    <mergeCell ref="A2:O2"/>
    <mergeCell ref="A3:B3"/>
    <mergeCell ref="A26:B26"/>
    <mergeCell ref="G4:G5"/>
    <mergeCell ref="H4:H5"/>
    <mergeCell ref="I4:I5"/>
    <mergeCell ref="C4:C5"/>
    <mergeCell ref="A4:A5"/>
    <mergeCell ref="B4:B5"/>
    <mergeCell ref="J4:O4"/>
    <mergeCell ref="D4:F4"/>
  </mergeCells>
  <phoneticPr fontId="19"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workbookViewId="0">
      <selection activeCell="B19" sqref="B19"/>
    </sheetView>
  </sheetViews>
  <sheetFormatPr defaultColWidth="8.625" defaultRowHeight="12.75" customHeight="1"/>
  <cols>
    <col min="1" max="4" width="35.625" customWidth="1"/>
  </cols>
  <sheetData>
    <row r="1" spans="1:4" ht="15" customHeight="1">
      <c r="A1" s="22"/>
      <c r="B1" s="1"/>
      <c r="C1" s="1"/>
      <c r="D1" s="1" t="s">
        <v>135</v>
      </c>
    </row>
    <row r="2" spans="1:4" ht="41.25" customHeight="1">
      <c r="A2" s="121" t="str">
        <f>"2025"&amp;"年部门财政拨款收支预算总表"</f>
        <v>2025年部门财政拨款收支预算总表</v>
      </c>
      <c r="B2" s="122"/>
      <c r="C2" s="122"/>
      <c r="D2" s="122"/>
    </row>
    <row r="3" spans="1:4" ht="17.25" customHeight="1">
      <c r="A3" s="129" t="s">
        <v>560</v>
      </c>
      <c r="B3" s="129"/>
      <c r="D3" s="1" t="s">
        <v>1</v>
      </c>
    </row>
    <row r="4" spans="1:4" ht="17.25" customHeight="1">
      <c r="A4" s="125" t="s">
        <v>2</v>
      </c>
      <c r="B4" s="126"/>
      <c r="C4" s="125" t="s">
        <v>3</v>
      </c>
      <c r="D4" s="126"/>
    </row>
    <row r="5" spans="1:4" ht="18.75" customHeight="1">
      <c r="A5" s="4" t="s">
        <v>4</v>
      </c>
      <c r="B5" s="4" t="s">
        <v>5</v>
      </c>
      <c r="C5" s="4" t="s">
        <v>6</v>
      </c>
      <c r="D5" s="4" t="s">
        <v>5</v>
      </c>
    </row>
    <row r="6" spans="1:4" ht="16.5" customHeight="1">
      <c r="A6" s="5" t="s">
        <v>136</v>
      </c>
      <c r="B6" s="6">
        <v>6268981</v>
      </c>
      <c r="C6" s="5" t="s">
        <v>137</v>
      </c>
      <c r="D6" s="6">
        <v>6268981</v>
      </c>
    </row>
    <row r="7" spans="1:4" ht="16.5" customHeight="1">
      <c r="A7" s="5" t="s">
        <v>138</v>
      </c>
      <c r="B7" s="6">
        <v>6268981</v>
      </c>
      <c r="C7" s="5" t="s">
        <v>139</v>
      </c>
      <c r="D7" s="6"/>
    </row>
    <row r="8" spans="1:4" ht="16.5" customHeight="1">
      <c r="A8" s="5" t="s">
        <v>140</v>
      </c>
      <c r="B8" s="6"/>
      <c r="C8" s="5" t="s">
        <v>141</v>
      </c>
      <c r="D8" s="6"/>
    </row>
    <row r="9" spans="1:4" ht="16.5" customHeight="1">
      <c r="A9" s="5" t="s">
        <v>142</v>
      </c>
      <c r="B9" s="6"/>
      <c r="C9" s="5" t="s">
        <v>143</v>
      </c>
      <c r="D9" s="6"/>
    </row>
    <row r="10" spans="1:4" ht="16.5" customHeight="1">
      <c r="A10" s="5" t="s">
        <v>144</v>
      </c>
      <c r="B10" s="6"/>
      <c r="C10" s="5" t="s">
        <v>145</v>
      </c>
      <c r="D10" s="6"/>
    </row>
    <row r="11" spans="1:4" ht="16.5" customHeight="1">
      <c r="A11" s="5" t="s">
        <v>138</v>
      </c>
      <c r="B11" s="6"/>
      <c r="C11" s="5" t="s">
        <v>146</v>
      </c>
      <c r="D11" s="6"/>
    </row>
    <row r="12" spans="1:4" ht="16.5" customHeight="1">
      <c r="A12" s="9" t="s">
        <v>140</v>
      </c>
      <c r="B12" s="6"/>
      <c r="C12" s="23" t="s">
        <v>147</v>
      </c>
      <c r="D12" s="6"/>
    </row>
    <row r="13" spans="1:4" ht="16.5" customHeight="1">
      <c r="A13" s="9" t="s">
        <v>142</v>
      </c>
      <c r="B13" s="6"/>
      <c r="C13" s="23" t="s">
        <v>148</v>
      </c>
      <c r="D13" s="6"/>
    </row>
    <row r="14" spans="1:4" ht="16.5" customHeight="1">
      <c r="A14" s="10"/>
      <c r="B14" s="6"/>
      <c r="C14" s="23" t="s">
        <v>149</v>
      </c>
      <c r="D14" s="6">
        <v>5678392</v>
      </c>
    </row>
    <row r="15" spans="1:4" ht="16.5" customHeight="1">
      <c r="A15" s="10"/>
      <c r="B15" s="6"/>
      <c r="C15" s="23" t="s">
        <v>150</v>
      </c>
      <c r="D15" s="6">
        <v>304335</v>
      </c>
    </row>
    <row r="16" spans="1:4" ht="16.5" customHeight="1">
      <c r="A16" s="10"/>
      <c r="B16" s="6"/>
      <c r="C16" s="23" t="s">
        <v>151</v>
      </c>
      <c r="D16" s="6"/>
    </row>
    <row r="17" spans="1:4" ht="16.5" customHeight="1">
      <c r="A17" s="10"/>
      <c r="B17" s="6"/>
      <c r="C17" s="23" t="s">
        <v>152</v>
      </c>
      <c r="D17" s="6"/>
    </row>
    <row r="18" spans="1:4" ht="16.5" customHeight="1">
      <c r="A18" s="10"/>
      <c r="B18" s="6"/>
      <c r="C18" s="23" t="s">
        <v>153</v>
      </c>
      <c r="D18" s="6"/>
    </row>
    <row r="19" spans="1:4" ht="16.5" customHeight="1">
      <c r="A19" s="10"/>
      <c r="B19" s="6"/>
      <c r="C19" s="23" t="s">
        <v>154</v>
      </c>
      <c r="D19" s="6"/>
    </row>
    <row r="20" spans="1:4" ht="16.5" customHeight="1">
      <c r="A20" s="10"/>
      <c r="B20" s="6"/>
      <c r="C20" s="23" t="s">
        <v>155</v>
      </c>
      <c r="D20" s="6"/>
    </row>
    <row r="21" spans="1:4" ht="16.5" customHeight="1">
      <c r="A21" s="10"/>
      <c r="B21" s="6"/>
      <c r="C21" s="23" t="s">
        <v>156</v>
      </c>
      <c r="D21" s="6"/>
    </row>
    <row r="22" spans="1:4" ht="16.5" customHeight="1">
      <c r="A22" s="10"/>
      <c r="B22" s="6"/>
      <c r="C22" s="23" t="s">
        <v>157</v>
      </c>
      <c r="D22" s="6"/>
    </row>
    <row r="23" spans="1:4" ht="16.5" customHeight="1">
      <c r="A23" s="10"/>
      <c r="B23" s="6"/>
      <c r="C23" s="23" t="s">
        <v>158</v>
      </c>
      <c r="D23" s="6"/>
    </row>
    <row r="24" spans="1:4" ht="16.5" customHeight="1">
      <c r="A24" s="10"/>
      <c r="B24" s="6"/>
      <c r="C24" s="23" t="s">
        <v>159</v>
      </c>
      <c r="D24" s="6"/>
    </row>
    <row r="25" spans="1:4" ht="16.5" customHeight="1">
      <c r="A25" s="10"/>
      <c r="B25" s="6"/>
      <c r="C25" s="23" t="s">
        <v>160</v>
      </c>
      <c r="D25" s="6">
        <v>286254</v>
      </c>
    </row>
    <row r="26" spans="1:4" ht="16.5" customHeight="1">
      <c r="A26" s="10"/>
      <c r="B26" s="6"/>
      <c r="C26" s="23" t="s">
        <v>161</v>
      </c>
      <c r="D26" s="6"/>
    </row>
    <row r="27" spans="1:4" ht="16.5" customHeight="1">
      <c r="A27" s="10"/>
      <c r="B27" s="6"/>
      <c r="C27" s="23" t="s">
        <v>162</v>
      </c>
      <c r="D27" s="6"/>
    </row>
    <row r="28" spans="1:4" ht="16.5" customHeight="1">
      <c r="A28" s="10"/>
      <c r="B28" s="6"/>
      <c r="C28" s="23" t="s">
        <v>163</v>
      </c>
      <c r="D28" s="6"/>
    </row>
    <row r="29" spans="1:4" ht="16.5" customHeight="1">
      <c r="A29" s="10"/>
      <c r="B29" s="6"/>
      <c r="C29" s="23" t="s">
        <v>164</v>
      </c>
      <c r="D29" s="6"/>
    </row>
    <row r="30" spans="1:4" ht="16.5" customHeight="1">
      <c r="A30" s="10"/>
      <c r="B30" s="6"/>
      <c r="C30" s="23" t="s">
        <v>165</v>
      </c>
      <c r="D30" s="6"/>
    </row>
    <row r="31" spans="1:4" ht="16.5" customHeight="1">
      <c r="A31" s="10"/>
      <c r="B31" s="6"/>
      <c r="C31" s="9" t="s">
        <v>166</v>
      </c>
      <c r="D31" s="6"/>
    </row>
    <row r="32" spans="1:4" ht="16.5" customHeight="1">
      <c r="A32" s="10"/>
      <c r="B32" s="6"/>
      <c r="C32" s="9" t="s">
        <v>167</v>
      </c>
      <c r="D32" s="6"/>
    </row>
    <row r="33" spans="1:4" ht="16.5" customHeight="1">
      <c r="A33" s="10"/>
      <c r="B33" s="6"/>
      <c r="C33" s="24" t="s">
        <v>168</v>
      </c>
      <c r="D33" s="6"/>
    </row>
    <row r="34" spans="1:4" ht="15" customHeight="1">
      <c r="A34" s="11" t="s">
        <v>50</v>
      </c>
      <c r="B34" s="25">
        <v>6268981</v>
      </c>
      <c r="C34" s="11" t="s">
        <v>51</v>
      </c>
      <c r="D34" s="25">
        <v>6268981</v>
      </c>
    </row>
  </sheetData>
  <mergeCells count="4">
    <mergeCell ref="A2:D2"/>
    <mergeCell ref="A4:B4"/>
    <mergeCell ref="C4:D4"/>
    <mergeCell ref="A3:B3"/>
  </mergeCells>
  <phoneticPr fontId="19"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6"/>
  <sheetViews>
    <sheetView showZeros="0" workbookViewId="0">
      <selection activeCell="G20" sqref="G20"/>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169</v>
      </c>
    </row>
    <row r="2" spans="1:7" ht="41.25" customHeight="1">
      <c r="A2" s="159" t="str">
        <f>"2025"&amp;"年一般公共预算支出预算表（按功能科目分类）"</f>
        <v>2025年一般公共预算支出预算表（按功能科目分类）</v>
      </c>
      <c r="B2" s="159"/>
      <c r="C2" s="159"/>
      <c r="D2" s="159"/>
      <c r="E2" s="159"/>
      <c r="F2" s="159"/>
      <c r="G2" s="159"/>
    </row>
    <row r="3" spans="1:7" ht="18" customHeight="1">
      <c r="A3" s="89" t="s">
        <v>559</v>
      </c>
      <c r="F3" s="28"/>
      <c r="G3" s="3" t="s">
        <v>1</v>
      </c>
    </row>
    <row r="4" spans="1:7" ht="20.25" customHeight="1">
      <c r="A4" s="160" t="s">
        <v>170</v>
      </c>
      <c r="B4" s="161"/>
      <c r="C4" s="169" t="s">
        <v>55</v>
      </c>
      <c r="D4" s="166" t="s">
        <v>75</v>
      </c>
      <c r="E4" s="167"/>
      <c r="F4" s="168"/>
      <c r="G4" s="164" t="s">
        <v>76</v>
      </c>
    </row>
    <row r="5" spans="1:7" ht="20.25" customHeight="1">
      <c r="A5" s="29" t="s">
        <v>72</v>
      </c>
      <c r="B5" s="29" t="s">
        <v>73</v>
      </c>
      <c r="C5" s="170"/>
      <c r="D5" s="31" t="s">
        <v>57</v>
      </c>
      <c r="E5" s="31" t="s">
        <v>171</v>
      </c>
      <c r="F5" s="31" t="s">
        <v>172</v>
      </c>
      <c r="G5" s="165"/>
    </row>
    <row r="6" spans="1:7" ht="15" customHeight="1">
      <c r="A6" s="32" t="s">
        <v>82</v>
      </c>
      <c r="B6" s="32" t="s">
        <v>83</v>
      </c>
      <c r="C6" s="32" t="s">
        <v>84</v>
      </c>
      <c r="D6" s="32" t="s">
        <v>85</v>
      </c>
      <c r="E6" s="32" t="s">
        <v>86</v>
      </c>
      <c r="F6" s="32" t="s">
        <v>87</v>
      </c>
      <c r="G6" s="32" t="s">
        <v>88</v>
      </c>
    </row>
    <row r="7" spans="1:7" ht="18" customHeight="1">
      <c r="A7" s="24" t="s">
        <v>97</v>
      </c>
      <c r="B7" s="24" t="s">
        <v>98</v>
      </c>
      <c r="C7" s="6">
        <v>5678392</v>
      </c>
      <c r="D7" s="6">
        <v>3191292</v>
      </c>
      <c r="E7" s="6">
        <v>2902372</v>
      </c>
      <c r="F7" s="6">
        <v>288920</v>
      </c>
      <c r="G7" s="6">
        <v>2487100</v>
      </c>
    </row>
    <row r="8" spans="1:7" ht="18" customHeight="1">
      <c r="A8" s="33" t="s">
        <v>99</v>
      </c>
      <c r="B8" s="33" t="s">
        <v>100</v>
      </c>
      <c r="C8" s="6">
        <v>5167162</v>
      </c>
      <c r="D8" s="6">
        <v>2680062</v>
      </c>
      <c r="E8" s="6">
        <v>2391142</v>
      </c>
      <c r="F8" s="6">
        <v>288920</v>
      </c>
      <c r="G8" s="6">
        <v>2487100</v>
      </c>
    </row>
    <row r="9" spans="1:7" ht="18" customHeight="1">
      <c r="A9" s="34" t="s">
        <v>101</v>
      </c>
      <c r="B9" s="34" t="s">
        <v>102</v>
      </c>
      <c r="C9" s="6">
        <v>2090051</v>
      </c>
      <c r="D9" s="6">
        <v>2090051</v>
      </c>
      <c r="E9" s="6">
        <v>1835931</v>
      </c>
      <c r="F9" s="6">
        <v>254120</v>
      </c>
      <c r="G9" s="6"/>
    </row>
    <row r="10" spans="1:7" ht="18" customHeight="1">
      <c r="A10" s="34" t="s">
        <v>103</v>
      </c>
      <c r="B10" s="34" t="s">
        <v>104</v>
      </c>
      <c r="C10" s="6">
        <v>590011</v>
      </c>
      <c r="D10" s="6">
        <v>590011</v>
      </c>
      <c r="E10" s="6">
        <v>555211</v>
      </c>
      <c r="F10" s="6">
        <v>34800</v>
      </c>
      <c r="G10" s="6"/>
    </row>
    <row r="11" spans="1:7" ht="18" customHeight="1">
      <c r="A11" s="34" t="s">
        <v>105</v>
      </c>
      <c r="B11" s="34" t="s">
        <v>106</v>
      </c>
      <c r="C11" s="6">
        <v>2487100</v>
      </c>
      <c r="D11" s="6"/>
      <c r="E11" s="6"/>
      <c r="F11" s="6"/>
      <c r="G11" s="6">
        <v>2487100</v>
      </c>
    </row>
    <row r="12" spans="1:7" ht="18" customHeight="1">
      <c r="A12" s="33" t="s">
        <v>107</v>
      </c>
      <c r="B12" s="33" t="s">
        <v>108</v>
      </c>
      <c r="C12" s="6">
        <v>491454</v>
      </c>
      <c r="D12" s="6">
        <v>491454</v>
      </c>
      <c r="E12" s="6">
        <v>491454</v>
      </c>
      <c r="F12" s="6"/>
      <c r="G12" s="6"/>
    </row>
    <row r="13" spans="1:7" ht="18" customHeight="1">
      <c r="A13" s="34" t="s">
        <v>109</v>
      </c>
      <c r="B13" s="34" t="s">
        <v>110</v>
      </c>
      <c r="C13" s="6">
        <v>129600</v>
      </c>
      <c r="D13" s="6">
        <v>129600</v>
      </c>
      <c r="E13" s="6">
        <v>129600</v>
      </c>
      <c r="F13" s="6"/>
      <c r="G13" s="6"/>
    </row>
    <row r="14" spans="1:7" ht="18" customHeight="1">
      <c r="A14" s="34" t="s">
        <v>111</v>
      </c>
      <c r="B14" s="34" t="s">
        <v>112</v>
      </c>
      <c r="C14" s="6">
        <v>361854</v>
      </c>
      <c r="D14" s="6">
        <v>361854</v>
      </c>
      <c r="E14" s="6">
        <v>361854</v>
      </c>
      <c r="F14" s="6"/>
      <c r="G14" s="6"/>
    </row>
    <row r="15" spans="1:7" ht="18" customHeight="1">
      <c r="A15" s="33" t="s">
        <v>113</v>
      </c>
      <c r="B15" s="33" t="s">
        <v>114</v>
      </c>
      <c r="C15" s="6">
        <v>19776</v>
      </c>
      <c r="D15" s="6">
        <v>19776</v>
      </c>
      <c r="E15" s="6">
        <v>19776</v>
      </c>
      <c r="F15" s="6"/>
      <c r="G15" s="6"/>
    </row>
    <row r="16" spans="1:7" ht="18" customHeight="1">
      <c r="A16" s="34" t="s">
        <v>115</v>
      </c>
      <c r="B16" s="34" t="s">
        <v>116</v>
      </c>
      <c r="C16" s="6">
        <v>19776</v>
      </c>
      <c r="D16" s="6">
        <v>19776</v>
      </c>
      <c r="E16" s="6">
        <v>19776</v>
      </c>
      <c r="F16" s="6"/>
      <c r="G16" s="6"/>
    </row>
    <row r="17" spans="1:7" ht="18" customHeight="1">
      <c r="A17" s="24" t="s">
        <v>117</v>
      </c>
      <c r="B17" s="24" t="s">
        <v>118</v>
      </c>
      <c r="C17" s="6">
        <v>304335</v>
      </c>
      <c r="D17" s="6">
        <v>304335</v>
      </c>
      <c r="E17" s="6">
        <v>304335</v>
      </c>
      <c r="F17" s="6"/>
      <c r="G17" s="6"/>
    </row>
    <row r="18" spans="1:7" ht="18" customHeight="1">
      <c r="A18" s="33" t="s">
        <v>119</v>
      </c>
      <c r="B18" s="33" t="s">
        <v>120</v>
      </c>
      <c r="C18" s="6">
        <v>304335</v>
      </c>
      <c r="D18" s="6">
        <v>304335</v>
      </c>
      <c r="E18" s="6">
        <v>304335</v>
      </c>
      <c r="F18" s="6"/>
      <c r="G18" s="6"/>
    </row>
    <row r="19" spans="1:7" ht="18" customHeight="1">
      <c r="A19" s="34" t="s">
        <v>121</v>
      </c>
      <c r="B19" s="34" t="s">
        <v>122</v>
      </c>
      <c r="C19" s="6">
        <v>109577</v>
      </c>
      <c r="D19" s="6">
        <v>109577</v>
      </c>
      <c r="E19" s="6">
        <v>109577</v>
      </c>
      <c r="F19" s="6"/>
      <c r="G19" s="6"/>
    </row>
    <row r="20" spans="1:7" ht="18" customHeight="1">
      <c r="A20" s="34" t="s">
        <v>123</v>
      </c>
      <c r="B20" s="34" t="s">
        <v>124</v>
      </c>
      <c r="C20" s="6">
        <v>42145</v>
      </c>
      <c r="D20" s="6">
        <v>42145</v>
      </c>
      <c r="E20" s="6">
        <v>42145</v>
      </c>
      <c r="F20" s="6"/>
      <c r="G20" s="6"/>
    </row>
    <row r="21" spans="1:7" ht="18" customHeight="1">
      <c r="A21" s="34" t="s">
        <v>125</v>
      </c>
      <c r="B21" s="34" t="s">
        <v>126</v>
      </c>
      <c r="C21" s="6">
        <v>134136</v>
      </c>
      <c r="D21" s="6">
        <v>134136</v>
      </c>
      <c r="E21" s="6">
        <v>134136</v>
      </c>
      <c r="F21" s="6"/>
      <c r="G21" s="6"/>
    </row>
    <row r="22" spans="1:7" ht="18" customHeight="1">
      <c r="A22" s="34" t="s">
        <v>127</v>
      </c>
      <c r="B22" s="34" t="s">
        <v>128</v>
      </c>
      <c r="C22" s="6">
        <v>18477</v>
      </c>
      <c r="D22" s="6">
        <v>18477</v>
      </c>
      <c r="E22" s="6">
        <v>18477</v>
      </c>
      <c r="F22" s="6"/>
      <c r="G22" s="6"/>
    </row>
    <row r="23" spans="1:7" ht="18" customHeight="1">
      <c r="A23" s="24" t="s">
        <v>129</v>
      </c>
      <c r="B23" s="24" t="s">
        <v>130</v>
      </c>
      <c r="C23" s="6">
        <v>286254</v>
      </c>
      <c r="D23" s="6">
        <v>286254</v>
      </c>
      <c r="E23" s="6">
        <v>286254</v>
      </c>
      <c r="F23" s="6"/>
      <c r="G23" s="6"/>
    </row>
    <row r="24" spans="1:7" ht="18" customHeight="1">
      <c r="A24" s="33" t="s">
        <v>131</v>
      </c>
      <c r="B24" s="33" t="s">
        <v>132</v>
      </c>
      <c r="C24" s="6">
        <v>286254</v>
      </c>
      <c r="D24" s="6">
        <v>286254</v>
      </c>
      <c r="E24" s="6">
        <v>286254</v>
      </c>
      <c r="F24" s="6"/>
      <c r="G24" s="6"/>
    </row>
    <row r="25" spans="1:7" ht="18" customHeight="1">
      <c r="A25" s="34" t="s">
        <v>133</v>
      </c>
      <c r="B25" s="34" t="s">
        <v>134</v>
      </c>
      <c r="C25" s="6">
        <v>286254</v>
      </c>
      <c r="D25" s="6">
        <v>286254</v>
      </c>
      <c r="E25" s="6">
        <v>286254</v>
      </c>
      <c r="F25" s="6"/>
      <c r="G25" s="6"/>
    </row>
    <row r="26" spans="1:7" ht="18" customHeight="1">
      <c r="A26" s="162" t="s">
        <v>173</v>
      </c>
      <c r="B26" s="163" t="s">
        <v>173</v>
      </c>
      <c r="C26" s="6">
        <v>6268981</v>
      </c>
      <c r="D26" s="6">
        <v>3781881</v>
      </c>
      <c r="E26" s="6">
        <v>3492961</v>
      </c>
      <c r="F26" s="6">
        <v>288920</v>
      </c>
      <c r="G26" s="6">
        <v>2487100</v>
      </c>
    </row>
  </sheetData>
  <mergeCells count="6">
    <mergeCell ref="A2:G2"/>
    <mergeCell ref="A4:B4"/>
    <mergeCell ref="A26:B26"/>
    <mergeCell ref="G4:G5"/>
    <mergeCell ref="D4:F4"/>
    <mergeCell ref="C4:C5"/>
  </mergeCells>
  <phoneticPr fontId="19"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C16" sqref="C16"/>
    </sheetView>
  </sheetViews>
  <sheetFormatPr defaultColWidth="10.375" defaultRowHeight="14.25" customHeight="1"/>
  <cols>
    <col min="1" max="6" width="28.125" customWidth="1"/>
  </cols>
  <sheetData>
    <row r="1" spans="1:6" ht="14.25" customHeight="1">
      <c r="A1" s="35"/>
      <c r="B1" s="35"/>
      <c r="C1" s="35"/>
      <c r="D1" s="35"/>
      <c r="E1" s="22"/>
      <c r="F1" s="36" t="s">
        <v>174</v>
      </c>
    </row>
    <row r="2" spans="1:6" ht="41.25" customHeight="1">
      <c r="A2" s="171" t="str">
        <f>"2025"&amp;"年一般公共预算“三公”经费支出预算表"</f>
        <v>2025年一般公共预算“三公”经费支出预算表</v>
      </c>
      <c r="B2" s="172"/>
      <c r="C2" s="172"/>
      <c r="D2" s="172"/>
      <c r="E2" s="173"/>
      <c r="F2" s="172"/>
    </row>
    <row r="3" spans="1:6" ht="14.25" customHeight="1">
      <c r="A3" s="174" t="s">
        <v>559</v>
      </c>
      <c r="B3" s="174"/>
      <c r="D3" s="35"/>
      <c r="E3" s="22"/>
      <c r="F3" s="2" t="s">
        <v>1</v>
      </c>
    </row>
    <row r="4" spans="1:6" ht="27" customHeight="1">
      <c r="A4" s="175" t="s">
        <v>175</v>
      </c>
      <c r="B4" s="175" t="s">
        <v>176</v>
      </c>
      <c r="C4" s="130" t="s">
        <v>177</v>
      </c>
      <c r="D4" s="175"/>
      <c r="E4" s="178"/>
      <c r="F4" s="175" t="s">
        <v>178</v>
      </c>
    </row>
    <row r="5" spans="1:6" ht="28.5" customHeight="1">
      <c r="A5" s="176"/>
      <c r="B5" s="177"/>
      <c r="C5" s="37" t="s">
        <v>57</v>
      </c>
      <c r="D5" s="37" t="s">
        <v>179</v>
      </c>
      <c r="E5" s="37" t="s">
        <v>180</v>
      </c>
      <c r="F5" s="179"/>
    </row>
    <row r="6" spans="1:6" ht="17.25" customHeight="1">
      <c r="A6" s="18" t="s">
        <v>82</v>
      </c>
      <c r="B6" s="18" t="s">
        <v>83</v>
      </c>
      <c r="C6" s="18" t="s">
        <v>84</v>
      </c>
      <c r="D6" s="18" t="s">
        <v>85</v>
      </c>
      <c r="E6" s="18" t="s">
        <v>86</v>
      </c>
      <c r="F6" s="18" t="s">
        <v>87</v>
      </c>
    </row>
    <row r="7" spans="1:6" ht="17.25" customHeight="1">
      <c r="A7" s="6">
        <v>92000</v>
      </c>
      <c r="B7" s="6"/>
      <c r="C7" s="6">
        <v>40000</v>
      </c>
      <c r="D7" s="6"/>
      <c r="E7" s="6">
        <v>40000</v>
      </c>
      <c r="F7" s="6">
        <v>52000</v>
      </c>
    </row>
  </sheetData>
  <mergeCells count="6">
    <mergeCell ref="A2:F2"/>
    <mergeCell ref="A3:B3"/>
    <mergeCell ref="A4:A5"/>
    <mergeCell ref="B4:B5"/>
    <mergeCell ref="C4:E4"/>
    <mergeCell ref="F4:F5"/>
  </mergeCells>
  <phoneticPr fontId="19"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X58"/>
  <sheetViews>
    <sheetView showZeros="0" topLeftCell="C1" workbookViewId="0">
      <selection activeCell="Y7" sqref="A7:XFD7"/>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6"/>
      <c r="C1" s="38"/>
      <c r="E1" s="39"/>
      <c r="F1" s="39"/>
      <c r="G1" s="39"/>
      <c r="H1" s="39"/>
      <c r="I1" s="40"/>
      <c r="J1" s="40"/>
      <c r="K1" s="40"/>
      <c r="L1" s="40"/>
      <c r="M1" s="40"/>
      <c r="N1" s="40"/>
      <c r="R1" s="40"/>
      <c r="V1" s="38"/>
      <c r="X1" s="41" t="s">
        <v>181</v>
      </c>
    </row>
    <row r="2" spans="1:24" ht="45.75" customHeight="1">
      <c r="A2" s="191" t="str">
        <f>"2025"&amp;"年部门基本支出预算表"</f>
        <v>2025年部门基本支出预算表</v>
      </c>
      <c r="B2" s="192"/>
      <c r="C2" s="191"/>
      <c r="D2" s="191"/>
      <c r="E2" s="191"/>
      <c r="F2" s="191"/>
      <c r="G2" s="191"/>
      <c r="H2" s="191"/>
      <c r="I2" s="191"/>
      <c r="J2" s="191"/>
      <c r="K2" s="191"/>
      <c r="L2" s="191"/>
      <c r="M2" s="191"/>
      <c r="N2" s="191"/>
      <c r="O2" s="192"/>
      <c r="P2" s="192"/>
      <c r="Q2" s="192"/>
      <c r="R2" s="191"/>
      <c r="S2" s="191"/>
      <c r="T2" s="191"/>
      <c r="U2" s="191"/>
      <c r="V2" s="191"/>
      <c r="W2" s="191"/>
      <c r="X2" s="191"/>
    </row>
    <row r="3" spans="1:24" ht="18.75" customHeight="1">
      <c r="A3" s="193" t="s">
        <v>559</v>
      </c>
      <c r="B3" s="193"/>
      <c r="C3" s="193"/>
      <c r="D3" s="193"/>
      <c r="E3" s="193"/>
      <c r="F3" s="193"/>
      <c r="G3" s="193"/>
      <c r="H3" s="193"/>
      <c r="I3" s="42"/>
      <c r="J3" s="42"/>
      <c r="K3" s="42"/>
      <c r="L3" s="42"/>
      <c r="M3" s="42"/>
      <c r="N3" s="42"/>
      <c r="O3" s="43"/>
      <c r="P3" s="43"/>
      <c r="Q3" s="43"/>
      <c r="R3" s="42"/>
      <c r="V3" s="38"/>
      <c r="X3" s="41" t="s">
        <v>1</v>
      </c>
    </row>
    <row r="4" spans="1:24" ht="18" customHeight="1">
      <c r="A4" s="189" t="s">
        <v>182</v>
      </c>
      <c r="B4" s="189" t="s">
        <v>183</v>
      </c>
      <c r="C4" s="189" t="s">
        <v>184</v>
      </c>
      <c r="D4" s="189" t="s">
        <v>185</v>
      </c>
      <c r="E4" s="189" t="s">
        <v>186</v>
      </c>
      <c r="F4" s="189" t="s">
        <v>187</v>
      </c>
      <c r="G4" s="189" t="s">
        <v>188</v>
      </c>
      <c r="H4" s="189" t="s">
        <v>189</v>
      </c>
      <c r="I4" s="166" t="s">
        <v>190</v>
      </c>
      <c r="J4" s="184" t="s">
        <v>190</v>
      </c>
      <c r="K4" s="184"/>
      <c r="L4" s="184"/>
      <c r="M4" s="184"/>
      <c r="N4" s="184"/>
      <c r="O4" s="167"/>
      <c r="P4" s="167"/>
      <c r="Q4" s="167"/>
      <c r="R4" s="185" t="s">
        <v>61</v>
      </c>
      <c r="S4" s="184" t="s">
        <v>62</v>
      </c>
      <c r="T4" s="184"/>
      <c r="U4" s="184"/>
      <c r="V4" s="184"/>
      <c r="W4" s="184"/>
      <c r="X4" s="186"/>
    </row>
    <row r="5" spans="1:24" ht="18" customHeight="1">
      <c r="A5" s="194"/>
      <c r="B5" s="187"/>
      <c r="C5" s="195"/>
      <c r="D5" s="194"/>
      <c r="E5" s="194"/>
      <c r="F5" s="194"/>
      <c r="G5" s="194"/>
      <c r="H5" s="194"/>
      <c r="I5" s="169" t="s">
        <v>191</v>
      </c>
      <c r="J5" s="166" t="s">
        <v>58</v>
      </c>
      <c r="K5" s="184"/>
      <c r="L5" s="184"/>
      <c r="M5" s="184"/>
      <c r="N5" s="186"/>
      <c r="O5" s="197" t="s">
        <v>192</v>
      </c>
      <c r="P5" s="167"/>
      <c r="Q5" s="168"/>
      <c r="R5" s="189" t="s">
        <v>61</v>
      </c>
      <c r="S5" s="166" t="s">
        <v>62</v>
      </c>
      <c r="T5" s="185" t="s">
        <v>64</v>
      </c>
      <c r="U5" s="184" t="s">
        <v>62</v>
      </c>
      <c r="V5" s="185" t="s">
        <v>66</v>
      </c>
      <c r="W5" s="185" t="s">
        <v>67</v>
      </c>
      <c r="X5" s="196" t="s">
        <v>68</v>
      </c>
    </row>
    <row r="6" spans="1:24" ht="19.5" customHeight="1">
      <c r="A6" s="187"/>
      <c r="B6" s="187"/>
      <c r="C6" s="187"/>
      <c r="D6" s="187"/>
      <c r="E6" s="187"/>
      <c r="F6" s="187"/>
      <c r="G6" s="187"/>
      <c r="H6" s="187"/>
      <c r="I6" s="187"/>
      <c r="J6" s="198" t="s">
        <v>193</v>
      </c>
      <c r="K6" s="189" t="s">
        <v>194</v>
      </c>
      <c r="L6" s="189" t="s">
        <v>195</v>
      </c>
      <c r="M6" s="189" t="s">
        <v>196</v>
      </c>
      <c r="N6" s="189" t="s">
        <v>197</v>
      </c>
      <c r="O6" s="189" t="s">
        <v>58</v>
      </c>
      <c r="P6" s="189" t="s">
        <v>59</v>
      </c>
      <c r="Q6" s="189" t="s">
        <v>60</v>
      </c>
      <c r="R6" s="187"/>
      <c r="S6" s="189" t="s">
        <v>57</v>
      </c>
      <c r="T6" s="189" t="s">
        <v>64</v>
      </c>
      <c r="U6" s="189" t="s">
        <v>198</v>
      </c>
      <c r="V6" s="189" t="s">
        <v>66</v>
      </c>
      <c r="W6" s="189" t="s">
        <v>67</v>
      </c>
      <c r="X6" s="189" t="s">
        <v>68</v>
      </c>
    </row>
    <row r="7" spans="1:24" ht="37.5" customHeight="1">
      <c r="A7" s="188"/>
      <c r="B7" s="170"/>
      <c r="C7" s="188"/>
      <c r="D7" s="188"/>
      <c r="E7" s="188"/>
      <c r="F7" s="188"/>
      <c r="G7" s="188"/>
      <c r="H7" s="188"/>
      <c r="I7" s="188"/>
      <c r="J7" s="199" t="s">
        <v>57</v>
      </c>
      <c r="K7" s="190" t="s">
        <v>199</v>
      </c>
      <c r="L7" s="190" t="s">
        <v>195</v>
      </c>
      <c r="M7" s="190" t="s">
        <v>196</v>
      </c>
      <c r="N7" s="190" t="s">
        <v>197</v>
      </c>
      <c r="O7" s="190" t="s">
        <v>195</v>
      </c>
      <c r="P7" s="190" t="s">
        <v>196</v>
      </c>
      <c r="Q7" s="190" t="s">
        <v>197</v>
      </c>
      <c r="R7" s="190" t="s">
        <v>61</v>
      </c>
      <c r="S7" s="190" t="s">
        <v>57</v>
      </c>
      <c r="T7" s="190" t="s">
        <v>64</v>
      </c>
      <c r="U7" s="190" t="s">
        <v>198</v>
      </c>
      <c r="V7" s="190" t="s">
        <v>66</v>
      </c>
      <c r="W7" s="190" t="s">
        <v>67</v>
      </c>
      <c r="X7" s="190" t="s">
        <v>68</v>
      </c>
    </row>
    <row r="8" spans="1:24" ht="14.25" customHeight="1">
      <c r="A8" s="45">
        <v>1</v>
      </c>
      <c r="B8" s="45">
        <v>2</v>
      </c>
      <c r="C8" s="45">
        <v>3</v>
      </c>
      <c r="D8" s="45">
        <v>4</v>
      </c>
      <c r="E8" s="45">
        <v>5</v>
      </c>
      <c r="F8" s="45">
        <v>6</v>
      </c>
      <c r="G8" s="45">
        <v>7</v>
      </c>
      <c r="H8" s="45">
        <v>8</v>
      </c>
      <c r="I8" s="45">
        <v>9</v>
      </c>
      <c r="J8" s="45">
        <v>10</v>
      </c>
      <c r="K8" s="45">
        <v>11</v>
      </c>
      <c r="L8" s="45">
        <v>12</v>
      </c>
      <c r="M8" s="45">
        <v>13</v>
      </c>
      <c r="N8" s="45">
        <v>14</v>
      </c>
      <c r="O8" s="45">
        <v>15</v>
      </c>
      <c r="P8" s="45">
        <v>16</v>
      </c>
      <c r="Q8" s="45">
        <v>17</v>
      </c>
      <c r="R8" s="45">
        <v>18</v>
      </c>
      <c r="S8" s="45">
        <v>19</v>
      </c>
      <c r="T8" s="45">
        <v>20</v>
      </c>
      <c r="U8" s="45">
        <v>21</v>
      </c>
      <c r="V8" s="45">
        <v>22</v>
      </c>
      <c r="W8" s="45">
        <v>23</v>
      </c>
      <c r="X8" s="45">
        <v>24</v>
      </c>
    </row>
    <row r="9" spans="1:24" ht="20.25" customHeight="1">
      <c r="A9" s="9" t="s">
        <v>70</v>
      </c>
      <c r="B9" s="9" t="s">
        <v>70</v>
      </c>
      <c r="C9" s="9" t="s">
        <v>200</v>
      </c>
      <c r="D9" s="9" t="s">
        <v>201</v>
      </c>
      <c r="E9" s="9" t="s">
        <v>101</v>
      </c>
      <c r="F9" s="9" t="s">
        <v>102</v>
      </c>
      <c r="G9" s="9" t="s">
        <v>202</v>
      </c>
      <c r="H9" s="9" t="s">
        <v>203</v>
      </c>
      <c r="I9" s="6">
        <v>552396</v>
      </c>
      <c r="J9" s="6">
        <v>552396</v>
      </c>
      <c r="K9" s="6"/>
      <c r="L9" s="6"/>
      <c r="M9" s="6">
        <v>552396</v>
      </c>
      <c r="N9" s="6"/>
      <c r="O9" s="6"/>
      <c r="P9" s="6"/>
      <c r="Q9" s="6"/>
      <c r="R9" s="6"/>
      <c r="S9" s="6"/>
      <c r="T9" s="6"/>
      <c r="U9" s="6"/>
      <c r="V9" s="6"/>
      <c r="W9" s="6"/>
      <c r="X9" s="6"/>
    </row>
    <row r="10" spans="1:24" ht="20.25" customHeight="1">
      <c r="A10" s="9" t="s">
        <v>70</v>
      </c>
      <c r="B10" s="9" t="s">
        <v>70</v>
      </c>
      <c r="C10" s="9" t="s">
        <v>200</v>
      </c>
      <c r="D10" s="9" t="s">
        <v>201</v>
      </c>
      <c r="E10" s="9" t="s">
        <v>101</v>
      </c>
      <c r="F10" s="9" t="s">
        <v>102</v>
      </c>
      <c r="G10" s="9" t="s">
        <v>204</v>
      </c>
      <c r="H10" s="9" t="s">
        <v>205</v>
      </c>
      <c r="I10" s="6">
        <v>837804</v>
      </c>
      <c r="J10" s="6">
        <v>837804</v>
      </c>
      <c r="K10" s="46"/>
      <c r="L10" s="46"/>
      <c r="M10" s="6">
        <v>837804</v>
      </c>
      <c r="N10" s="46"/>
      <c r="O10" s="6"/>
      <c r="P10" s="6"/>
      <c r="Q10" s="6"/>
      <c r="R10" s="6"/>
      <c r="S10" s="6"/>
      <c r="T10" s="6"/>
      <c r="U10" s="6"/>
      <c r="V10" s="6"/>
      <c r="W10" s="6"/>
      <c r="X10" s="6"/>
    </row>
    <row r="11" spans="1:24" ht="20.25" customHeight="1">
      <c r="A11" s="9" t="s">
        <v>70</v>
      </c>
      <c r="B11" s="9" t="s">
        <v>70</v>
      </c>
      <c r="C11" s="9" t="s">
        <v>200</v>
      </c>
      <c r="D11" s="9" t="s">
        <v>201</v>
      </c>
      <c r="E11" s="9" t="s">
        <v>101</v>
      </c>
      <c r="F11" s="9" t="s">
        <v>102</v>
      </c>
      <c r="G11" s="9" t="s">
        <v>206</v>
      </c>
      <c r="H11" s="9" t="s">
        <v>207</v>
      </c>
      <c r="I11" s="6">
        <v>46033</v>
      </c>
      <c r="J11" s="6">
        <v>46033</v>
      </c>
      <c r="K11" s="46"/>
      <c r="L11" s="46"/>
      <c r="M11" s="6">
        <v>46033</v>
      </c>
      <c r="N11" s="46"/>
      <c r="O11" s="6"/>
      <c r="P11" s="6"/>
      <c r="Q11" s="6"/>
      <c r="R11" s="6"/>
      <c r="S11" s="6"/>
      <c r="T11" s="6"/>
      <c r="U11" s="6"/>
      <c r="V11" s="6"/>
      <c r="W11" s="6"/>
      <c r="X11" s="6"/>
    </row>
    <row r="12" spans="1:24" ht="20.25" customHeight="1">
      <c r="A12" s="9" t="s">
        <v>70</v>
      </c>
      <c r="B12" s="9" t="s">
        <v>70</v>
      </c>
      <c r="C12" s="9" t="s">
        <v>200</v>
      </c>
      <c r="D12" s="9" t="s">
        <v>201</v>
      </c>
      <c r="E12" s="9" t="s">
        <v>101</v>
      </c>
      <c r="F12" s="9" t="s">
        <v>102</v>
      </c>
      <c r="G12" s="9" t="s">
        <v>206</v>
      </c>
      <c r="H12" s="9" t="s">
        <v>207</v>
      </c>
      <c r="I12" s="6">
        <v>7500</v>
      </c>
      <c r="J12" s="6">
        <v>7500</v>
      </c>
      <c r="K12" s="46"/>
      <c r="L12" s="46"/>
      <c r="M12" s="6">
        <v>7500</v>
      </c>
      <c r="N12" s="46"/>
      <c r="O12" s="6"/>
      <c r="P12" s="6"/>
      <c r="Q12" s="6"/>
      <c r="R12" s="6"/>
      <c r="S12" s="6"/>
      <c r="T12" s="6"/>
      <c r="U12" s="6"/>
      <c r="V12" s="6"/>
      <c r="W12" s="6"/>
      <c r="X12" s="6"/>
    </row>
    <row r="13" spans="1:24" ht="20.25" customHeight="1">
      <c r="A13" s="9" t="s">
        <v>70</v>
      </c>
      <c r="B13" s="9" t="s">
        <v>70</v>
      </c>
      <c r="C13" s="9" t="s">
        <v>208</v>
      </c>
      <c r="D13" s="9" t="s">
        <v>209</v>
      </c>
      <c r="E13" s="9" t="s">
        <v>103</v>
      </c>
      <c r="F13" s="9" t="s">
        <v>104</v>
      </c>
      <c r="G13" s="9" t="s">
        <v>202</v>
      </c>
      <c r="H13" s="9" t="s">
        <v>203</v>
      </c>
      <c r="I13" s="6">
        <v>222288</v>
      </c>
      <c r="J13" s="6">
        <v>222288</v>
      </c>
      <c r="K13" s="46"/>
      <c r="L13" s="46"/>
      <c r="M13" s="6">
        <v>222288</v>
      </c>
      <c r="N13" s="46"/>
      <c r="O13" s="6"/>
      <c r="P13" s="6"/>
      <c r="Q13" s="6"/>
      <c r="R13" s="6"/>
      <c r="S13" s="6"/>
      <c r="T13" s="6"/>
      <c r="U13" s="6"/>
      <c r="V13" s="6"/>
      <c r="W13" s="6"/>
      <c r="X13" s="6"/>
    </row>
    <row r="14" spans="1:24" ht="20.25" customHeight="1">
      <c r="A14" s="9" t="s">
        <v>70</v>
      </c>
      <c r="B14" s="9" t="s">
        <v>70</v>
      </c>
      <c r="C14" s="9" t="s">
        <v>208</v>
      </c>
      <c r="D14" s="9" t="s">
        <v>209</v>
      </c>
      <c r="E14" s="9" t="s">
        <v>103</v>
      </c>
      <c r="F14" s="9" t="s">
        <v>104</v>
      </c>
      <c r="G14" s="9" t="s">
        <v>204</v>
      </c>
      <c r="H14" s="9" t="s">
        <v>205</v>
      </c>
      <c r="I14" s="6">
        <v>120180</v>
      </c>
      <c r="J14" s="6">
        <v>120180</v>
      </c>
      <c r="K14" s="46"/>
      <c r="L14" s="46"/>
      <c r="M14" s="6">
        <v>120180</v>
      </c>
      <c r="N14" s="46"/>
      <c r="O14" s="6"/>
      <c r="P14" s="6"/>
      <c r="Q14" s="6"/>
      <c r="R14" s="6"/>
      <c r="S14" s="6"/>
      <c r="T14" s="6"/>
      <c r="U14" s="6"/>
      <c r="V14" s="6"/>
      <c r="W14" s="6"/>
      <c r="X14" s="6"/>
    </row>
    <row r="15" spans="1:24" ht="20.25" customHeight="1">
      <c r="A15" s="9" t="s">
        <v>70</v>
      </c>
      <c r="B15" s="9" t="s">
        <v>70</v>
      </c>
      <c r="C15" s="9" t="s">
        <v>208</v>
      </c>
      <c r="D15" s="9" t="s">
        <v>209</v>
      </c>
      <c r="E15" s="9" t="s">
        <v>103</v>
      </c>
      <c r="F15" s="9" t="s">
        <v>104</v>
      </c>
      <c r="G15" s="9" t="s">
        <v>206</v>
      </c>
      <c r="H15" s="9" t="s">
        <v>207</v>
      </c>
      <c r="I15" s="6">
        <v>6000</v>
      </c>
      <c r="J15" s="6">
        <v>6000</v>
      </c>
      <c r="K15" s="46"/>
      <c r="L15" s="46"/>
      <c r="M15" s="6">
        <v>6000</v>
      </c>
      <c r="N15" s="46"/>
      <c r="O15" s="6"/>
      <c r="P15" s="6"/>
      <c r="Q15" s="6"/>
      <c r="R15" s="6"/>
      <c r="S15" s="6"/>
      <c r="T15" s="6"/>
      <c r="U15" s="6"/>
      <c r="V15" s="6"/>
      <c r="W15" s="6"/>
      <c r="X15" s="6"/>
    </row>
    <row r="16" spans="1:24" ht="20.25" customHeight="1">
      <c r="A16" s="9" t="s">
        <v>70</v>
      </c>
      <c r="B16" s="9" t="s">
        <v>70</v>
      </c>
      <c r="C16" s="9" t="s">
        <v>208</v>
      </c>
      <c r="D16" s="9" t="s">
        <v>209</v>
      </c>
      <c r="E16" s="9" t="s">
        <v>103</v>
      </c>
      <c r="F16" s="9" t="s">
        <v>104</v>
      </c>
      <c r="G16" s="9" t="s">
        <v>206</v>
      </c>
      <c r="H16" s="9" t="s">
        <v>207</v>
      </c>
      <c r="I16" s="6">
        <v>18524</v>
      </c>
      <c r="J16" s="6">
        <v>18524</v>
      </c>
      <c r="K16" s="46"/>
      <c r="L16" s="46"/>
      <c r="M16" s="6">
        <v>18524</v>
      </c>
      <c r="N16" s="46"/>
      <c r="O16" s="6"/>
      <c r="P16" s="6"/>
      <c r="Q16" s="6"/>
      <c r="R16" s="6"/>
      <c r="S16" s="6"/>
      <c r="T16" s="6"/>
      <c r="U16" s="6"/>
      <c r="V16" s="6"/>
      <c r="W16" s="6"/>
      <c r="X16" s="6"/>
    </row>
    <row r="17" spans="1:24" ht="20.25" customHeight="1">
      <c r="A17" s="9" t="s">
        <v>70</v>
      </c>
      <c r="B17" s="9" t="s">
        <v>70</v>
      </c>
      <c r="C17" s="9" t="s">
        <v>208</v>
      </c>
      <c r="D17" s="9" t="s">
        <v>209</v>
      </c>
      <c r="E17" s="9" t="s">
        <v>103</v>
      </c>
      <c r="F17" s="9" t="s">
        <v>104</v>
      </c>
      <c r="G17" s="9" t="s">
        <v>210</v>
      </c>
      <c r="H17" s="9" t="s">
        <v>211</v>
      </c>
      <c r="I17" s="6">
        <v>42000</v>
      </c>
      <c r="J17" s="6">
        <v>42000</v>
      </c>
      <c r="K17" s="46"/>
      <c r="L17" s="46"/>
      <c r="M17" s="6">
        <v>42000</v>
      </c>
      <c r="N17" s="46"/>
      <c r="O17" s="6"/>
      <c r="P17" s="6"/>
      <c r="Q17" s="6"/>
      <c r="R17" s="6"/>
      <c r="S17" s="6"/>
      <c r="T17" s="6"/>
      <c r="U17" s="6"/>
      <c r="V17" s="6"/>
      <c r="W17" s="6"/>
      <c r="X17" s="6"/>
    </row>
    <row r="18" spans="1:24" ht="20.25" customHeight="1">
      <c r="A18" s="9" t="s">
        <v>70</v>
      </c>
      <c r="B18" s="9" t="s">
        <v>70</v>
      </c>
      <c r="C18" s="9" t="s">
        <v>208</v>
      </c>
      <c r="D18" s="9" t="s">
        <v>209</v>
      </c>
      <c r="E18" s="9" t="s">
        <v>103</v>
      </c>
      <c r="F18" s="9" t="s">
        <v>104</v>
      </c>
      <c r="G18" s="9" t="s">
        <v>210</v>
      </c>
      <c r="H18" s="9" t="s">
        <v>211</v>
      </c>
      <c r="I18" s="6">
        <v>91980</v>
      </c>
      <c r="J18" s="6">
        <v>91980</v>
      </c>
      <c r="K18" s="46"/>
      <c r="L18" s="46"/>
      <c r="M18" s="6">
        <v>91980</v>
      </c>
      <c r="N18" s="46"/>
      <c r="O18" s="6"/>
      <c r="P18" s="6"/>
      <c r="Q18" s="6"/>
      <c r="R18" s="6"/>
      <c r="S18" s="6"/>
      <c r="T18" s="6"/>
      <c r="U18" s="6"/>
      <c r="V18" s="6"/>
      <c r="W18" s="6"/>
      <c r="X18" s="6"/>
    </row>
    <row r="19" spans="1:24" ht="20.25" customHeight="1">
      <c r="A19" s="9" t="s">
        <v>70</v>
      </c>
      <c r="B19" s="9" t="s">
        <v>70</v>
      </c>
      <c r="C19" s="9" t="s">
        <v>208</v>
      </c>
      <c r="D19" s="9" t="s">
        <v>209</v>
      </c>
      <c r="E19" s="9" t="s">
        <v>103</v>
      </c>
      <c r="F19" s="9" t="s">
        <v>104</v>
      </c>
      <c r="G19" s="9" t="s">
        <v>210</v>
      </c>
      <c r="H19" s="9" t="s">
        <v>211</v>
      </c>
      <c r="I19" s="6">
        <v>50604</v>
      </c>
      <c r="J19" s="6">
        <v>50604</v>
      </c>
      <c r="K19" s="46"/>
      <c r="L19" s="46"/>
      <c r="M19" s="6">
        <v>50604</v>
      </c>
      <c r="N19" s="46"/>
      <c r="O19" s="6"/>
      <c r="P19" s="6"/>
      <c r="Q19" s="6"/>
      <c r="R19" s="6"/>
      <c r="S19" s="6"/>
      <c r="T19" s="6"/>
      <c r="U19" s="6"/>
      <c r="V19" s="6"/>
      <c r="W19" s="6"/>
      <c r="X19" s="6"/>
    </row>
    <row r="20" spans="1:24" ht="20.25" customHeight="1">
      <c r="A20" s="9" t="s">
        <v>70</v>
      </c>
      <c r="B20" s="9" t="s">
        <v>70</v>
      </c>
      <c r="C20" s="9" t="s">
        <v>212</v>
      </c>
      <c r="D20" s="9" t="s">
        <v>213</v>
      </c>
      <c r="E20" s="9" t="s">
        <v>111</v>
      </c>
      <c r="F20" s="9" t="s">
        <v>112</v>
      </c>
      <c r="G20" s="9" t="s">
        <v>214</v>
      </c>
      <c r="H20" s="9" t="s">
        <v>215</v>
      </c>
      <c r="I20" s="6">
        <v>100515</v>
      </c>
      <c r="J20" s="6">
        <v>100515</v>
      </c>
      <c r="K20" s="46"/>
      <c r="L20" s="46"/>
      <c r="M20" s="6">
        <v>100515</v>
      </c>
      <c r="N20" s="46"/>
      <c r="O20" s="6"/>
      <c r="P20" s="6"/>
      <c r="Q20" s="6"/>
      <c r="R20" s="6"/>
      <c r="S20" s="6"/>
      <c r="T20" s="6"/>
      <c r="U20" s="6"/>
      <c r="V20" s="6"/>
      <c r="W20" s="6"/>
      <c r="X20" s="6"/>
    </row>
    <row r="21" spans="1:24" ht="20.25" customHeight="1">
      <c r="A21" s="9" t="s">
        <v>70</v>
      </c>
      <c r="B21" s="9" t="s">
        <v>70</v>
      </c>
      <c r="C21" s="9" t="s">
        <v>212</v>
      </c>
      <c r="D21" s="9" t="s">
        <v>213</v>
      </c>
      <c r="E21" s="9" t="s">
        <v>111</v>
      </c>
      <c r="F21" s="9" t="s">
        <v>112</v>
      </c>
      <c r="G21" s="9" t="s">
        <v>214</v>
      </c>
      <c r="H21" s="9" t="s">
        <v>215</v>
      </c>
      <c r="I21" s="6">
        <v>261339</v>
      </c>
      <c r="J21" s="6">
        <v>261339</v>
      </c>
      <c r="K21" s="46"/>
      <c r="L21" s="46"/>
      <c r="M21" s="6">
        <v>261339</v>
      </c>
      <c r="N21" s="46"/>
      <c r="O21" s="6"/>
      <c r="P21" s="6"/>
      <c r="Q21" s="6"/>
      <c r="R21" s="6"/>
      <c r="S21" s="6"/>
      <c r="T21" s="6"/>
      <c r="U21" s="6"/>
      <c r="V21" s="6"/>
      <c r="W21" s="6"/>
      <c r="X21" s="6"/>
    </row>
    <row r="22" spans="1:24" ht="20.25" customHeight="1">
      <c r="A22" s="9" t="s">
        <v>70</v>
      </c>
      <c r="B22" s="9" t="s">
        <v>70</v>
      </c>
      <c r="C22" s="9" t="s">
        <v>212</v>
      </c>
      <c r="D22" s="9" t="s">
        <v>213</v>
      </c>
      <c r="E22" s="9" t="s">
        <v>121</v>
      </c>
      <c r="F22" s="9" t="s">
        <v>122</v>
      </c>
      <c r="G22" s="9" t="s">
        <v>216</v>
      </c>
      <c r="H22" s="9" t="s">
        <v>217</v>
      </c>
      <c r="I22" s="6">
        <v>109577</v>
      </c>
      <c r="J22" s="6">
        <v>109577</v>
      </c>
      <c r="K22" s="46"/>
      <c r="L22" s="46"/>
      <c r="M22" s="6">
        <v>109577</v>
      </c>
      <c r="N22" s="46"/>
      <c r="O22" s="6"/>
      <c r="P22" s="6"/>
      <c r="Q22" s="6"/>
      <c r="R22" s="6"/>
      <c r="S22" s="6"/>
      <c r="T22" s="6"/>
      <c r="U22" s="6"/>
      <c r="V22" s="6"/>
      <c r="W22" s="6"/>
      <c r="X22" s="6"/>
    </row>
    <row r="23" spans="1:24" ht="20.25" customHeight="1">
      <c r="A23" s="9" t="s">
        <v>70</v>
      </c>
      <c r="B23" s="9" t="s">
        <v>70</v>
      </c>
      <c r="C23" s="9" t="s">
        <v>212</v>
      </c>
      <c r="D23" s="9" t="s">
        <v>213</v>
      </c>
      <c r="E23" s="9" t="s">
        <v>123</v>
      </c>
      <c r="F23" s="9" t="s">
        <v>124</v>
      </c>
      <c r="G23" s="9" t="s">
        <v>216</v>
      </c>
      <c r="H23" s="9" t="s">
        <v>217</v>
      </c>
      <c r="I23" s="6">
        <v>42145</v>
      </c>
      <c r="J23" s="6">
        <v>42145</v>
      </c>
      <c r="K23" s="46"/>
      <c r="L23" s="46"/>
      <c r="M23" s="6">
        <v>42145</v>
      </c>
      <c r="N23" s="46"/>
      <c r="O23" s="6"/>
      <c r="P23" s="6"/>
      <c r="Q23" s="6"/>
      <c r="R23" s="6"/>
      <c r="S23" s="6"/>
      <c r="T23" s="6"/>
      <c r="U23" s="6"/>
      <c r="V23" s="6"/>
      <c r="W23" s="6"/>
      <c r="X23" s="6"/>
    </row>
    <row r="24" spans="1:24" ht="20.25" customHeight="1">
      <c r="A24" s="9" t="s">
        <v>70</v>
      </c>
      <c r="B24" s="9" t="s">
        <v>70</v>
      </c>
      <c r="C24" s="9" t="s">
        <v>212</v>
      </c>
      <c r="D24" s="9" t="s">
        <v>213</v>
      </c>
      <c r="E24" s="9" t="s">
        <v>125</v>
      </c>
      <c r="F24" s="9" t="s">
        <v>126</v>
      </c>
      <c r="G24" s="9" t="s">
        <v>218</v>
      </c>
      <c r="H24" s="9" t="s">
        <v>219</v>
      </c>
      <c r="I24" s="6">
        <v>26675</v>
      </c>
      <c r="J24" s="6">
        <v>26675</v>
      </c>
      <c r="K24" s="46"/>
      <c r="L24" s="46"/>
      <c r="M24" s="6">
        <v>26675</v>
      </c>
      <c r="N24" s="46"/>
      <c r="O24" s="6"/>
      <c r="P24" s="6"/>
      <c r="Q24" s="6"/>
      <c r="R24" s="6"/>
      <c r="S24" s="6"/>
      <c r="T24" s="6"/>
      <c r="U24" s="6"/>
      <c r="V24" s="6"/>
      <c r="W24" s="6"/>
      <c r="X24" s="6"/>
    </row>
    <row r="25" spans="1:24" ht="20.25" customHeight="1">
      <c r="A25" s="9" t="s">
        <v>70</v>
      </c>
      <c r="B25" s="9" t="s">
        <v>70</v>
      </c>
      <c r="C25" s="9" t="s">
        <v>212</v>
      </c>
      <c r="D25" s="9" t="s">
        <v>213</v>
      </c>
      <c r="E25" s="9" t="s">
        <v>125</v>
      </c>
      <c r="F25" s="9" t="s">
        <v>126</v>
      </c>
      <c r="G25" s="9" t="s">
        <v>218</v>
      </c>
      <c r="H25" s="9" t="s">
        <v>219</v>
      </c>
      <c r="I25" s="6">
        <v>38106</v>
      </c>
      <c r="J25" s="6">
        <v>38106</v>
      </c>
      <c r="K25" s="46"/>
      <c r="L25" s="46"/>
      <c r="M25" s="6">
        <v>38106</v>
      </c>
      <c r="N25" s="46"/>
      <c r="O25" s="6"/>
      <c r="P25" s="6"/>
      <c r="Q25" s="6"/>
      <c r="R25" s="6"/>
      <c r="S25" s="6"/>
      <c r="T25" s="6"/>
      <c r="U25" s="6"/>
      <c r="V25" s="6"/>
      <c r="W25" s="6"/>
      <c r="X25" s="6"/>
    </row>
    <row r="26" spans="1:24" ht="20.25" customHeight="1">
      <c r="A26" s="9" t="s">
        <v>70</v>
      </c>
      <c r="B26" s="9" t="s">
        <v>70</v>
      </c>
      <c r="C26" s="9" t="s">
        <v>212</v>
      </c>
      <c r="D26" s="9" t="s">
        <v>213</v>
      </c>
      <c r="E26" s="9" t="s">
        <v>125</v>
      </c>
      <c r="F26" s="9" t="s">
        <v>126</v>
      </c>
      <c r="G26" s="9" t="s">
        <v>218</v>
      </c>
      <c r="H26" s="9" t="s">
        <v>219</v>
      </c>
      <c r="I26" s="6">
        <v>69355</v>
      </c>
      <c r="J26" s="6">
        <v>69355</v>
      </c>
      <c r="K26" s="46"/>
      <c r="L26" s="46"/>
      <c r="M26" s="6">
        <v>69355</v>
      </c>
      <c r="N26" s="46"/>
      <c r="O26" s="6"/>
      <c r="P26" s="6"/>
      <c r="Q26" s="6"/>
      <c r="R26" s="6"/>
      <c r="S26" s="6"/>
      <c r="T26" s="6"/>
      <c r="U26" s="6"/>
      <c r="V26" s="6"/>
      <c r="W26" s="6"/>
      <c r="X26" s="6"/>
    </row>
    <row r="27" spans="1:24" ht="20.25" customHeight="1">
      <c r="A27" s="9" t="s">
        <v>70</v>
      </c>
      <c r="B27" s="9" t="s">
        <v>70</v>
      </c>
      <c r="C27" s="9" t="s">
        <v>212</v>
      </c>
      <c r="D27" s="9" t="s">
        <v>213</v>
      </c>
      <c r="E27" s="9" t="s">
        <v>101</v>
      </c>
      <c r="F27" s="9" t="s">
        <v>102</v>
      </c>
      <c r="G27" s="9" t="s">
        <v>220</v>
      </c>
      <c r="H27" s="9" t="s">
        <v>221</v>
      </c>
      <c r="I27" s="6">
        <v>1454</v>
      </c>
      <c r="J27" s="6">
        <v>1454</v>
      </c>
      <c r="K27" s="46"/>
      <c r="L27" s="46"/>
      <c r="M27" s="6">
        <v>1454</v>
      </c>
      <c r="N27" s="46"/>
      <c r="O27" s="6"/>
      <c r="P27" s="6"/>
      <c r="Q27" s="6"/>
      <c r="R27" s="6"/>
      <c r="S27" s="6"/>
      <c r="T27" s="6"/>
      <c r="U27" s="6"/>
      <c r="V27" s="6"/>
      <c r="W27" s="6"/>
      <c r="X27" s="6"/>
    </row>
    <row r="28" spans="1:24" ht="20.25" customHeight="1">
      <c r="A28" s="9" t="s">
        <v>70</v>
      </c>
      <c r="B28" s="9" t="s">
        <v>70</v>
      </c>
      <c r="C28" s="9" t="s">
        <v>212</v>
      </c>
      <c r="D28" s="9" t="s">
        <v>213</v>
      </c>
      <c r="E28" s="9" t="s">
        <v>103</v>
      </c>
      <c r="F28" s="9" t="s">
        <v>104</v>
      </c>
      <c r="G28" s="9" t="s">
        <v>220</v>
      </c>
      <c r="H28" s="9" t="s">
        <v>221</v>
      </c>
      <c r="I28" s="6">
        <v>3635</v>
      </c>
      <c r="J28" s="6">
        <v>3635</v>
      </c>
      <c r="K28" s="46"/>
      <c r="L28" s="46"/>
      <c r="M28" s="6">
        <v>3635</v>
      </c>
      <c r="N28" s="46"/>
      <c r="O28" s="6"/>
      <c r="P28" s="6"/>
      <c r="Q28" s="6"/>
      <c r="R28" s="6"/>
      <c r="S28" s="6"/>
      <c r="T28" s="6"/>
      <c r="U28" s="6"/>
      <c r="V28" s="6"/>
      <c r="W28" s="6"/>
      <c r="X28" s="6"/>
    </row>
    <row r="29" spans="1:24" ht="20.25" customHeight="1">
      <c r="A29" s="9" t="s">
        <v>70</v>
      </c>
      <c r="B29" s="9" t="s">
        <v>70</v>
      </c>
      <c r="C29" s="9" t="s">
        <v>212</v>
      </c>
      <c r="D29" s="9" t="s">
        <v>213</v>
      </c>
      <c r="E29" s="9" t="s">
        <v>127</v>
      </c>
      <c r="F29" s="9" t="s">
        <v>128</v>
      </c>
      <c r="G29" s="9" t="s">
        <v>220</v>
      </c>
      <c r="H29" s="9" t="s">
        <v>221</v>
      </c>
      <c r="I29" s="6">
        <v>2585</v>
      </c>
      <c r="J29" s="6">
        <v>2585</v>
      </c>
      <c r="K29" s="46"/>
      <c r="L29" s="46"/>
      <c r="M29" s="6">
        <v>2585</v>
      </c>
      <c r="N29" s="46"/>
      <c r="O29" s="6"/>
      <c r="P29" s="6"/>
      <c r="Q29" s="6"/>
      <c r="R29" s="6"/>
      <c r="S29" s="6"/>
      <c r="T29" s="6"/>
      <c r="U29" s="6"/>
      <c r="V29" s="6"/>
      <c r="W29" s="6"/>
      <c r="X29" s="6"/>
    </row>
    <row r="30" spans="1:24" ht="20.25" customHeight="1">
      <c r="A30" s="9" t="s">
        <v>70</v>
      </c>
      <c r="B30" s="9" t="s">
        <v>70</v>
      </c>
      <c r="C30" s="9" t="s">
        <v>212</v>
      </c>
      <c r="D30" s="9" t="s">
        <v>213</v>
      </c>
      <c r="E30" s="9" t="s">
        <v>127</v>
      </c>
      <c r="F30" s="9" t="s">
        <v>128</v>
      </c>
      <c r="G30" s="9" t="s">
        <v>220</v>
      </c>
      <c r="H30" s="9" t="s">
        <v>221</v>
      </c>
      <c r="I30" s="6">
        <v>6721</v>
      </c>
      <c r="J30" s="6">
        <v>6721</v>
      </c>
      <c r="K30" s="46"/>
      <c r="L30" s="46"/>
      <c r="M30" s="6">
        <v>6721</v>
      </c>
      <c r="N30" s="46"/>
      <c r="O30" s="6"/>
      <c r="P30" s="6"/>
      <c r="Q30" s="6"/>
      <c r="R30" s="6"/>
      <c r="S30" s="6"/>
      <c r="T30" s="6"/>
      <c r="U30" s="6"/>
      <c r="V30" s="6"/>
      <c r="W30" s="6"/>
      <c r="X30" s="6"/>
    </row>
    <row r="31" spans="1:24" ht="20.25" customHeight="1">
      <c r="A31" s="9" t="s">
        <v>70</v>
      </c>
      <c r="B31" s="9" t="s">
        <v>70</v>
      </c>
      <c r="C31" s="9" t="s">
        <v>212</v>
      </c>
      <c r="D31" s="9" t="s">
        <v>213</v>
      </c>
      <c r="E31" s="9" t="s">
        <v>127</v>
      </c>
      <c r="F31" s="9" t="s">
        <v>128</v>
      </c>
      <c r="G31" s="9" t="s">
        <v>220</v>
      </c>
      <c r="H31" s="9" t="s">
        <v>221</v>
      </c>
      <c r="I31" s="6">
        <v>4653</v>
      </c>
      <c r="J31" s="6">
        <v>4653</v>
      </c>
      <c r="K31" s="46"/>
      <c r="L31" s="46"/>
      <c r="M31" s="6">
        <v>4653</v>
      </c>
      <c r="N31" s="46"/>
      <c r="O31" s="6"/>
      <c r="P31" s="6"/>
      <c r="Q31" s="6"/>
      <c r="R31" s="6"/>
      <c r="S31" s="6"/>
      <c r="T31" s="6"/>
      <c r="U31" s="6"/>
      <c r="V31" s="6"/>
      <c r="W31" s="6"/>
      <c r="X31" s="6"/>
    </row>
    <row r="32" spans="1:24" ht="20.25" customHeight="1">
      <c r="A32" s="9" t="s">
        <v>70</v>
      </c>
      <c r="B32" s="9" t="s">
        <v>70</v>
      </c>
      <c r="C32" s="9" t="s">
        <v>212</v>
      </c>
      <c r="D32" s="9" t="s">
        <v>213</v>
      </c>
      <c r="E32" s="9" t="s">
        <v>127</v>
      </c>
      <c r="F32" s="9" t="s">
        <v>128</v>
      </c>
      <c r="G32" s="9" t="s">
        <v>220</v>
      </c>
      <c r="H32" s="9" t="s">
        <v>221</v>
      </c>
      <c r="I32" s="6">
        <v>1255</v>
      </c>
      <c r="J32" s="6">
        <v>1255</v>
      </c>
      <c r="K32" s="46"/>
      <c r="L32" s="46"/>
      <c r="M32" s="6">
        <v>1255</v>
      </c>
      <c r="N32" s="46"/>
      <c r="O32" s="6"/>
      <c r="P32" s="6"/>
      <c r="Q32" s="6"/>
      <c r="R32" s="6"/>
      <c r="S32" s="6"/>
      <c r="T32" s="6"/>
      <c r="U32" s="6"/>
      <c r="V32" s="6"/>
      <c r="W32" s="6"/>
      <c r="X32" s="6"/>
    </row>
    <row r="33" spans="1:24" ht="20.25" customHeight="1">
      <c r="A33" s="9" t="s">
        <v>70</v>
      </c>
      <c r="B33" s="9" t="s">
        <v>70</v>
      </c>
      <c r="C33" s="9" t="s">
        <v>212</v>
      </c>
      <c r="D33" s="9" t="s">
        <v>213</v>
      </c>
      <c r="E33" s="9" t="s">
        <v>127</v>
      </c>
      <c r="F33" s="9" t="s">
        <v>128</v>
      </c>
      <c r="G33" s="9" t="s">
        <v>220</v>
      </c>
      <c r="H33" s="9" t="s">
        <v>221</v>
      </c>
      <c r="I33" s="6">
        <v>3263</v>
      </c>
      <c r="J33" s="6">
        <v>3263</v>
      </c>
      <c r="K33" s="46"/>
      <c r="L33" s="46"/>
      <c r="M33" s="6">
        <v>3263</v>
      </c>
      <c r="N33" s="46"/>
      <c r="O33" s="6"/>
      <c r="P33" s="6"/>
      <c r="Q33" s="6"/>
      <c r="R33" s="6"/>
      <c r="S33" s="6"/>
      <c r="T33" s="6"/>
      <c r="U33" s="6"/>
      <c r="V33" s="6"/>
      <c r="W33" s="6"/>
      <c r="X33" s="6"/>
    </row>
    <row r="34" spans="1:24" ht="20.25" customHeight="1">
      <c r="A34" s="9" t="s">
        <v>70</v>
      </c>
      <c r="B34" s="9" t="s">
        <v>70</v>
      </c>
      <c r="C34" s="9" t="s">
        <v>222</v>
      </c>
      <c r="D34" s="9" t="s">
        <v>134</v>
      </c>
      <c r="E34" s="9" t="s">
        <v>133</v>
      </c>
      <c r="F34" s="9" t="s">
        <v>134</v>
      </c>
      <c r="G34" s="9" t="s">
        <v>223</v>
      </c>
      <c r="H34" s="9" t="s">
        <v>134</v>
      </c>
      <c r="I34" s="6">
        <v>79515</v>
      </c>
      <c r="J34" s="6">
        <v>79515</v>
      </c>
      <c r="K34" s="46"/>
      <c r="L34" s="46"/>
      <c r="M34" s="6">
        <v>79515</v>
      </c>
      <c r="N34" s="46"/>
      <c r="O34" s="6"/>
      <c r="P34" s="6"/>
      <c r="Q34" s="6"/>
      <c r="R34" s="6"/>
      <c r="S34" s="6"/>
      <c r="T34" s="6"/>
      <c r="U34" s="6"/>
      <c r="V34" s="6"/>
      <c r="W34" s="6"/>
      <c r="X34" s="6"/>
    </row>
    <row r="35" spans="1:24" ht="20.25" customHeight="1">
      <c r="A35" s="9" t="s">
        <v>70</v>
      </c>
      <c r="B35" s="9" t="s">
        <v>70</v>
      </c>
      <c r="C35" s="9" t="s">
        <v>222</v>
      </c>
      <c r="D35" s="9" t="s">
        <v>134</v>
      </c>
      <c r="E35" s="9" t="s">
        <v>133</v>
      </c>
      <c r="F35" s="9" t="s">
        <v>134</v>
      </c>
      <c r="G35" s="9" t="s">
        <v>223</v>
      </c>
      <c r="H35" s="9" t="s">
        <v>134</v>
      </c>
      <c r="I35" s="6">
        <v>206739</v>
      </c>
      <c r="J35" s="6">
        <v>206739</v>
      </c>
      <c r="K35" s="46"/>
      <c r="L35" s="46"/>
      <c r="M35" s="6">
        <v>206739</v>
      </c>
      <c r="N35" s="46"/>
      <c r="O35" s="6"/>
      <c r="P35" s="6"/>
      <c r="Q35" s="6"/>
      <c r="R35" s="6"/>
      <c r="S35" s="6"/>
      <c r="T35" s="6"/>
      <c r="U35" s="6"/>
      <c r="V35" s="6"/>
      <c r="W35" s="6"/>
      <c r="X35" s="6"/>
    </row>
    <row r="36" spans="1:24" ht="20.25" customHeight="1">
      <c r="A36" s="9" t="s">
        <v>70</v>
      </c>
      <c r="B36" s="9" t="s">
        <v>70</v>
      </c>
      <c r="C36" s="9" t="s">
        <v>224</v>
      </c>
      <c r="D36" s="9" t="s">
        <v>225</v>
      </c>
      <c r="E36" s="9" t="s">
        <v>101</v>
      </c>
      <c r="F36" s="9" t="s">
        <v>102</v>
      </c>
      <c r="G36" s="9" t="s">
        <v>226</v>
      </c>
      <c r="H36" s="9" t="s">
        <v>227</v>
      </c>
      <c r="I36" s="6">
        <v>20000</v>
      </c>
      <c r="J36" s="6">
        <v>20000</v>
      </c>
      <c r="K36" s="46"/>
      <c r="L36" s="46"/>
      <c r="M36" s="6">
        <v>20000</v>
      </c>
      <c r="N36" s="46"/>
      <c r="O36" s="6"/>
      <c r="P36" s="6"/>
      <c r="Q36" s="6"/>
      <c r="R36" s="6"/>
      <c r="S36" s="6"/>
      <c r="T36" s="6"/>
      <c r="U36" s="6"/>
      <c r="V36" s="6"/>
      <c r="W36" s="6"/>
      <c r="X36" s="6"/>
    </row>
    <row r="37" spans="1:24" ht="20.25" customHeight="1">
      <c r="A37" s="9" t="s">
        <v>70</v>
      </c>
      <c r="B37" s="9" t="s">
        <v>70</v>
      </c>
      <c r="C37" s="9" t="s">
        <v>228</v>
      </c>
      <c r="D37" s="9" t="s">
        <v>178</v>
      </c>
      <c r="E37" s="9" t="s">
        <v>101</v>
      </c>
      <c r="F37" s="9" t="s">
        <v>102</v>
      </c>
      <c r="G37" s="9" t="s">
        <v>229</v>
      </c>
      <c r="H37" s="9" t="s">
        <v>178</v>
      </c>
      <c r="I37" s="6">
        <v>5200</v>
      </c>
      <c r="J37" s="6">
        <v>5200</v>
      </c>
      <c r="K37" s="46"/>
      <c r="L37" s="46"/>
      <c r="M37" s="6">
        <v>5200</v>
      </c>
      <c r="N37" s="46"/>
      <c r="O37" s="6"/>
      <c r="P37" s="6"/>
      <c r="Q37" s="6"/>
      <c r="R37" s="6"/>
      <c r="S37" s="6"/>
      <c r="T37" s="6"/>
      <c r="U37" s="6"/>
      <c r="V37" s="6"/>
      <c r="W37" s="6"/>
      <c r="X37" s="6"/>
    </row>
    <row r="38" spans="1:24" ht="20.25" customHeight="1">
      <c r="A38" s="9" t="s">
        <v>70</v>
      </c>
      <c r="B38" s="9" t="s">
        <v>70</v>
      </c>
      <c r="C38" s="9" t="s">
        <v>228</v>
      </c>
      <c r="D38" s="9" t="s">
        <v>178</v>
      </c>
      <c r="E38" s="9" t="s">
        <v>103</v>
      </c>
      <c r="F38" s="9" t="s">
        <v>104</v>
      </c>
      <c r="G38" s="9" t="s">
        <v>229</v>
      </c>
      <c r="H38" s="9" t="s">
        <v>178</v>
      </c>
      <c r="I38" s="6">
        <v>2000</v>
      </c>
      <c r="J38" s="6">
        <v>2000</v>
      </c>
      <c r="K38" s="46"/>
      <c r="L38" s="46"/>
      <c r="M38" s="6">
        <v>2000</v>
      </c>
      <c r="N38" s="46"/>
      <c r="O38" s="6"/>
      <c r="P38" s="6"/>
      <c r="Q38" s="6"/>
      <c r="R38" s="6"/>
      <c r="S38" s="6"/>
      <c r="T38" s="6"/>
      <c r="U38" s="6"/>
      <c r="V38" s="6"/>
      <c r="W38" s="6"/>
      <c r="X38" s="6"/>
    </row>
    <row r="39" spans="1:24" ht="20.25" customHeight="1">
      <c r="A39" s="9" t="s">
        <v>70</v>
      </c>
      <c r="B39" s="9" t="s">
        <v>70</v>
      </c>
      <c r="C39" s="9" t="s">
        <v>230</v>
      </c>
      <c r="D39" s="9" t="s">
        <v>231</v>
      </c>
      <c r="E39" s="9" t="s">
        <v>101</v>
      </c>
      <c r="F39" s="9" t="s">
        <v>102</v>
      </c>
      <c r="G39" s="9" t="s">
        <v>232</v>
      </c>
      <c r="H39" s="9" t="s">
        <v>233</v>
      </c>
      <c r="I39" s="6">
        <v>114600</v>
      </c>
      <c r="J39" s="6">
        <v>114600</v>
      </c>
      <c r="K39" s="46"/>
      <c r="L39" s="46"/>
      <c r="M39" s="6">
        <v>114600</v>
      </c>
      <c r="N39" s="46"/>
      <c r="O39" s="6"/>
      <c r="P39" s="6"/>
      <c r="Q39" s="6"/>
      <c r="R39" s="6"/>
      <c r="S39" s="6"/>
      <c r="T39" s="6"/>
      <c r="U39" s="6"/>
      <c r="V39" s="6"/>
      <c r="W39" s="6"/>
      <c r="X39" s="6"/>
    </row>
    <row r="40" spans="1:24" ht="20.25" customHeight="1">
      <c r="A40" s="9" t="s">
        <v>70</v>
      </c>
      <c r="B40" s="9" t="s">
        <v>70</v>
      </c>
      <c r="C40" s="9" t="s">
        <v>234</v>
      </c>
      <c r="D40" s="9" t="s">
        <v>235</v>
      </c>
      <c r="E40" s="9" t="s">
        <v>101</v>
      </c>
      <c r="F40" s="9" t="s">
        <v>102</v>
      </c>
      <c r="G40" s="9" t="s">
        <v>236</v>
      </c>
      <c r="H40" s="9" t="s">
        <v>235</v>
      </c>
      <c r="I40" s="6">
        <v>15080</v>
      </c>
      <c r="J40" s="6">
        <v>15080</v>
      </c>
      <c r="K40" s="46"/>
      <c r="L40" s="46"/>
      <c r="M40" s="6">
        <v>15080</v>
      </c>
      <c r="N40" s="46"/>
      <c r="O40" s="6"/>
      <c r="P40" s="6"/>
      <c r="Q40" s="6"/>
      <c r="R40" s="6"/>
      <c r="S40" s="6"/>
      <c r="T40" s="6"/>
      <c r="U40" s="6"/>
      <c r="V40" s="6"/>
      <c r="W40" s="6"/>
      <c r="X40" s="6"/>
    </row>
    <row r="41" spans="1:24" ht="20.25" customHeight="1">
      <c r="A41" s="9" t="s">
        <v>70</v>
      </c>
      <c r="B41" s="9" t="s">
        <v>70</v>
      </c>
      <c r="C41" s="9" t="s">
        <v>234</v>
      </c>
      <c r="D41" s="9" t="s">
        <v>235</v>
      </c>
      <c r="E41" s="9" t="s">
        <v>103</v>
      </c>
      <c r="F41" s="9" t="s">
        <v>104</v>
      </c>
      <c r="G41" s="9" t="s">
        <v>236</v>
      </c>
      <c r="H41" s="9" t="s">
        <v>235</v>
      </c>
      <c r="I41" s="6">
        <v>5800</v>
      </c>
      <c r="J41" s="6">
        <v>5800</v>
      </c>
      <c r="K41" s="46"/>
      <c r="L41" s="46"/>
      <c r="M41" s="6">
        <v>5800</v>
      </c>
      <c r="N41" s="46"/>
      <c r="O41" s="6"/>
      <c r="P41" s="6"/>
      <c r="Q41" s="6"/>
      <c r="R41" s="6"/>
      <c r="S41" s="6"/>
      <c r="T41" s="6"/>
      <c r="U41" s="6"/>
      <c r="V41" s="6"/>
      <c r="W41" s="6"/>
      <c r="X41" s="6"/>
    </row>
    <row r="42" spans="1:24" ht="20.25" customHeight="1">
      <c r="A42" s="9" t="s">
        <v>70</v>
      </c>
      <c r="B42" s="9" t="s">
        <v>70</v>
      </c>
      <c r="C42" s="9" t="s">
        <v>237</v>
      </c>
      <c r="D42" s="9" t="s">
        <v>238</v>
      </c>
      <c r="E42" s="9" t="s">
        <v>101</v>
      </c>
      <c r="F42" s="9" t="s">
        <v>102</v>
      </c>
      <c r="G42" s="9" t="s">
        <v>239</v>
      </c>
      <c r="H42" s="9" t="s">
        <v>240</v>
      </c>
      <c r="I42" s="6">
        <v>19500</v>
      </c>
      <c r="J42" s="6">
        <v>19500</v>
      </c>
      <c r="K42" s="46"/>
      <c r="L42" s="46"/>
      <c r="M42" s="6">
        <v>19500</v>
      </c>
      <c r="N42" s="46"/>
      <c r="O42" s="6"/>
      <c r="P42" s="6"/>
      <c r="Q42" s="6"/>
      <c r="R42" s="6"/>
      <c r="S42" s="6"/>
      <c r="T42" s="6"/>
      <c r="U42" s="6"/>
      <c r="V42" s="6"/>
      <c r="W42" s="6"/>
      <c r="X42" s="6"/>
    </row>
    <row r="43" spans="1:24" ht="20.25" customHeight="1">
      <c r="A43" s="9" t="s">
        <v>70</v>
      </c>
      <c r="B43" s="9" t="s">
        <v>70</v>
      </c>
      <c r="C43" s="9" t="s">
        <v>237</v>
      </c>
      <c r="D43" s="9" t="s">
        <v>238</v>
      </c>
      <c r="E43" s="9" t="s">
        <v>103</v>
      </c>
      <c r="F43" s="9" t="s">
        <v>104</v>
      </c>
      <c r="G43" s="9" t="s">
        <v>239</v>
      </c>
      <c r="H43" s="9" t="s">
        <v>240</v>
      </c>
      <c r="I43" s="6">
        <v>7500</v>
      </c>
      <c r="J43" s="6">
        <v>7500</v>
      </c>
      <c r="K43" s="46"/>
      <c r="L43" s="46"/>
      <c r="M43" s="6">
        <v>7500</v>
      </c>
      <c r="N43" s="46"/>
      <c r="O43" s="6"/>
      <c r="P43" s="6"/>
      <c r="Q43" s="6"/>
      <c r="R43" s="6"/>
      <c r="S43" s="6"/>
      <c r="T43" s="6"/>
      <c r="U43" s="6"/>
      <c r="V43" s="6"/>
      <c r="W43" s="6"/>
      <c r="X43" s="6"/>
    </row>
    <row r="44" spans="1:24" ht="20.25" customHeight="1">
      <c r="A44" s="9" t="s">
        <v>70</v>
      </c>
      <c r="B44" s="9" t="s">
        <v>70</v>
      </c>
      <c r="C44" s="9" t="s">
        <v>237</v>
      </c>
      <c r="D44" s="9" t="s">
        <v>238</v>
      </c>
      <c r="E44" s="9" t="s">
        <v>101</v>
      </c>
      <c r="F44" s="9" t="s">
        <v>102</v>
      </c>
      <c r="G44" s="9" t="s">
        <v>241</v>
      </c>
      <c r="H44" s="9" t="s">
        <v>242</v>
      </c>
      <c r="I44" s="6">
        <v>2600</v>
      </c>
      <c r="J44" s="6">
        <v>2600</v>
      </c>
      <c r="K44" s="46"/>
      <c r="L44" s="46"/>
      <c r="M44" s="6">
        <v>2600</v>
      </c>
      <c r="N44" s="46"/>
      <c r="O44" s="6"/>
      <c r="P44" s="6"/>
      <c r="Q44" s="6"/>
      <c r="R44" s="6"/>
      <c r="S44" s="6"/>
      <c r="T44" s="6"/>
      <c r="U44" s="6"/>
      <c r="V44" s="6"/>
      <c r="W44" s="6"/>
      <c r="X44" s="6"/>
    </row>
    <row r="45" spans="1:24" ht="20.25" customHeight="1">
      <c r="A45" s="9" t="s">
        <v>70</v>
      </c>
      <c r="B45" s="9" t="s">
        <v>70</v>
      </c>
      <c r="C45" s="9" t="s">
        <v>237</v>
      </c>
      <c r="D45" s="9" t="s">
        <v>238</v>
      </c>
      <c r="E45" s="9" t="s">
        <v>103</v>
      </c>
      <c r="F45" s="9" t="s">
        <v>104</v>
      </c>
      <c r="G45" s="9" t="s">
        <v>241</v>
      </c>
      <c r="H45" s="9" t="s">
        <v>242</v>
      </c>
      <c r="I45" s="6">
        <v>1000</v>
      </c>
      <c r="J45" s="6">
        <v>1000</v>
      </c>
      <c r="K45" s="46"/>
      <c r="L45" s="46"/>
      <c r="M45" s="6">
        <v>1000</v>
      </c>
      <c r="N45" s="46"/>
      <c r="O45" s="6"/>
      <c r="P45" s="6"/>
      <c r="Q45" s="6"/>
      <c r="R45" s="6"/>
      <c r="S45" s="6"/>
      <c r="T45" s="6"/>
      <c r="U45" s="6"/>
      <c r="V45" s="6"/>
      <c r="W45" s="6"/>
      <c r="X45" s="6"/>
    </row>
    <row r="46" spans="1:24" ht="20.25" customHeight="1">
      <c r="A46" s="9" t="s">
        <v>70</v>
      </c>
      <c r="B46" s="9" t="s">
        <v>70</v>
      </c>
      <c r="C46" s="9" t="s">
        <v>237</v>
      </c>
      <c r="D46" s="9" t="s">
        <v>238</v>
      </c>
      <c r="E46" s="9" t="s">
        <v>101</v>
      </c>
      <c r="F46" s="9" t="s">
        <v>102</v>
      </c>
      <c r="G46" s="9" t="s">
        <v>243</v>
      </c>
      <c r="H46" s="9" t="s">
        <v>244</v>
      </c>
      <c r="I46" s="6">
        <v>9100</v>
      </c>
      <c r="J46" s="6">
        <v>9100</v>
      </c>
      <c r="K46" s="46"/>
      <c r="L46" s="46"/>
      <c r="M46" s="6">
        <v>9100</v>
      </c>
      <c r="N46" s="46"/>
      <c r="O46" s="6"/>
      <c r="P46" s="6"/>
      <c r="Q46" s="6"/>
      <c r="R46" s="6"/>
      <c r="S46" s="6"/>
      <c r="T46" s="6"/>
      <c r="U46" s="6"/>
      <c r="V46" s="6"/>
      <c r="W46" s="6"/>
      <c r="X46" s="6"/>
    </row>
    <row r="47" spans="1:24" ht="20.25" customHeight="1">
      <c r="A47" s="9" t="s">
        <v>70</v>
      </c>
      <c r="B47" s="9" t="s">
        <v>70</v>
      </c>
      <c r="C47" s="9" t="s">
        <v>237</v>
      </c>
      <c r="D47" s="9" t="s">
        <v>238</v>
      </c>
      <c r="E47" s="9" t="s">
        <v>103</v>
      </c>
      <c r="F47" s="9" t="s">
        <v>104</v>
      </c>
      <c r="G47" s="9" t="s">
        <v>243</v>
      </c>
      <c r="H47" s="9" t="s">
        <v>244</v>
      </c>
      <c r="I47" s="6">
        <v>3500</v>
      </c>
      <c r="J47" s="6">
        <v>3500</v>
      </c>
      <c r="K47" s="46"/>
      <c r="L47" s="46"/>
      <c r="M47" s="6">
        <v>3500</v>
      </c>
      <c r="N47" s="46"/>
      <c r="O47" s="6"/>
      <c r="P47" s="6"/>
      <c r="Q47" s="6"/>
      <c r="R47" s="6"/>
      <c r="S47" s="6"/>
      <c r="T47" s="6"/>
      <c r="U47" s="6"/>
      <c r="V47" s="6"/>
      <c r="W47" s="6"/>
      <c r="X47" s="6"/>
    </row>
    <row r="48" spans="1:24" ht="20.25" customHeight="1">
      <c r="A48" s="9" t="s">
        <v>70</v>
      </c>
      <c r="B48" s="9" t="s">
        <v>70</v>
      </c>
      <c r="C48" s="9" t="s">
        <v>237</v>
      </c>
      <c r="D48" s="9" t="s">
        <v>238</v>
      </c>
      <c r="E48" s="9" t="s">
        <v>101</v>
      </c>
      <c r="F48" s="9" t="s">
        <v>102</v>
      </c>
      <c r="G48" s="9" t="s">
        <v>245</v>
      </c>
      <c r="H48" s="9" t="s">
        <v>246</v>
      </c>
      <c r="I48" s="6">
        <v>39000</v>
      </c>
      <c r="J48" s="6">
        <v>39000</v>
      </c>
      <c r="K48" s="46"/>
      <c r="L48" s="46"/>
      <c r="M48" s="6">
        <v>39000</v>
      </c>
      <c r="N48" s="46"/>
      <c r="O48" s="6"/>
      <c r="P48" s="6"/>
      <c r="Q48" s="6"/>
      <c r="R48" s="6"/>
      <c r="S48" s="6"/>
      <c r="T48" s="6"/>
      <c r="U48" s="6"/>
      <c r="V48" s="6"/>
      <c r="W48" s="6"/>
      <c r="X48" s="6"/>
    </row>
    <row r="49" spans="1:24" ht="20.25" customHeight="1">
      <c r="A49" s="9" t="s">
        <v>70</v>
      </c>
      <c r="B49" s="9" t="s">
        <v>70</v>
      </c>
      <c r="C49" s="9" t="s">
        <v>237</v>
      </c>
      <c r="D49" s="9" t="s">
        <v>238</v>
      </c>
      <c r="E49" s="9" t="s">
        <v>103</v>
      </c>
      <c r="F49" s="9" t="s">
        <v>104</v>
      </c>
      <c r="G49" s="9" t="s">
        <v>245</v>
      </c>
      <c r="H49" s="9" t="s">
        <v>246</v>
      </c>
      <c r="I49" s="6">
        <v>15000</v>
      </c>
      <c r="J49" s="6">
        <v>15000</v>
      </c>
      <c r="K49" s="46"/>
      <c r="L49" s="46"/>
      <c r="M49" s="6">
        <v>15000</v>
      </c>
      <c r="N49" s="46"/>
      <c r="O49" s="6"/>
      <c r="P49" s="6"/>
      <c r="Q49" s="6"/>
      <c r="R49" s="6"/>
      <c r="S49" s="6"/>
      <c r="T49" s="6"/>
      <c r="U49" s="6"/>
      <c r="V49" s="6"/>
      <c r="W49" s="6"/>
      <c r="X49" s="6"/>
    </row>
    <row r="50" spans="1:24" ht="20.25" customHeight="1">
      <c r="A50" s="9" t="s">
        <v>70</v>
      </c>
      <c r="B50" s="9" t="s">
        <v>70</v>
      </c>
      <c r="C50" s="9" t="s">
        <v>237</v>
      </c>
      <c r="D50" s="9" t="s">
        <v>238</v>
      </c>
      <c r="E50" s="9" t="s">
        <v>101</v>
      </c>
      <c r="F50" s="9" t="s">
        <v>102</v>
      </c>
      <c r="G50" s="9" t="s">
        <v>232</v>
      </c>
      <c r="H50" s="9" t="s">
        <v>233</v>
      </c>
      <c r="I50" s="6">
        <v>11460</v>
      </c>
      <c r="J50" s="6">
        <v>11460</v>
      </c>
      <c r="K50" s="46"/>
      <c r="L50" s="46"/>
      <c r="M50" s="6">
        <v>11460</v>
      </c>
      <c r="N50" s="46"/>
      <c r="O50" s="6"/>
      <c r="P50" s="6"/>
      <c r="Q50" s="6"/>
      <c r="R50" s="6"/>
      <c r="S50" s="6"/>
      <c r="T50" s="6"/>
      <c r="U50" s="6"/>
      <c r="V50" s="6"/>
      <c r="W50" s="6"/>
      <c r="X50" s="6"/>
    </row>
    <row r="51" spans="1:24" ht="20.25" customHeight="1">
      <c r="A51" s="9" t="s">
        <v>70</v>
      </c>
      <c r="B51" s="9" t="s">
        <v>70</v>
      </c>
      <c r="C51" s="9" t="s">
        <v>237</v>
      </c>
      <c r="D51" s="9" t="s">
        <v>238</v>
      </c>
      <c r="E51" s="9" t="s">
        <v>101</v>
      </c>
      <c r="F51" s="9" t="s">
        <v>102</v>
      </c>
      <c r="G51" s="9" t="s">
        <v>247</v>
      </c>
      <c r="H51" s="9" t="s">
        <v>248</v>
      </c>
      <c r="I51" s="6">
        <v>15660</v>
      </c>
      <c r="J51" s="6">
        <v>15660</v>
      </c>
      <c r="K51" s="46"/>
      <c r="L51" s="46"/>
      <c r="M51" s="6">
        <v>15660</v>
      </c>
      <c r="N51" s="46"/>
      <c r="O51" s="6"/>
      <c r="P51" s="6"/>
      <c r="Q51" s="6"/>
      <c r="R51" s="6"/>
      <c r="S51" s="6"/>
      <c r="T51" s="6"/>
      <c r="U51" s="6"/>
      <c r="V51" s="6"/>
      <c r="W51" s="6"/>
      <c r="X51" s="6"/>
    </row>
    <row r="52" spans="1:24" ht="20.25" customHeight="1">
      <c r="A52" s="9" t="s">
        <v>70</v>
      </c>
      <c r="B52" s="9" t="s">
        <v>70</v>
      </c>
      <c r="C52" s="9" t="s">
        <v>249</v>
      </c>
      <c r="D52" s="9" t="s">
        <v>250</v>
      </c>
      <c r="E52" s="9" t="s">
        <v>101</v>
      </c>
      <c r="F52" s="9" t="s">
        <v>102</v>
      </c>
      <c r="G52" s="9" t="s">
        <v>206</v>
      </c>
      <c r="H52" s="9" t="s">
        <v>207</v>
      </c>
      <c r="I52" s="6">
        <v>207960</v>
      </c>
      <c r="J52" s="6">
        <v>207960</v>
      </c>
      <c r="K52" s="46"/>
      <c r="L52" s="46"/>
      <c r="M52" s="6">
        <v>207960</v>
      </c>
      <c r="N52" s="46"/>
      <c r="O52" s="6"/>
      <c r="P52" s="6"/>
      <c r="Q52" s="6"/>
      <c r="R52" s="6"/>
      <c r="S52" s="6"/>
      <c r="T52" s="6"/>
      <c r="U52" s="6"/>
      <c r="V52" s="6"/>
      <c r="W52" s="6"/>
      <c r="X52" s="6"/>
    </row>
    <row r="53" spans="1:24" ht="20.25" customHeight="1">
      <c r="A53" s="9" t="s">
        <v>70</v>
      </c>
      <c r="B53" s="9" t="s">
        <v>70</v>
      </c>
      <c r="C53" s="9" t="s">
        <v>251</v>
      </c>
      <c r="D53" s="9" t="s">
        <v>252</v>
      </c>
      <c r="E53" s="9" t="s">
        <v>109</v>
      </c>
      <c r="F53" s="9" t="s">
        <v>110</v>
      </c>
      <c r="G53" s="9" t="s">
        <v>253</v>
      </c>
      <c r="H53" s="9" t="s">
        <v>254</v>
      </c>
      <c r="I53" s="6">
        <v>129600</v>
      </c>
      <c r="J53" s="6">
        <v>129600</v>
      </c>
      <c r="K53" s="46"/>
      <c r="L53" s="46"/>
      <c r="M53" s="6">
        <v>129600</v>
      </c>
      <c r="N53" s="46"/>
      <c r="O53" s="6"/>
      <c r="P53" s="6"/>
      <c r="Q53" s="6"/>
      <c r="R53" s="6"/>
      <c r="S53" s="6"/>
      <c r="T53" s="6"/>
      <c r="U53" s="6"/>
      <c r="V53" s="6"/>
      <c r="W53" s="6"/>
      <c r="X53" s="6"/>
    </row>
    <row r="54" spans="1:24" ht="20.25" customHeight="1">
      <c r="A54" s="9" t="s">
        <v>70</v>
      </c>
      <c r="B54" s="9" t="s">
        <v>70</v>
      </c>
      <c r="C54" s="9" t="s">
        <v>255</v>
      </c>
      <c r="D54" s="9" t="s">
        <v>256</v>
      </c>
      <c r="E54" s="9" t="s">
        <v>115</v>
      </c>
      <c r="F54" s="9" t="s">
        <v>116</v>
      </c>
      <c r="G54" s="9" t="s">
        <v>253</v>
      </c>
      <c r="H54" s="9" t="s">
        <v>254</v>
      </c>
      <c r="I54" s="6">
        <v>19776</v>
      </c>
      <c r="J54" s="6">
        <v>19776</v>
      </c>
      <c r="K54" s="46"/>
      <c r="L54" s="46"/>
      <c r="M54" s="6">
        <v>19776</v>
      </c>
      <c r="N54" s="46"/>
      <c r="O54" s="6"/>
      <c r="P54" s="6"/>
      <c r="Q54" s="6"/>
      <c r="R54" s="6"/>
      <c r="S54" s="6"/>
      <c r="T54" s="6"/>
      <c r="U54" s="6"/>
      <c r="V54" s="6"/>
      <c r="W54" s="6"/>
      <c r="X54" s="6"/>
    </row>
    <row r="55" spans="1:24" ht="20.25" customHeight="1">
      <c r="A55" s="9" t="s">
        <v>70</v>
      </c>
      <c r="B55" s="9" t="s">
        <v>70</v>
      </c>
      <c r="C55" s="9" t="s">
        <v>257</v>
      </c>
      <c r="D55" s="9" t="s">
        <v>258</v>
      </c>
      <c r="E55" s="9" t="s">
        <v>101</v>
      </c>
      <c r="F55" s="9" t="s">
        <v>102</v>
      </c>
      <c r="G55" s="9" t="s">
        <v>259</v>
      </c>
      <c r="H55" s="9" t="s">
        <v>260</v>
      </c>
      <c r="I55" s="6">
        <v>129024</v>
      </c>
      <c r="J55" s="6">
        <v>129024</v>
      </c>
      <c r="K55" s="46"/>
      <c r="L55" s="46"/>
      <c r="M55" s="6">
        <v>129024</v>
      </c>
      <c r="N55" s="46"/>
      <c r="O55" s="6"/>
      <c r="P55" s="6"/>
      <c r="Q55" s="6"/>
      <c r="R55" s="6"/>
      <c r="S55" s="6"/>
      <c r="T55" s="6"/>
      <c r="U55" s="6"/>
      <c r="V55" s="6"/>
      <c r="W55" s="6"/>
      <c r="X55" s="6"/>
    </row>
    <row r="56" spans="1:24" ht="20.25" customHeight="1">
      <c r="A56" s="9" t="s">
        <v>70</v>
      </c>
      <c r="B56" s="9" t="s">
        <v>70</v>
      </c>
      <c r="C56" s="9" t="s">
        <v>257</v>
      </c>
      <c r="D56" s="9" t="s">
        <v>258</v>
      </c>
      <c r="E56" s="9" t="s">
        <v>101</v>
      </c>
      <c r="F56" s="9" t="s">
        <v>102</v>
      </c>
      <c r="G56" s="9" t="s">
        <v>259</v>
      </c>
      <c r="H56" s="9" t="s">
        <v>260</v>
      </c>
      <c r="I56" s="6">
        <v>53760</v>
      </c>
      <c r="J56" s="6">
        <v>53760</v>
      </c>
      <c r="K56" s="46"/>
      <c r="L56" s="46"/>
      <c r="M56" s="6">
        <v>53760</v>
      </c>
      <c r="N56" s="46"/>
      <c r="O56" s="6"/>
      <c r="P56" s="6"/>
      <c r="Q56" s="6"/>
      <c r="R56" s="6"/>
      <c r="S56" s="6"/>
      <c r="T56" s="6"/>
      <c r="U56" s="6"/>
      <c r="V56" s="6"/>
      <c r="W56" s="6"/>
      <c r="X56" s="6"/>
    </row>
    <row r="57" spans="1:24" ht="20.25" customHeight="1">
      <c r="A57" s="9" t="s">
        <v>70</v>
      </c>
      <c r="B57" s="9" t="s">
        <v>70</v>
      </c>
      <c r="C57" s="9" t="s">
        <v>261</v>
      </c>
      <c r="D57" s="9" t="s">
        <v>262</v>
      </c>
      <c r="E57" s="9" t="s">
        <v>101</v>
      </c>
      <c r="F57" s="9" t="s">
        <v>102</v>
      </c>
      <c r="G57" s="9" t="s">
        <v>263</v>
      </c>
      <c r="H57" s="9" t="s">
        <v>264</v>
      </c>
      <c r="I57" s="6">
        <v>1920</v>
      </c>
      <c r="J57" s="6">
        <v>1920</v>
      </c>
      <c r="K57" s="46"/>
      <c r="L57" s="46"/>
      <c r="M57" s="6">
        <v>1920</v>
      </c>
      <c r="N57" s="46"/>
      <c r="O57" s="6"/>
      <c r="P57" s="6"/>
      <c r="Q57" s="6"/>
      <c r="R57" s="6"/>
      <c r="S57" s="6"/>
      <c r="T57" s="6"/>
      <c r="U57" s="6"/>
      <c r="V57" s="6"/>
      <c r="W57" s="6"/>
      <c r="X57" s="6"/>
    </row>
    <row r="58" spans="1:24" ht="17.25" customHeight="1">
      <c r="A58" s="180" t="s">
        <v>173</v>
      </c>
      <c r="B58" s="181"/>
      <c r="C58" s="182"/>
      <c r="D58" s="182"/>
      <c r="E58" s="182"/>
      <c r="F58" s="182"/>
      <c r="G58" s="182"/>
      <c r="H58" s="183"/>
      <c r="I58" s="6">
        <v>3781881</v>
      </c>
      <c r="J58" s="6">
        <v>3781881</v>
      </c>
      <c r="K58" s="6"/>
      <c r="L58" s="6"/>
      <c r="M58" s="6">
        <v>3781881</v>
      </c>
      <c r="N58" s="6"/>
      <c r="O58" s="6"/>
      <c r="P58" s="6"/>
      <c r="Q58" s="6"/>
      <c r="R58" s="6"/>
      <c r="S58" s="6"/>
      <c r="T58" s="6"/>
      <c r="U58" s="6"/>
      <c r="V58" s="6"/>
      <c r="W58" s="6"/>
      <c r="X58"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58:H58"/>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19"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16"/>
  <sheetViews>
    <sheetView showZeros="0" tabSelected="1" workbookViewId="0">
      <selection activeCell="I9" sqref="I9:I10"/>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47"/>
      <c r="F1" s="47"/>
      <c r="G1" s="47"/>
      <c r="H1" s="47"/>
      <c r="U1" s="26"/>
      <c r="W1" s="3" t="s">
        <v>265</v>
      </c>
    </row>
    <row r="2" spans="1:23" ht="46.5" customHeight="1">
      <c r="A2" s="192" t="str">
        <f>"2025"&amp;"年部门项目支出预算表"</f>
        <v>2025年部门项目支出预算表</v>
      </c>
      <c r="B2" s="192"/>
      <c r="C2" s="192"/>
      <c r="D2" s="192"/>
      <c r="E2" s="192"/>
      <c r="F2" s="192"/>
      <c r="G2" s="192"/>
      <c r="H2" s="192"/>
      <c r="I2" s="192"/>
      <c r="J2" s="192"/>
      <c r="K2" s="192"/>
      <c r="L2" s="192"/>
      <c r="M2" s="192"/>
      <c r="N2" s="192"/>
      <c r="O2" s="192"/>
      <c r="P2" s="192"/>
      <c r="Q2" s="192"/>
      <c r="R2" s="192"/>
      <c r="S2" s="192"/>
      <c r="T2" s="192"/>
      <c r="U2" s="192"/>
      <c r="V2" s="192"/>
      <c r="W2" s="192"/>
    </row>
    <row r="3" spans="1:23" ht="13.5" customHeight="1">
      <c r="A3" s="193" t="s">
        <v>559</v>
      </c>
      <c r="B3" s="193"/>
      <c r="C3" s="193"/>
      <c r="D3" s="193"/>
      <c r="E3" s="193"/>
      <c r="F3" s="193"/>
      <c r="G3" s="193"/>
      <c r="H3" s="193"/>
      <c r="I3" s="43"/>
      <c r="J3" s="43"/>
      <c r="K3" s="43"/>
      <c r="L3" s="43"/>
      <c r="M3" s="43"/>
      <c r="N3" s="43"/>
      <c r="O3" s="43"/>
      <c r="P3" s="43"/>
      <c r="Q3" s="43"/>
      <c r="U3" s="26"/>
      <c r="W3" s="48" t="s">
        <v>1</v>
      </c>
    </row>
    <row r="4" spans="1:23" ht="21.75" customHeight="1">
      <c r="A4" s="189" t="s">
        <v>266</v>
      </c>
      <c r="B4" s="200" t="s">
        <v>184</v>
      </c>
      <c r="C4" s="189" t="s">
        <v>185</v>
      </c>
      <c r="D4" s="189" t="s">
        <v>267</v>
      </c>
      <c r="E4" s="200" t="s">
        <v>186</v>
      </c>
      <c r="F4" s="200" t="s">
        <v>187</v>
      </c>
      <c r="G4" s="200" t="s">
        <v>268</v>
      </c>
      <c r="H4" s="200" t="s">
        <v>269</v>
      </c>
      <c r="I4" s="205" t="s">
        <v>55</v>
      </c>
      <c r="J4" s="197" t="s">
        <v>270</v>
      </c>
      <c r="K4" s="167"/>
      <c r="L4" s="167"/>
      <c r="M4" s="168"/>
      <c r="N4" s="197" t="s">
        <v>192</v>
      </c>
      <c r="O4" s="167"/>
      <c r="P4" s="168"/>
      <c r="Q4" s="200" t="s">
        <v>61</v>
      </c>
      <c r="R4" s="197" t="s">
        <v>62</v>
      </c>
      <c r="S4" s="167"/>
      <c r="T4" s="167"/>
      <c r="U4" s="167"/>
      <c r="V4" s="167"/>
      <c r="W4" s="168"/>
    </row>
    <row r="5" spans="1:23" ht="21.75" customHeight="1">
      <c r="A5" s="194"/>
      <c r="B5" s="187"/>
      <c r="C5" s="194"/>
      <c r="D5" s="194"/>
      <c r="E5" s="203"/>
      <c r="F5" s="203"/>
      <c r="G5" s="203"/>
      <c r="H5" s="203"/>
      <c r="I5" s="187"/>
      <c r="J5" s="201" t="s">
        <v>58</v>
      </c>
      <c r="K5" s="164"/>
      <c r="L5" s="200" t="s">
        <v>59</v>
      </c>
      <c r="M5" s="200" t="s">
        <v>60</v>
      </c>
      <c r="N5" s="200" t="s">
        <v>58</v>
      </c>
      <c r="O5" s="200" t="s">
        <v>59</v>
      </c>
      <c r="P5" s="200" t="s">
        <v>60</v>
      </c>
      <c r="Q5" s="203"/>
      <c r="R5" s="200" t="s">
        <v>57</v>
      </c>
      <c r="S5" s="200" t="s">
        <v>64</v>
      </c>
      <c r="T5" s="200" t="s">
        <v>198</v>
      </c>
      <c r="U5" s="200" t="s">
        <v>66</v>
      </c>
      <c r="V5" s="200" t="s">
        <v>67</v>
      </c>
      <c r="W5" s="200" t="s">
        <v>68</v>
      </c>
    </row>
    <row r="6" spans="1:23" ht="21" customHeight="1">
      <c r="A6" s="187"/>
      <c r="B6" s="187"/>
      <c r="C6" s="187"/>
      <c r="D6" s="187"/>
      <c r="E6" s="187"/>
      <c r="F6" s="187"/>
      <c r="G6" s="187"/>
      <c r="H6" s="187"/>
      <c r="I6" s="187"/>
      <c r="J6" s="202" t="s">
        <v>57</v>
      </c>
      <c r="K6" s="165"/>
      <c r="L6" s="187"/>
      <c r="M6" s="187"/>
      <c r="N6" s="187"/>
      <c r="O6" s="187"/>
      <c r="P6" s="187"/>
      <c r="Q6" s="187"/>
      <c r="R6" s="187"/>
      <c r="S6" s="187"/>
      <c r="T6" s="187"/>
      <c r="U6" s="187"/>
      <c r="V6" s="187"/>
      <c r="W6" s="187"/>
    </row>
    <row r="7" spans="1:23" ht="39.75" customHeight="1">
      <c r="A7" s="190"/>
      <c r="B7" s="170"/>
      <c r="C7" s="190"/>
      <c r="D7" s="190"/>
      <c r="E7" s="204"/>
      <c r="F7" s="204"/>
      <c r="G7" s="204"/>
      <c r="H7" s="204"/>
      <c r="I7" s="170"/>
      <c r="J7" s="49" t="s">
        <v>57</v>
      </c>
      <c r="K7" s="49" t="s">
        <v>271</v>
      </c>
      <c r="L7" s="204"/>
      <c r="M7" s="204"/>
      <c r="N7" s="204"/>
      <c r="O7" s="204"/>
      <c r="P7" s="204"/>
      <c r="Q7" s="204"/>
      <c r="R7" s="204"/>
      <c r="S7" s="204"/>
      <c r="T7" s="204"/>
      <c r="U7" s="170"/>
      <c r="V7" s="204"/>
      <c r="W7" s="204"/>
    </row>
    <row r="8" spans="1:23" ht="15" customHeight="1">
      <c r="A8" s="50">
        <v>1</v>
      </c>
      <c r="B8" s="50">
        <v>2</v>
      </c>
      <c r="C8" s="50">
        <v>3</v>
      </c>
      <c r="D8" s="50">
        <v>4</v>
      </c>
      <c r="E8" s="50">
        <v>5</v>
      </c>
      <c r="F8" s="50">
        <v>6</v>
      </c>
      <c r="G8" s="50">
        <v>7</v>
      </c>
      <c r="H8" s="50">
        <v>8</v>
      </c>
      <c r="I8" s="50">
        <v>9</v>
      </c>
      <c r="J8" s="50">
        <v>10</v>
      </c>
      <c r="K8" s="50">
        <v>11</v>
      </c>
      <c r="L8" s="45">
        <v>12</v>
      </c>
      <c r="M8" s="45">
        <v>13</v>
      </c>
      <c r="N8" s="45">
        <v>14</v>
      </c>
      <c r="O8" s="45">
        <v>15</v>
      </c>
      <c r="P8" s="45">
        <v>16</v>
      </c>
      <c r="Q8" s="45">
        <v>17</v>
      </c>
      <c r="R8" s="45">
        <v>18</v>
      </c>
      <c r="S8" s="45">
        <v>19</v>
      </c>
      <c r="T8" s="45">
        <v>20</v>
      </c>
      <c r="U8" s="50">
        <v>21</v>
      </c>
      <c r="V8" s="45">
        <v>22</v>
      </c>
      <c r="W8" s="50">
        <v>23</v>
      </c>
    </row>
    <row r="9" spans="1:23" ht="21.75" customHeight="1">
      <c r="A9" s="23" t="s">
        <v>272</v>
      </c>
      <c r="B9" s="23" t="s">
        <v>273</v>
      </c>
      <c r="C9" s="23" t="s">
        <v>274</v>
      </c>
      <c r="D9" s="23" t="s">
        <v>70</v>
      </c>
      <c r="E9" s="23" t="s">
        <v>105</v>
      </c>
      <c r="F9" s="23" t="s">
        <v>106</v>
      </c>
      <c r="G9" s="23" t="s">
        <v>253</v>
      </c>
      <c r="H9" s="23" t="s">
        <v>254</v>
      </c>
      <c r="I9" s="6">
        <v>103590</v>
      </c>
      <c r="J9" s="6">
        <v>103590</v>
      </c>
      <c r="K9" s="6">
        <v>103590</v>
      </c>
      <c r="L9" s="6"/>
      <c r="M9" s="6"/>
      <c r="N9" s="6"/>
      <c r="O9" s="6"/>
      <c r="P9" s="6"/>
      <c r="Q9" s="6"/>
      <c r="R9" s="6"/>
      <c r="S9" s="6"/>
      <c r="T9" s="6"/>
      <c r="U9" s="6"/>
      <c r="V9" s="6"/>
      <c r="W9" s="6"/>
    </row>
    <row r="10" spans="1:23" ht="21.75" customHeight="1">
      <c r="A10" s="23" t="s">
        <v>272</v>
      </c>
      <c r="B10" s="23" t="s">
        <v>275</v>
      </c>
      <c r="C10" s="23" t="s">
        <v>276</v>
      </c>
      <c r="D10" s="23" t="s">
        <v>70</v>
      </c>
      <c r="E10" s="23" t="s">
        <v>105</v>
      </c>
      <c r="F10" s="23" t="s">
        <v>106</v>
      </c>
      <c r="G10" s="23" t="s">
        <v>253</v>
      </c>
      <c r="H10" s="23" t="s">
        <v>254</v>
      </c>
      <c r="I10" s="6">
        <v>2000000</v>
      </c>
      <c r="J10" s="6">
        <v>2000000</v>
      </c>
      <c r="K10" s="6">
        <v>2000000</v>
      </c>
      <c r="L10" s="6"/>
      <c r="M10" s="6"/>
      <c r="N10" s="6"/>
      <c r="O10" s="6"/>
      <c r="P10" s="6"/>
      <c r="Q10" s="6"/>
      <c r="R10" s="6"/>
      <c r="S10" s="6"/>
      <c r="T10" s="6"/>
      <c r="U10" s="6"/>
      <c r="V10" s="6"/>
      <c r="W10" s="6"/>
    </row>
    <row r="11" spans="1:23" ht="21.75" customHeight="1">
      <c r="A11" s="23" t="s">
        <v>272</v>
      </c>
      <c r="B11" s="23" t="s">
        <v>277</v>
      </c>
      <c r="C11" s="23" t="s">
        <v>278</v>
      </c>
      <c r="D11" s="23" t="s">
        <v>70</v>
      </c>
      <c r="E11" s="23" t="s">
        <v>105</v>
      </c>
      <c r="F11" s="23" t="s">
        <v>106</v>
      </c>
      <c r="G11" s="23" t="s">
        <v>239</v>
      </c>
      <c r="H11" s="23" t="s">
        <v>240</v>
      </c>
      <c r="I11" s="6">
        <v>113510</v>
      </c>
      <c r="J11" s="6">
        <v>113510</v>
      </c>
      <c r="K11" s="6">
        <v>113510</v>
      </c>
      <c r="L11" s="6"/>
      <c r="M11" s="6"/>
      <c r="N11" s="6"/>
      <c r="O11" s="6"/>
      <c r="P11" s="6"/>
      <c r="Q11" s="6"/>
      <c r="R11" s="6"/>
      <c r="S11" s="6"/>
      <c r="T11" s="6"/>
      <c r="U11" s="6"/>
      <c r="V11" s="6"/>
      <c r="W11" s="6"/>
    </row>
    <row r="12" spans="1:23" ht="21.75" customHeight="1">
      <c r="A12" s="23" t="s">
        <v>272</v>
      </c>
      <c r="B12" s="23" t="s">
        <v>279</v>
      </c>
      <c r="C12" s="23" t="s">
        <v>280</v>
      </c>
      <c r="D12" s="23" t="s">
        <v>70</v>
      </c>
      <c r="E12" s="23" t="s">
        <v>105</v>
      </c>
      <c r="F12" s="23" t="s">
        <v>106</v>
      </c>
      <c r="G12" s="23" t="s">
        <v>239</v>
      </c>
      <c r="H12" s="23" t="s">
        <v>240</v>
      </c>
      <c r="I12" s="6">
        <v>160000</v>
      </c>
      <c r="J12" s="6">
        <v>160000</v>
      </c>
      <c r="K12" s="6">
        <v>160000</v>
      </c>
      <c r="L12" s="6"/>
      <c r="M12" s="6"/>
      <c r="N12" s="6"/>
      <c r="O12" s="6"/>
      <c r="P12" s="6"/>
      <c r="Q12" s="6"/>
      <c r="R12" s="6"/>
      <c r="S12" s="6"/>
      <c r="T12" s="6"/>
      <c r="U12" s="6"/>
      <c r="V12" s="6"/>
      <c r="W12" s="6"/>
    </row>
    <row r="13" spans="1:23" ht="21.75" customHeight="1">
      <c r="A13" s="23" t="s">
        <v>272</v>
      </c>
      <c r="B13" s="23" t="s">
        <v>281</v>
      </c>
      <c r="C13" s="23" t="s">
        <v>282</v>
      </c>
      <c r="D13" s="23" t="s">
        <v>70</v>
      </c>
      <c r="E13" s="23" t="s">
        <v>105</v>
      </c>
      <c r="F13" s="23" t="s">
        <v>106</v>
      </c>
      <c r="G13" s="23" t="s">
        <v>239</v>
      </c>
      <c r="H13" s="23" t="s">
        <v>240</v>
      </c>
      <c r="I13" s="6">
        <v>25000</v>
      </c>
      <c r="J13" s="6">
        <v>25000</v>
      </c>
      <c r="K13" s="6">
        <v>25000</v>
      </c>
      <c r="L13" s="6"/>
      <c r="M13" s="6"/>
      <c r="N13" s="6"/>
      <c r="O13" s="6"/>
      <c r="P13" s="6"/>
      <c r="Q13" s="6"/>
      <c r="R13" s="6"/>
      <c r="S13" s="6"/>
      <c r="T13" s="6"/>
      <c r="U13" s="6"/>
      <c r="V13" s="6"/>
      <c r="W13" s="6"/>
    </row>
    <row r="14" spans="1:23" ht="21.75" customHeight="1">
      <c r="A14" s="23" t="s">
        <v>272</v>
      </c>
      <c r="B14" s="23" t="s">
        <v>283</v>
      </c>
      <c r="C14" s="23" t="s">
        <v>284</v>
      </c>
      <c r="D14" s="23" t="s">
        <v>70</v>
      </c>
      <c r="E14" s="23" t="s">
        <v>105</v>
      </c>
      <c r="F14" s="23" t="s">
        <v>106</v>
      </c>
      <c r="G14" s="23" t="s">
        <v>239</v>
      </c>
      <c r="H14" s="23" t="s">
        <v>240</v>
      </c>
      <c r="I14" s="6">
        <v>50000</v>
      </c>
      <c r="J14" s="6">
        <v>50000</v>
      </c>
      <c r="K14" s="6">
        <v>50000</v>
      </c>
      <c r="L14" s="6"/>
      <c r="M14" s="6"/>
      <c r="N14" s="6"/>
      <c r="O14" s="6"/>
      <c r="P14" s="6"/>
      <c r="Q14" s="6"/>
      <c r="R14" s="6"/>
      <c r="S14" s="6"/>
      <c r="T14" s="6"/>
      <c r="U14" s="6"/>
      <c r="V14" s="6"/>
      <c r="W14" s="6"/>
    </row>
    <row r="15" spans="1:23" ht="21.75" customHeight="1">
      <c r="A15" s="23" t="s">
        <v>285</v>
      </c>
      <c r="B15" s="23" t="s">
        <v>286</v>
      </c>
      <c r="C15" s="23" t="s">
        <v>287</v>
      </c>
      <c r="D15" s="23" t="s">
        <v>70</v>
      </c>
      <c r="E15" s="23" t="s">
        <v>105</v>
      </c>
      <c r="F15" s="23" t="s">
        <v>106</v>
      </c>
      <c r="G15" s="23" t="s">
        <v>239</v>
      </c>
      <c r="H15" s="23" t="s">
        <v>240</v>
      </c>
      <c r="I15" s="6">
        <v>35000</v>
      </c>
      <c r="J15" s="6">
        <v>35000</v>
      </c>
      <c r="K15" s="6">
        <v>35000</v>
      </c>
      <c r="L15" s="6"/>
      <c r="M15" s="6"/>
      <c r="N15" s="6"/>
      <c r="O15" s="6"/>
      <c r="P15" s="6"/>
      <c r="Q15" s="6"/>
      <c r="R15" s="6"/>
      <c r="S15" s="6"/>
      <c r="T15" s="6"/>
      <c r="U15" s="6"/>
      <c r="V15" s="6"/>
      <c r="W15" s="6"/>
    </row>
    <row r="16" spans="1:23" ht="18.75" customHeight="1">
      <c r="A16" s="180" t="s">
        <v>173</v>
      </c>
      <c r="B16" s="181"/>
      <c r="C16" s="181"/>
      <c r="D16" s="181"/>
      <c r="E16" s="181"/>
      <c r="F16" s="181"/>
      <c r="G16" s="181"/>
      <c r="H16" s="148"/>
      <c r="I16" s="6">
        <v>2487100</v>
      </c>
      <c r="J16" s="6">
        <v>2487100</v>
      </c>
      <c r="K16" s="6">
        <v>2487100</v>
      </c>
      <c r="L16" s="6"/>
      <c r="M16" s="6"/>
      <c r="N16" s="6"/>
      <c r="O16" s="6"/>
      <c r="P16" s="6"/>
      <c r="Q16" s="6"/>
      <c r="R16" s="6"/>
      <c r="S16" s="6"/>
      <c r="T16" s="6"/>
      <c r="U16" s="6"/>
      <c r="V16" s="6"/>
      <c r="W16" s="6"/>
    </row>
  </sheetData>
  <mergeCells count="28">
    <mergeCell ref="Q4:Q7"/>
    <mergeCell ref="R4:W4"/>
    <mergeCell ref="R5:R7"/>
    <mergeCell ref="S5:S7"/>
    <mergeCell ref="T5:T7"/>
    <mergeCell ref="V5:V7"/>
    <mergeCell ref="W5:W7"/>
    <mergeCell ref="J4:M4"/>
    <mergeCell ref="N4:P4"/>
    <mergeCell ref="N5:N7"/>
    <mergeCell ref="O5:O7"/>
    <mergeCell ref="P5:P7"/>
    <mergeCell ref="A16:H16"/>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9"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66"/>
  <sheetViews>
    <sheetView showZeros="0" workbookViewId="0">
      <selection activeCell="A3" sqref="A3:H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1" t="s">
        <v>288</v>
      </c>
    </row>
    <row r="2" spans="1:10" ht="39.75" customHeight="1">
      <c r="A2" s="206" t="str">
        <f>"2025"&amp;"年部门项目支出绩效目标表"</f>
        <v>2025年部门项目支出绩效目标表</v>
      </c>
      <c r="B2" s="192"/>
      <c r="C2" s="192"/>
      <c r="D2" s="192"/>
      <c r="E2" s="192"/>
      <c r="F2" s="191"/>
      <c r="G2" s="192"/>
      <c r="H2" s="191"/>
      <c r="I2" s="191"/>
      <c r="J2" s="192"/>
    </row>
    <row r="3" spans="1:10" ht="17.25" customHeight="1">
      <c r="A3" s="193" t="s">
        <v>560</v>
      </c>
      <c r="B3" s="193"/>
      <c r="C3" s="193"/>
      <c r="D3" s="193"/>
      <c r="E3" s="193"/>
      <c r="F3" s="193"/>
      <c r="G3" s="193"/>
      <c r="H3" s="193"/>
    </row>
    <row r="4" spans="1:10" ht="44.25" customHeight="1">
      <c r="A4" s="49" t="s">
        <v>185</v>
      </c>
      <c r="B4" s="49" t="s">
        <v>289</v>
      </c>
      <c r="C4" s="49" t="s">
        <v>290</v>
      </c>
      <c r="D4" s="49" t="s">
        <v>291</v>
      </c>
      <c r="E4" s="49" t="s">
        <v>292</v>
      </c>
      <c r="F4" s="51" t="s">
        <v>293</v>
      </c>
      <c r="G4" s="49" t="s">
        <v>294</v>
      </c>
      <c r="H4" s="51" t="s">
        <v>295</v>
      </c>
      <c r="I4" s="51" t="s">
        <v>296</v>
      </c>
      <c r="J4" s="49" t="s">
        <v>297</v>
      </c>
    </row>
    <row r="5" spans="1:10" ht="18.75" customHeight="1">
      <c r="A5" s="52">
        <v>1</v>
      </c>
      <c r="B5" s="52">
        <v>2</v>
      </c>
      <c r="C5" s="52">
        <v>3</v>
      </c>
      <c r="D5" s="52">
        <v>4</v>
      </c>
      <c r="E5" s="52">
        <v>5</v>
      </c>
      <c r="F5" s="45">
        <v>6</v>
      </c>
      <c r="G5" s="52">
        <v>7</v>
      </c>
      <c r="H5" s="45">
        <v>8</v>
      </c>
      <c r="I5" s="45">
        <v>9</v>
      </c>
      <c r="J5" s="52">
        <v>10</v>
      </c>
    </row>
    <row r="6" spans="1:10" ht="42" customHeight="1">
      <c r="A6" s="24" t="s">
        <v>70</v>
      </c>
      <c r="B6" s="23"/>
      <c r="C6" s="23"/>
      <c r="D6" s="23"/>
      <c r="E6" s="53"/>
      <c r="F6" s="13"/>
      <c r="G6" s="53"/>
      <c r="H6" s="13"/>
      <c r="I6" s="13"/>
      <c r="J6" s="53"/>
    </row>
    <row r="7" spans="1:10" ht="42" customHeight="1">
      <c r="A7" s="207" t="s">
        <v>276</v>
      </c>
      <c r="B7" s="208" t="s">
        <v>298</v>
      </c>
      <c r="C7" s="15" t="s">
        <v>299</v>
      </c>
      <c r="D7" s="15" t="s">
        <v>300</v>
      </c>
      <c r="E7" s="24" t="s">
        <v>301</v>
      </c>
      <c r="F7" s="15" t="s">
        <v>302</v>
      </c>
      <c r="G7" s="24" t="s">
        <v>303</v>
      </c>
      <c r="H7" s="15" t="s">
        <v>304</v>
      </c>
      <c r="I7" s="15" t="s">
        <v>305</v>
      </c>
      <c r="J7" s="24" t="s">
        <v>306</v>
      </c>
    </row>
    <row r="8" spans="1:10" ht="42" customHeight="1">
      <c r="A8" s="207" t="s">
        <v>276</v>
      </c>
      <c r="B8" s="208" t="s">
        <v>298</v>
      </c>
      <c r="C8" s="15" t="s">
        <v>299</v>
      </c>
      <c r="D8" s="15" t="s">
        <v>307</v>
      </c>
      <c r="E8" s="24" t="s">
        <v>308</v>
      </c>
      <c r="F8" s="15" t="s">
        <v>309</v>
      </c>
      <c r="G8" s="24" t="s">
        <v>310</v>
      </c>
      <c r="H8" s="15" t="s">
        <v>311</v>
      </c>
      <c r="I8" s="15" t="s">
        <v>305</v>
      </c>
      <c r="J8" s="24" t="s">
        <v>312</v>
      </c>
    </row>
    <row r="9" spans="1:10" ht="42" customHeight="1">
      <c r="A9" s="207" t="s">
        <v>276</v>
      </c>
      <c r="B9" s="208" t="s">
        <v>298</v>
      </c>
      <c r="C9" s="15" t="s">
        <v>299</v>
      </c>
      <c r="D9" s="15" t="s">
        <v>307</v>
      </c>
      <c r="E9" s="24" t="s">
        <v>313</v>
      </c>
      <c r="F9" s="15" t="s">
        <v>309</v>
      </c>
      <c r="G9" s="24" t="s">
        <v>310</v>
      </c>
      <c r="H9" s="15" t="s">
        <v>311</v>
      </c>
      <c r="I9" s="15" t="s">
        <v>305</v>
      </c>
      <c r="J9" s="24" t="s">
        <v>314</v>
      </c>
    </row>
    <row r="10" spans="1:10" ht="42" customHeight="1">
      <c r="A10" s="207" t="s">
        <v>276</v>
      </c>
      <c r="B10" s="208" t="s">
        <v>298</v>
      </c>
      <c r="C10" s="15" t="s">
        <v>299</v>
      </c>
      <c r="D10" s="15" t="s">
        <v>307</v>
      </c>
      <c r="E10" s="24" t="s">
        <v>315</v>
      </c>
      <c r="F10" s="15" t="s">
        <v>302</v>
      </c>
      <c r="G10" s="24" t="s">
        <v>310</v>
      </c>
      <c r="H10" s="15" t="s">
        <v>311</v>
      </c>
      <c r="I10" s="15" t="s">
        <v>305</v>
      </c>
      <c r="J10" s="24" t="s">
        <v>316</v>
      </c>
    </row>
    <row r="11" spans="1:10" ht="42" customHeight="1">
      <c r="A11" s="207" t="s">
        <v>276</v>
      </c>
      <c r="B11" s="208" t="s">
        <v>298</v>
      </c>
      <c r="C11" s="15" t="s">
        <v>299</v>
      </c>
      <c r="D11" s="15" t="s">
        <v>317</v>
      </c>
      <c r="E11" s="24" t="s">
        <v>318</v>
      </c>
      <c r="F11" s="15" t="s">
        <v>309</v>
      </c>
      <c r="G11" s="24" t="s">
        <v>310</v>
      </c>
      <c r="H11" s="15" t="s">
        <v>311</v>
      </c>
      <c r="I11" s="15" t="s">
        <v>305</v>
      </c>
      <c r="J11" s="24" t="s">
        <v>319</v>
      </c>
    </row>
    <row r="12" spans="1:10" ht="42" customHeight="1">
      <c r="A12" s="207" t="s">
        <v>276</v>
      </c>
      <c r="B12" s="208" t="s">
        <v>298</v>
      </c>
      <c r="C12" s="15" t="s">
        <v>320</v>
      </c>
      <c r="D12" s="15" t="s">
        <v>321</v>
      </c>
      <c r="E12" s="24" t="s">
        <v>322</v>
      </c>
      <c r="F12" s="15" t="s">
        <v>302</v>
      </c>
      <c r="G12" s="24" t="s">
        <v>310</v>
      </c>
      <c r="H12" s="15" t="s">
        <v>311</v>
      </c>
      <c r="I12" s="15" t="s">
        <v>305</v>
      </c>
      <c r="J12" s="24" t="s">
        <v>323</v>
      </c>
    </row>
    <row r="13" spans="1:10" ht="42" customHeight="1">
      <c r="A13" s="207" t="s">
        <v>276</v>
      </c>
      <c r="B13" s="208" t="s">
        <v>298</v>
      </c>
      <c r="C13" s="15" t="s">
        <v>320</v>
      </c>
      <c r="D13" s="15" t="s">
        <v>321</v>
      </c>
      <c r="E13" s="24" t="s">
        <v>324</v>
      </c>
      <c r="F13" s="15" t="s">
        <v>309</v>
      </c>
      <c r="G13" s="24" t="s">
        <v>325</v>
      </c>
      <c r="H13" s="15" t="s">
        <v>326</v>
      </c>
      <c r="I13" s="15" t="s">
        <v>327</v>
      </c>
      <c r="J13" s="24" t="s">
        <v>328</v>
      </c>
    </row>
    <row r="14" spans="1:10" ht="42" customHeight="1">
      <c r="A14" s="207" t="s">
        <v>276</v>
      </c>
      <c r="B14" s="208" t="s">
        <v>298</v>
      </c>
      <c r="C14" s="15" t="s">
        <v>329</v>
      </c>
      <c r="D14" s="15" t="s">
        <v>330</v>
      </c>
      <c r="E14" s="24" t="s">
        <v>331</v>
      </c>
      <c r="F14" s="15" t="s">
        <v>302</v>
      </c>
      <c r="G14" s="24" t="s">
        <v>332</v>
      </c>
      <c r="H14" s="15" t="s">
        <v>311</v>
      </c>
      <c r="I14" s="15" t="s">
        <v>305</v>
      </c>
      <c r="J14" s="24" t="s">
        <v>333</v>
      </c>
    </row>
    <row r="15" spans="1:10" ht="42" customHeight="1">
      <c r="A15" s="207" t="s">
        <v>278</v>
      </c>
      <c r="B15" s="208" t="s">
        <v>334</v>
      </c>
      <c r="C15" s="15" t="s">
        <v>299</v>
      </c>
      <c r="D15" s="15" t="s">
        <v>300</v>
      </c>
      <c r="E15" s="24" t="s">
        <v>335</v>
      </c>
      <c r="F15" s="15" t="s">
        <v>302</v>
      </c>
      <c r="G15" s="24" t="s">
        <v>336</v>
      </c>
      <c r="H15" s="15" t="s">
        <v>337</v>
      </c>
      <c r="I15" s="15" t="s">
        <v>305</v>
      </c>
      <c r="J15" s="24" t="s">
        <v>338</v>
      </c>
    </row>
    <row r="16" spans="1:10" ht="42" customHeight="1">
      <c r="A16" s="207" t="s">
        <v>278</v>
      </c>
      <c r="B16" s="208" t="s">
        <v>334</v>
      </c>
      <c r="C16" s="15" t="s">
        <v>299</v>
      </c>
      <c r="D16" s="15" t="s">
        <v>300</v>
      </c>
      <c r="E16" s="24" t="s">
        <v>339</v>
      </c>
      <c r="F16" s="15" t="s">
        <v>340</v>
      </c>
      <c r="G16" s="24" t="s">
        <v>341</v>
      </c>
      <c r="H16" s="15" t="s">
        <v>337</v>
      </c>
      <c r="I16" s="15" t="s">
        <v>305</v>
      </c>
      <c r="J16" s="24" t="s">
        <v>342</v>
      </c>
    </row>
    <row r="17" spans="1:10" ht="42" customHeight="1">
      <c r="A17" s="207" t="s">
        <v>278</v>
      </c>
      <c r="B17" s="208" t="s">
        <v>334</v>
      </c>
      <c r="C17" s="15" t="s">
        <v>299</v>
      </c>
      <c r="D17" s="15" t="s">
        <v>300</v>
      </c>
      <c r="E17" s="24" t="s">
        <v>343</v>
      </c>
      <c r="F17" s="15" t="s">
        <v>340</v>
      </c>
      <c r="G17" s="24" t="s">
        <v>344</v>
      </c>
      <c r="H17" s="15" t="s">
        <v>337</v>
      </c>
      <c r="I17" s="15" t="s">
        <v>305</v>
      </c>
      <c r="J17" s="24" t="s">
        <v>345</v>
      </c>
    </row>
    <row r="18" spans="1:10" ht="42" customHeight="1">
      <c r="A18" s="207" t="s">
        <v>278</v>
      </c>
      <c r="B18" s="208" t="s">
        <v>334</v>
      </c>
      <c r="C18" s="15" t="s">
        <v>299</v>
      </c>
      <c r="D18" s="15" t="s">
        <v>307</v>
      </c>
      <c r="E18" s="24" t="s">
        <v>346</v>
      </c>
      <c r="F18" s="15" t="s">
        <v>309</v>
      </c>
      <c r="G18" s="24" t="s">
        <v>310</v>
      </c>
      <c r="H18" s="15" t="s">
        <v>311</v>
      </c>
      <c r="I18" s="15" t="s">
        <v>327</v>
      </c>
      <c r="J18" s="24" t="s">
        <v>347</v>
      </c>
    </row>
    <row r="19" spans="1:10" ht="42" customHeight="1">
      <c r="A19" s="207" t="s">
        <v>278</v>
      </c>
      <c r="B19" s="208" t="s">
        <v>334</v>
      </c>
      <c r="C19" s="15" t="s">
        <v>299</v>
      </c>
      <c r="D19" s="15" t="s">
        <v>307</v>
      </c>
      <c r="E19" s="24" t="s">
        <v>348</v>
      </c>
      <c r="F19" s="15" t="s">
        <v>309</v>
      </c>
      <c r="G19" s="24" t="s">
        <v>310</v>
      </c>
      <c r="H19" s="15" t="s">
        <v>311</v>
      </c>
      <c r="I19" s="15" t="s">
        <v>327</v>
      </c>
      <c r="J19" s="24" t="s">
        <v>349</v>
      </c>
    </row>
    <row r="20" spans="1:10" ht="42" customHeight="1">
      <c r="A20" s="207" t="s">
        <v>278</v>
      </c>
      <c r="B20" s="208" t="s">
        <v>334</v>
      </c>
      <c r="C20" s="15" t="s">
        <v>299</v>
      </c>
      <c r="D20" s="15" t="s">
        <v>317</v>
      </c>
      <c r="E20" s="24" t="s">
        <v>350</v>
      </c>
      <c r="F20" s="15" t="s">
        <v>309</v>
      </c>
      <c r="G20" s="24" t="s">
        <v>310</v>
      </c>
      <c r="H20" s="15" t="s">
        <v>311</v>
      </c>
      <c r="I20" s="15" t="s">
        <v>327</v>
      </c>
      <c r="J20" s="24" t="s">
        <v>351</v>
      </c>
    </row>
    <row r="21" spans="1:10" ht="42" customHeight="1">
      <c r="A21" s="207" t="s">
        <v>278</v>
      </c>
      <c r="B21" s="208" t="s">
        <v>334</v>
      </c>
      <c r="C21" s="15" t="s">
        <v>320</v>
      </c>
      <c r="D21" s="15" t="s">
        <v>321</v>
      </c>
      <c r="E21" s="24" t="s">
        <v>352</v>
      </c>
      <c r="F21" s="15" t="s">
        <v>309</v>
      </c>
      <c r="G21" s="24" t="s">
        <v>310</v>
      </c>
      <c r="H21" s="15" t="s">
        <v>311</v>
      </c>
      <c r="I21" s="15" t="s">
        <v>327</v>
      </c>
      <c r="J21" s="24" t="s">
        <v>353</v>
      </c>
    </row>
    <row r="22" spans="1:10" ht="42" customHeight="1">
      <c r="A22" s="207" t="s">
        <v>278</v>
      </c>
      <c r="B22" s="208" t="s">
        <v>334</v>
      </c>
      <c r="C22" s="15" t="s">
        <v>320</v>
      </c>
      <c r="D22" s="15" t="s">
        <v>321</v>
      </c>
      <c r="E22" s="24" t="s">
        <v>354</v>
      </c>
      <c r="F22" s="15" t="s">
        <v>309</v>
      </c>
      <c r="G22" s="24" t="s">
        <v>310</v>
      </c>
      <c r="H22" s="15" t="s">
        <v>311</v>
      </c>
      <c r="I22" s="15" t="s">
        <v>327</v>
      </c>
      <c r="J22" s="24" t="s">
        <v>355</v>
      </c>
    </row>
    <row r="23" spans="1:10" ht="42" customHeight="1">
      <c r="A23" s="207" t="s">
        <v>278</v>
      </c>
      <c r="B23" s="208" t="s">
        <v>334</v>
      </c>
      <c r="C23" s="15" t="s">
        <v>329</v>
      </c>
      <c r="D23" s="15" t="s">
        <v>330</v>
      </c>
      <c r="E23" s="24" t="s">
        <v>356</v>
      </c>
      <c r="F23" s="15" t="s">
        <v>309</v>
      </c>
      <c r="G23" s="24" t="s">
        <v>310</v>
      </c>
      <c r="H23" s="15" t="s">
        <v>311</v>
      </c>
      <c r="I23" s="15" t="s">
        <v>327</v>
      </c>
      <c r="J23" s="24" t="s">
        <v>357</v>
      </c>
    </row>
    <row r="24" spans="1:10" ht="42" customHeight="1">
      <c r="A24" s="207" t="s">
        <v>280</v>
      </c>
      <c r="B24" s="208" t="s">
        <v>358</v>
      </c>
      <c r="C24" s="15" t="s">
        <v>299</v>
      </c>
      <c r="D24" s="15" t="s">
        <v>300</v>
      </c>
      <c r="E24" s="24" t="s">
        <v>359</v>
      </c>
      <c r="F24" s="15" t="s">
        <v>302</v>
      </c>
      <c r="G24" s="24" t="s">
        <v>82</v>
      </c>
      <c r="H24" s="15" t="s">
        <v>360</v>
      </c>
      <c r="I24" s="15" t="s">
        <v>305</v>
      </c>
      <c r="J24" s="24" t="s">
        <v>361</v>
      </c>
    </row>
    <row r="25" spans="1:10" ht="42" customHeight="1">
      <c r="A25" s="207" t="s">
        <v>280</v>
      </c>
      <c r="B25" s="208" t="s">
        <v>358</v>
      </c>
      <c r="C25" s="15" t="s">
        <v>299</v>
      </c>
      <c r="D25" s="15" t="s">
        <v>307</v>
      </c>
      <c r="E25" s="24" t="s">
        <v>362</v>
      </c>
      <c r="F25" s="15" t="s">
        <v>302</v>
      </c>
      <c r="G25" s="24" t="s">
        <v>363</v>
      </c>
      <c r="H25" s="15" t="s">
        <v>311</v>
      </c>
      <c r="I25" s="15" t="s">
        <v>305</v>
      </c>
      <c r="J25" s="24" t="s">
        <v>364</v>
      </c>
    </row>
    <row r="26" spans="1:10" ht="42" customHeight="1">
      <c r="A26" s="207" t="s">
        <v>280</v>
      </c>
      <c r="B26" s="208" t="s">
        <v>358</v>
      </c>
      <c r="C26" s="15" t="s">
        <v>299</v>
      </c>
      <c r="D26" s="15" t="s">
        <v>307</v>
      </c>
      <c r="E26" s="24" t="s">
        <v>365</v>
      </c>
      <c r="F26" s="15" t="s">
        <v>302</v>
      </c>
      <c r="G26" s="24" t="s">
        <v>310</v>
      </c>
      <c r="H26" s="15" t="s">
        <v>311</v>
      </c>
      <c r="I26" s="15" t="s">
        <v>305</v>
      </c>
      <c r="J26" s="24" t="s">
        <v>366</v>
      </c>
    </row>
    <row r="27" spans="1:10" ht="42" customHeight="1">
      <c r="A27" s="207" t="s">
        <v>280</v>
      </c>
      <c r="B27" s="208" t="s">
        <v>358</v>
      </c>
      <c r="C27" s="15" t="s">
        <v>299</v>
      </c>
      <c r="D27" s="15" t="s">
        <v>307</v>
      </c>
      <c r="E27" s="24" t="s">
        <v>367</v>
      </c>
      <c r="F27" s="15" t="s">
        <v>302</v>
      </c>
      <c r="G27" s="24" t="s">
        <v>368</v>
      </c>
      <c r="H27" s="15" t="s">
        <v>311</v>
      </c>
      <c r="I27" s="15" t="s">
        <v>305</v>
      </c>
      <c r="J27" s="24" t="s">
        <v>369</v>
      </c>
    </row>
    <row r="28" spans="1:10" ht="42" customHeight="1">
      <c r="A28" s="207" t="s">
        <v>280</v>
      </c>
      <c r="B28" s="208" t="s">
        <v>358</v>
      </c>
      <c r="C28" s="15" t="s">
        <v>299</v>
      </c>
      <c r="D28" s="15" t="s">
        <v>317</v>
      </c>
      <c r="E28" s="24" t="s">
        <v>370</v>
      </c>
      <c r="F28" s="15" t="s">
        <v>302</v>
      </c>
      <c r="G28" s="24" t="s">
        <v>310</v>
      </c>
      <c r="H28" s="15" t="s">
        <v>311</v>
      </c>
      <c r="I28" s="15" t="s">
        <v>305</v>
      </c>
      <c r="J28" s="24" t="s">
        <v>371</v>
      </c>
    </row>
    <row r="29" spans="1:10" ht="42" customHeight="1">
      <c r="A29" s="207" t="s">
        <v>280</v>
      </c>
      <c r="B29" s="208" t="s">
        <v>358</v>
      </c>
      <c r="C29" s="15" t="s">
        <v>320</v>
      </c>
      <c r="D29" s="15" t="s">
        <v>321</v>
      </c>
      <c r="E29" s="24" t="s">
        <v>372</v>
      </c>
      <c r="F29" s="15" t="s">
        <v>309</v>
      </c>
      <c r="G29" s="24" t="s">
        <v>363</v>
      </c>
      <c r="H29" s="15" t="s">
        <v>311</v>
      </c>
      <c r="I29" s="15" t="s">
        <v>305</v>
      </c>
      <c r="J29" s="24" t="s">
        <v>373</v>
      </c>
    </row>
    <row r="30" spans="1:10" ht="42" customHeight="1">
      <c r="A30" s="207" t="s">
        <v>280</v>
      </c>
      <c r="B30" s="208" t="s">
        <v>358</v>
      </c>
      <c r="C30" s="15" t="s">
        <v>320</v>
      </c>
      <c r="D30" s="15" t="s">
        <v>321</v>
      </c>
      <c r="E30" s="24" t="s">
        <v>374</v>
      </c>
      <c r="F30" s="15" t="s">
        <v>340</v>
      </c>
      <c r="G30" s="24" t="s">
        <v>91</v>
      </c>
      <c r="H30" s="15" t="s">
        <v>375</v>
      </c>
      <c r="I30" s="15" t="s">
        <v>305</v>
      </c>
      <c r="J30" s="24" t="s">
        <v>376</v>
      </c>
    </row>
    <row r="31" spans="1:10" ht="42" customHeight="1">
      <c r="A31" s="207" t="s">
        <v>280</v>
      </c>
      <c r="B31" s="208" t="s">
        <v>358</v>
      </c>
      <c r="C31" s="15" t="s">
        <v>320</v>
      </c>
      <c r="D31" s="15" t="s">
        <v>321</v>
      </c>
      <c r="E31" s="24" t="s">
        <v>377</v>
      </c>
      <c r="F31" s="15" t="s">
        <v>302</v>
      </c>
      <c r="G31" s="24" t="s">
        <v>310</v>
      </c>
      <c r="H31" s="15" t="s">
        <v>311</v>
      </c>
      <c r="I31" s="15" t="s">
        <v>305</v>
      </c>
      <c r="J31" s="24" t="s">
        <v>378</v>
      </c>
    </row>
    <row r="32" spans="1:10" ht="42" customHeight="1">
      <c r="A32" s="207" t="s">
        <v>280</v>
      </c>
      <c r="B32" s="208" t="s">
        <v>358</v>
      </c>
      <c r="C32" s="15" t="s">
        <v>329</v>
      </c>
      <c r="D32" s="15" t="s">
        <v>330</v>
      </c>
      <c r="E32" s="24" t="s">
        <v>379</v>
      </c>
      <c r="F32" s="15" t="s">
        <v>302</v>
      </c>
      <c r="G32" s="24" t="s">
        <v>368</v>
      </c>
      <c r="H32" s="15" t="s">
        <v>311</v>
      </c>
      <c r="I32" s="15" t="s">
        <v>305</v>
      </c>
      <c r="J32" s="24" t="s">
        <v>380</v>
      </c>
    </row>
    <row r="33" spans="1:10" ht="42" customHeight="1">
      <c r="A33" s="207" t="s">
        <v>287</v>
      </c>
      <c r="B33" s="208" t="s">
        <v>381</v>
      </c>
      <c r="C33" s="15" t="s">
        <v>299</v>
      </c>
      <c r="D33" s="15" t="s">
        <v>300</v>
      </c>
      <c r="E33" s="24" t="s">
        <v>382</v>
      </c>
      <c r="F33" s="15" t="s">
        <v>309</v>
      </c>
      <c r="G33" s="24" t="s">
        <v>383</v>
      </c>
      <c r="H33" s="15" t="s">
        <v>384</v>
      </c>
      <c r="I33" s="15" t="s">
        <v>305</v>
      </c>
      <c r="J33" s="24" t="s">
        <v>385</v>
      </c>
    </row>
    <row r="34" spans="1:10" ht="42" customHeight="1">
      <c r="A34" s="207" t="s">
        <v>287</v>
      </c>
      <c r="B34" s="208" t="s">
        <v>381</v>
      </c>
      <c r="C34" s="15" t="s">
        <v>299</v>
      </c>
      <c r="D34" s="15" t="s">
        <v>300</v>
      </c>
      <c r="E34" s="24" t="s">
        <v>386</v>
      </c>
      <c r="F34" s="15" t="s">
        <v>309</v>
      </c>
      <c r="G34" s="24" t="s">
        <v>310</v>
      </c>
      <c r="H34" s="15" t="s">
        <v>311</v>
      </c>
      <c r="I34" s="15" t="s">
        <v>305</v>
      </c>
      <c r="J34" s="24" t="s">
        <v>387</v>
      </c>
    </row>
    <row r="35" spans="1:10" ht="42" customHeight="1">
      <c r="A35" s="207" t="s">
        <v>287</v>
      </c>
      <c r="B35" s="208" t="s">
        <v>381</v>
      </c>
      <c r="C35" s="15" t="s">
        <v>299</v>
      </c>
      <c r="D35" s="15" t="s">
        <v>307</v>
      </c>
      <c r="E35" s="24" t="s">
        <v>388</v>
      </c>
      <c r="F35" s="15" t="s">
        <v>309</v>
      </c>
      <c r="G35" s="24" t="s">
        <v>310</v>
      </c>
      <c r="H35" s="15" t="s">
        <v>311</v>
      </c>
      <c r="I35" s="15" t="s">
        <v>305</v>
      </c>
      <c r="J35" s="24" t="s">
        <v>389</v>
      </c>
    </row>
    <row r="36" spans="1:10" ht="42" customHeight="1">
      <c r="A36" s="207" t="s">
        <v>287</v>
      </c>
      <c r="B36" s="208" t="s">
        <v>381</v>
      </c>
      <c r="C36" s="15" t="s">
        <v>299</v>
      </c>
      <c r="D36" s="15" t="s">
        <v>307</v>
      </c>
      <c r="E36" s="24" t="s">
        <v>390</v>
      </c>
      <c r="F36" s="15" t="s">
        <v>309</v>
      </c>
      <c r="G36" s="24" t="s">
        <v>310</v>
      </c>
      <c r="H36" s="15" t="s">
        <v>311</v>
      </c>
      <c r="I36" s="15" t="s">
        <v>305</v>
      </c>
      <c r="J36" s="24" t="s">
        <v>391</v>
      </c>
    </row>
    <row r="37" spans="1:10" ht="42" customHeight="1">
      <c r="A37" s="207" t="s">
        <v>287</v>
      </c>
      <c r="B37" s="208" t="s">
        <v>381</v>
      </c>
      <c r="C37" s="15" t="s">
        <v>299</v>
      </c>
      <c r="D37" s="15" t="s">
        <v>317</v>
      </c>
      <c r="E37" s="24" t="s">
        <v>392</v>
      </c>
      <c r="F37" s="15" t="s">
        <v>309</v>
      </c>
      <c r="G37" s="24" t="s">
        <v>310</v>
      </c>
      <c r="H37" s="15" t="s">
        <v>311</v>
      </c>
      <c r="I37" s="15" t="s">
        <v>305</v>
      </c>
      <c r="J37" s="24" t="s">
        <v>393</v>
      </c>
    </row>
    <row r="38" spans="1:10" ht="42" customHeight="1">
      <c r="A38" s="207" t="s">
        <v>287</v>
      </c>
      <c r="B38" s="208" t="s">
        <v>381</v>
      </c>
      <c r="C38" s="15" t="s">
        <v>320</v>
      </c>
      <c r="D38" s="15" t="s">
        <v>394</v>
      </c>
      <c r="E38" s="24" t="s">
        <v>395</v>
      </c>
      <c r="F38" s="15" t="s">
        <v>340</v>
      </c>
      <c r="G38" s="24" t="s">
        <v>396</v>
      </c>
      <c r="H38" s="15" t="s">
        <v>304</v>
      </c>
      <c r="I38" s="15" t="s">
        <v>305</v>
      </c>
      <c r="J38" s="24" t="s">
        <v>397</v>
      </c>
    </row>
    <row r="39" spans="1:10" ht="42" customHeight="1">
      <c r="A39" s="207" t="s">
        <v>287</v>
      </c>
      <c r="B39" s="208" t="s">
        <v>381</v>
      </c>
      <c r="C39" s="15" t="s">
        <v>329</v>
      </c>
      <c r="D39" s="15" t="s">
        <v>330</v>
      </c>
      <c r="E39" s="24" t="s">
        <v>398</v>
      </c>
      <c r="F39" s="15" t="s">
        <v>302</v>
      </c>
      <c r="G39" s="24" t="s">
        <v>368</v>
      </c>
      <c r="H39" s="15" t="s">
        <v>311</v>
      </c>
      <c r="I39" s="15" t="s">
        <v>305</v>
      </c>
      <c r="J39" s="24" t="s">
        <v>399</v>
      </c>
    </row>
    <row r="40" spans="1:10" ht="42" customHeight="1">
      <c r="A40" s="207" t="s">
        <v>284</v>
      </c>
      <c r="B40" s="208" t="s">
        <v>400</v>
      </c>
      <c r="C40" s="15" t="s">
        <v>299</v>
      </c>
      <c r="D40" s="15" t="s">
        <v>307</v>
      </c>
      <c r="E40" s="24" t="s">
        <v>401</v>
      </c>
      <c r="F40" s="15" t="s">
        <v>302</v>
      </c>
      <c r="G40" s="24" t="s">
        <v>363</v>
      </c>
      <c r="H40" s="15" t="s">
        <v>311</v>
      </c>
      <c r="I40" s="15" t="s">
        <v>305</v>
      </c>
      <c r="J40" s="24" t="s">
        <v>402</v>
      </c>
    </row>
    <row r="41" spans="1:10" ht="42" customHeight="1">
      <c r="A41" s="207" t="s">
        <v>284</v>
      </c>
      <c r="B41" s="208" t="s">
        <v>400</v>
      </c>
      <c r="C41" s="15" t="s">
        <v>299</v>
      </c>
      <c r="D41" s="15" t="s">
        <v>307</v>
      </c>
      <c r="E41" s="24" t="s">
        <v>403</v>
      </c>
      <c r="F41" s="15" t="s">
        <v>302</v>
      </c>
      <c r="G41" s="24" t="s">
        <v>404</v>
      </c>
      <c r="H41" s="15" t="s">
        <v>311</v>
      </c>
      <c r="I41" s="15" t="s">
        <v>305</v>
      </c>
      <c r="J41" s="24" t="s">
        <v>405</v>
      </c>
    </row>
    <row r="42" spans="1:10" ht="42" customHeight="1">
      <c r="A42" s="207" t="s">
        <v>284</v>
      </c>
      <c r="B42" s="208" t="s">
        <v>400</v>
      </c>
      <c r="C42" s="15" t="s">
        <v>299</v>
      </c>
      <c r="D42" s="15" t="s">
        <v>307</v>
      </c>
      <c r="E42" s="24" t="s">
        <v>406</v>
      </c>
      <c r="F42" s="15" t="s">
        <v>309</v>
      </c>
      <c r="G42" s="24" t="s">
        <v>310</v>
      </c>
      <c r="H42" s="15" t="s">
        <v>311</v>
      </c>
      <c r="I42" s="15" t="s">
        <v>305</v>
      </c>
      <c r="J42" s="24" t="s">
        <v>407</v>
      </c>
    </row>
    <row r="43" spans="1:10" ht="42" customHeight="1">
      <c r="A43" s="207" t="s">
        <v>284</v>
      </c>
      <c r="B43" s="208" t="s">
        <v>400</v>
      </c>
      <c r="C43" s="15" t="s">
        <v>299</v>
      </c>
      <c r="D43" s="15" t="s">
        <v>317</v>
      </c>
      <c r="E43" s="24" t="s">
        <v>408</v>
      </c>
      <c r="F43" s="15" t="s">
        <v>302</v>
      </c>
      <c r="G43" s="24" t="s">
        <v>409</v>
      </c>
      <c r="H43" s="15" t="s">
        <v>311</v>
      </c>
      <c r="I43" s="15" t="s">
        <v>305</v>
      </c>
      <c r="J43" s="24" t="s">
        <v>410</v>
      </c>
    </row>
    <row r="44" spans="1:10" ht="42" customHeight="1">
      <c r="A44" s="207" t="s">
        <v>284</v>
      </c>
      <c r="B44" s="208" t="s">
        <v>400</v>
      </c>
      <c r="C44" s="15" t="s">
        <v>299</v>
      </c>
      <c r="D44" s="15" t="s">
        <v>317</v>
      </c>
      <c r="E44" s="24" t="s">
        <v>411</v>
      </c>
      <c r="F44" s="15" t="s">
        <v>302</v>
      </c>
      <c r="G44" s="24" t="s">
        <v>363</v>
      </c>
      <c r="H44" s="15" t="s">
        <v>311</v>
      </c>
      <c r="I44" s="15" t="s">
        <v>305</v>
      </c>
      <c r="J44" s="24" t="s">
        <v>412</v>
      </c>
    </row>
    <row r="45" spans="1:10" ht="42" customHeight="1">
      <c r="A45" s="207" t="s">
        <v>284</v>
      </c>
      <c r="B45" s="208" t="s">
        <v>400</v>
      </c>
      <c r="C45" s="15" t="s">
        <v>320</v>
      </c>
      <c r="D45" s="15" t="s">
        <v>321</v>
      </c>
      <c r="E45" s="24" t="s">
        <v>413</v>
      </c>
      <c r="F45" s="15" t="s">
        <v>302</v>
      </c>
      <c r="G45" s="24" t="s">
        <v>363</v>
      </c>
      <c r="H45" s="15" t="s">
        <v>311</v>
      </c>
      <c r="I45" s="15" t="s">
        <v>305</v>
      </c>
      <c r="J45" s="24" t="s">
        <v>414</v>
      </c>
    </row>
    <row r="46" spans="1:10" ht="42" customHeight="1">
      <c r="A46" s="207" t="s">
        <v>284</v>
      </c>
      <c r="B46" s="208" t="s">
        <v>400</v>
      </c>
      <c r="C46" s="15" t="s">
        <v>320</v>
      </c>
      <c r="D46" s="15" t="s">
        <v>321</v>
      </c>
      <c r="E46" s="24" t="s">
        <v>415</v>
      </c>
      <c r="F46" s="15" t="s">
        <v>302</v>
      </c>
      <c r="G46" s="24" t="s">
        <v>416</v>
      </c>
      <c r="H46" s="15" t="s">
        <v>311</v>
      </c>
      <c r="I46" s="15" t="s">
        <v>327</v>
      </c>
      <c r="J46" s="24" t="s">
        <v>417</v>
      </c>
    </row>
    <row r="47" spans="1:10" ht="42" customHeight="1">
      <c r="A47" s="207" t="s">
        <v>284</v>
      </c>
      <c r="B47" s="208" t="s">
        <v>400</v>
      </c>
      <c r="C47" s="15" t="s">
        <v>320</v>
      </c>
      <c r="D47" s="15" t="s">
        <v>418</v>
      </c>
      <c r="E47" s="24" t="s">
        <v>419</v>
      </c>
      <c r="F47" s="15" t="s">
        <v>309</v>
      </c>
      <c r="G47" s="24" t="s">
        <v>310</v>
      </c>
      <c r="H47" s="15" t="s">
        <v>311</v>
      </c>
      <c r="I47" s="15" t="s">
        <v>305</v>
      </c>
      <c r="J47" s="24" t="s">
        <v>420</v>
      </c>
    </row>
    <row r="48" spans="1:10" ht="42" customHeight="1">
      <c r="A48" s="207" t="s">
        <v>284</v>
      </c>
      <c r="B48" s="208" t="s">
        <v>400</v>
      </c>
      <c r="C48" s="15" t="s">
        <v>329</v>
      </c>
      <c r="D48" s="15" t="s">
        <v>330</v>
      </c>
      <c r="E48" s="24" t="s">
        <v>421</v>
      </c>
      <c r="F48" s="15" t="s">
        <v>302</v>
      </c>
      <c r="G48" s="24" t="s">
        <v>422</v>
      </c>
      <c r="H48" s="15" t="s">
        <v>311</v>
      </c>
      <c r="I48" s="15" t="s">
        <v>305</v>
      </c>
      <c r="J48" s="24" t="s">
        <v>423</v>
      </c>
    </row>
    <row r="49" spans="1:10" ht="42" customHeight="1">
      <c r="A49" s="207" t="s">
        <v>284</v>
      </c>
      <c r="B49" s="208" t="s">
        <v>400</v>
      </c>
      <c r="C49" s="15" t="s">
        <v>329</v>
      </c>
      <c r="D49" s="15" t="s">
        <v>330</v>
      </c>
      <c r="E49" s="24" t="s">
        <v>424</v>
      </c>
      <c r="F49" s="15" t="s">
        <v>340</v>
      </c>
      <c r="G49" s="24" t="s">
        <v>425</v>
      </c>
      <c r="H49" s="15" t="s">
        <v>426</v>
      </c>
      <c r="I49" s="15" t="s">
        <v>305</v>
      </c>
      <c r="J49" s="24" t="s">
        <v>427</v>
      </c>
    </row>
    <row r="50" spans="1:10" ht="42" customHeight="1">
      <c r="A50" s="207" t="s">
        <v>274</v>
      </c>
      <c r="B50" s="208" t="s">
        <v>428</v>
      </c>
      <c r="C50" s="15" t="s">
        <v>299</v>
      </c>
      <c r="D50" s="15" t="s">
        <v>300</v>
      </c>
      <c r="E50" s="24" t="s">
        <v>429</v>
      </c>
      <c r="F50" s="15" t="s">
        <v>340</v>
      </c>
      <c r="G50" s="24" t="s">
        <v>86</v>
      </c>
      <c r="H50" s="15" t="s">
        <v>337</v>
      </c>
      <c r="I50" s="15" t="s">
        <v>305</v>
      </c>
      <c r="J50" s="24" t="s">
        <v>430</v>
      </c>
    </row>
    <row r="51" spans="1:10" ht="42" customHeight="1">
      <c r="A51" s="207" t="s">
        <v>274</v>
      </c>
      <c r="B51" s="208" t="s">
        <v>428</v>
      </c>
      <c r="C51" s="15" t="s">
        <v>299</v>
      </c>
      <c r="D51" s="15" t="s">
        <v>307</v>
      </c>
      <c r="E51" s="24" t="s">
        <v>431</v>
      </c>
      <c r="F51" s="15" t="s">
        <v>309</v>
      </c>
      <c r="G51" s="24" t="s">
        <v>310</v>
      </c>
      <c r="H51" s="15" t="s">
        <v>311</v>
      </c>
      <c r="I51" s="15" t="s">
        <v>305</v>
      </c>
      <c r="J51" s="24" t="s">
        <v>432</v>
      </c>
    </row>
    <row r="52" spans="1:10" ht="42" customHeight="1">
      <c r="A52" s="207" t="s">
        <v>274</v>
      </c>
      <c r="B52" s="208" t="s">
        <v>428</v>
      </c>
      <c r="C52" s="15" t="s">
        <v>299</v>
      </c>
      <c r="D52" s="15" t="s">
        <v>307</v>
      </c>
      <c r="E52" s="24" t="s">
        <v>433</v>
      </c>
      <c r="F52" s="15" t="s">
        <v>309</v>
      </c>
      <c r="G52" s="24" t="s">
        <v>310</v>
      </c>
      <c r="H52" s="15" t="s">
        <v>311</v>
      </c>
      <c r="I52" s="15" t="s">
        <v>305</v>
      </c>
      <c r="J52" s="24" t="s">
        <v>434</v>
      </c>
    </row>
    <row r="53" spans="1:10" ht="42" customHeight="1">
      <c r="A53" s="207" t="s">
        <v>274</v>
      </c>
      <c r="B53" s="208" t="s">
        <v>428</v>
      </c>
      <c r="C53" s="15" t="s">
        <v>299</v>
      </c>
      <c r="D53" s="15" t="s">
        <v>317</v>
      </c>
      <c r="E53" s="24" t="s">
        <v>435</v>
      </c>
      <c r="F53" s="15" t="s">
        <v>309</v>
      </c>
      <c r="G53" s="24" t="s">
        <v>310</v>
      </c>
      <c r="H53" s="15" t="s">
        <v>311</v>
      </c>
      <c r="I53" s="15" t="s">
        <v>305</v>
      </c>
      <c r="J53" s="24" t="s">
        <v>436</v>
      </c>
    </row>
    <row r="54" spans="1:10" ht="42" customHeight="1">
      <c r="A54" s="207" t="s">
        <v>274</v>
      </c>
      <c r="B54" s="208" t="s">
        <v>428</v>
      </c>
      <c r="C54" s="15" t="s">
        <v>320</v>
      </c>
      <c r="D54" s="15" t="s">
        <v>321</v>
      </c>
      <c r="E54" s="24" t="s">
        <v>437</v>
      </c>
      <c r="F54" s="15" t="s">
        <v>302</v>
      </c>
      <c r="G54" s="24" t="s">
        <v>438</v>
      </c>
      <c r="H54" s="15" t="s">
        <v>311</v>
      </c>
      <c r="I54" s="15" t="s">
        <v>305</v>
      </c>
      <c r="J54" s="24" t="s">
        <v>439</v>
      </c>
    </row>
    <row r="55" spans="1:10" ht="42" customHeight="1">
      <c r="A55" s="207" t="s">
        <v>274</v>
      </c>
      <c r="B55" s="208" t="s">
        <v>428</v>
      </c>
      <c r="C55" s="15" t="s">
        <v>320</v>
      </c>
      <c r="D55" s="15" t="s">
        <v>418</v>
      </c>
      <c r="E55" s="24" t="s">
        <v>440</v>
      </c>
      <c r="F55" s="15" t="s">
        <v>309</v>
      </c>
      <c r="G55" s="24" t="s">
        <v>441</v>
      </c>
      <c r="H55" s="15" t="s">
        <v>375</v>
      </c>
      <c r="I55" s="15" t="s">
        <v>327</v>
      </c>
      <c r="J55" s="24" t="s">
        <v>442</v>
      </c>
    </row>
    <row r="56" spans="1:10" ht="42" customHeight="1">
      <c r="A56" s="207" t="s">
        <v>274</v>
      </c>
      <c r="B56" s="208" t="s">
        <v>428</v>
      </c>
      <c r="C56" s="15" t="s">
        <v>320</v>
      </c>
      <c r="D56" s="15" t="s">
        <v>418</v>
      </c>
      <c r="E56" s="24" t="s">
        <v>443</v>
      </c>
      <c r="F56" s="15" t="s">
        <v>309</v>
      </c>
      <c r="G56" s="24" t="s">
        <v>441</v>
      </c>
      <c r="H56" s="15" t="s">
        <v>444</v>
      </c>
      <c r="I56" s="15" t="s">
        <v>327</v>
      </c>
      <c r="J56" s="24" t="s">
        <v>445</v>
      </c>
    </row>
    <row r="57" spans="1:10" ht="42" customHeight="1">
      <c r="A57" s="207" t="s">
        <v>274</v>
      </c>
      <c r="B57" s="208" t="s">
        <v>428</v>
      </c>
      <c r="C57" s="15" t="s">
        <v>329</v>
      </c>
      <c r="D57" s="15" t="s">
        <v>330</v>
      </c>
      <c r="E57" s="24" t="s">
        <v>356</v>
      </c>
      <c r="F57" s="15" t="s">
        <v>309</v>
      </c>
      <c r="G57" s="24" t="s">
        <v>363</v>
      </c>
      <c r="H57" s="15" t="s">
        <v>311</v>
      </c>
      <c r="I57" s="15" t="s">
        <v>327</v>
      </c>
      <c r="J57" s="24" t="s">
        <v>446</v>
      </c>
    </row>
    <row r="58" spans="1:10" ht="42" customHeight="1">
      <c r="A58" s="207" t="s">
        <v>282</v>
      </c>
      <c r="B58" s="208" t="s">
        <v>447</v>
      </c>
      <c r="C58" s="15" t="s">
        <v>299</v>
      </c>
      <c r="D58" s="15" t="s">
        <v>300</v>
      </c>
      <c r="E58" s="24" t="s">
        <v>448</v>
      </c>
      <c r="F58" s="15" t="s">
        <v>302</v>
      </c>
      <c r="G58" s="24" t="s">
        <v>82</v>
      </c>
      <c r="H58" s="15" t="s">
        <v>449</v>
      </c>
      <c r="I58" s="15" t="s">
        <v>305</v>
      </c>
      <c r="J58" s="24" t="s">
        <v>450</v>
      </c>
    </row>
    <row r="59" spans="1:10" ht="42" customHeight="1">
      <c r="A59" s="207" t="s">
        <v>282</v>
      </c>
      <c r="B59" s="208" t="s">
        <v>447</v>
      </c>
      <c r="C59" s="15" t="s">
        <v>299</v>
      </c>
      <c r="D59" s="15" t="s">
        <v>300</v>
      </c>
      <c r="E59" s="24" t="s">
        <v>451</v>
      </c>
      <c r="F59" s="15" t="s">
        <v>302</v>
      </c>
      <c r="G59" s="24" t="s">
        <v>82</v>
      </c>
      <c r="H59" s="15" t="s">
        <v>452</v>
      </c>
      <c r="I59" s="15" t="s">
        <v>305</v>
      </c>
      <c r="J59" s="24" t="s">
        <v>453</v>
      </c>
    </row>
    <row r="60" spans="1:10" ht="42" customHeight="1">
      <c r="A60" s="207" t="s">
        <v>282</v>
      </c>
      <c r="B60" s="208" t="s">
        <v>447</v>
      </c>
      <c r="C60" s="15" t="s">
        <v>299</v>
      </c>
      <c r="D60" s="15" t="s">
        <v>300</v>
      </c>
      <c r="E60" s="24" t="s">
        <v>454</v>
      </c>
      <c r="F60" s="15" t="s">
        <v>302</v>
      </c>
      <c r="G60" s="24" t="s">
        <v>82</v>
      </c>
      <c r="H60" s="15" t="s">
        <v>375</v>
      </c>
      <c r="I60" s="15" t="s">
        <v>305</v>
      </c>
      <c r="J60" s="24" t="s">
        <v>455</v>
      </c>
    </row>
    <row r="61" spans="1:10" ht="42" customHeight="1">
      <c r="A61" s="207" t="s">
        <v>282</v>
      </c>
      <c r="B61" s="208" t="s">
        <v>447</v>
      </c>
      <c r="C61" s="15" t="s">
        <v>299</v>
      </c>
      <c r="D61" s="15" t="s">
        <v>307</v>
      </c>
      <c r="E61" s="24" t="s">
        <v>456</v>
      </c>
      <c r="F61" s="15" t="s">
        <v>302</v>
      </c>
      <c r="G61" s="24" t="s">
        <v>310</v>
      </c>
      <c r="H61" s="15" t="s">
        <v>311</v>
      </c>
      <c r="I61" s="15" t="s">
        <v>305</v>
      </c>
      <c r="J61" s="24" t="s">
        <v>457</v>
      </c>
    </row>
    <row r="62" spans="1:10" ht="42" customHeight="1">
      <c r="A62" s="207" t="s">
        <v>282</v>
      </c>
      <c r="B62" s="208" t="s">
        <v>447</v>
      </c>
      <c r="C62" s="15" t="s">
        <v>299</v>
      </c>
      <c r="D62" s="15" t="s">
        <v>307</v>
      </c>
      <c r="E62" s="24" t="s">
        <v>458</v>
      </c>
      <c r="F62" s="15" t="s">
        <v>302</v>
      </c>
      <c r="G62" s="24" t="s">
        <v>310</v>
      </c>
      <c r="H62" s="15" t="s">
        <v>311</v>
      </c>
      <c r="I62" s="15" t="s">
        <v>305</v>
      </c>
      <c r="J62" s="24" t="s">
        <v>459</v>
      </c>
    </row>
    <row r="63" spans="1:10" ht="42" customHeight="1">
      <c r="A63" s="207" t="s">
        <v>282</v>
      </c>
      <c r="B63" s="208" t="s">
        <v>447</v>
      </c>
      <c r="C63" s="15" t="s">
        <v>299</v>
      </c>
      <c r="D63" s="15" t="s">
        <v>317</v>
      </c>
      <c r="E63" s="24" t="s">
        <v>460</v>
      </c>
      <c r="F63" s="15" t="s">
        <v>302</v>
      </c>
      <c r="G63" s="24" t="s">
        <v>310</v>
      </c>
      <c r="H63" s="15" t="s">
        <v>311</v>
      </c>
      <c r="I63" s="15" t="s">
        <v>305</v>
      </c>
      <c r="J63" s="24" t="s">
        <v>461</v>
      </c>
    </row>
    <row r="64" spans="1:10" ht="42" customHeight="1">
      <c r="A64" s="207" t="s">
        <v>282</v>
      </c>
      <c r="B64" s="208" t="s">
        <v>447</v>
      </c>
      <c r="C64" s="15" t="s">
        <v>320</v>
      </c>
      <c r="D64" s="15" t="s">
        <v>321</v>
      </c>
      <c r="E64" s="24" t="s">
        <v>462</v>
      </c>
      <c r="F64" s="15" t="s">
        <v>302</v>
      </c>
      <c r="G64" s="24" t="s">
        <v>463</v>
      </c>
      <c r="H64" s="15" t="s">
        <v>375</v>
      </c>
      <c r="I64" s="15" t="s">
        <v>305</v>
      </c>
      <c r="J64" s="24" t="s">
        <v>464</v>
      </c>
    </row>
    <row r="65" spans="1:10" ht="42" customHeight="1">
      <c r="A65" s="207" t="s">
        <v>282</v>
      </c>
      <c r="B65" s="208" t="s">
        <v>447</v>
      </c>
      <c r="C65" s="15" t="s">
        <v>320</v>
      </c>
      <c r="D65" s="15" t="s">
        <v>418</v>
      </c>
      <c r="E65" s="24" t="s">
        <v>465</v>
      </c>
      <c r="F65" s="15" t="s">
        <v>302</v>
      </c>
      <c r="G65" s="24" t="s">
        <v>310</v>
      </c>
      <c r="H65" s="15" t="s">
        <v>311</v>
      </c>
      <c r="I65" s="15" t="s">
        <v>305</v>
      </c>
      <c r="J65" s="24" t="s">
        <v>466</v>
      </c>
    </row>
    <row r="66" spans="1:10" ht="42" customHeight="1">
      <c r="A66" s="207" t="s">
        <v>282</v>
      </c>
      <c r="B66" s="208" t="s">
        <v>447</v>
      </c>
      <c r="C66" s="15" t="s">
        <v>329</v>
      </c>
      <c r="D66" s="15" t="s">
        <v>330</v>
      </c>
      <c r="E66" s="24" t="s">
        <v>467</v>
      </c>
      <c r="F66" s="15" t="s">
        <v>302</v>
      </c>
      <c r="G66" s="24" t="s">
        <v>468</v>
      </c>
      <c r="H66" s="15" t="s">
        <v>375</v>
      </c>
      <c r="I66" s="15" t="s">
        <v>305</v>
      </c>
      <c r="J66" s="24" t="s">
        <v>469</v>
      </c>
    </row>
  </sheetData>
  <mergeCells count="16">
    <mergeCell ref="A50:A57"/>
    <mergeCell ref="B50:B57"/>
    <mergeCell ref="A58:A66"/>
    <mergeCell ref="B58:B66"/>
    <mergeCell ref="A24:A32"/>
    <mergeCell ref="B24:B32"/>
    <mergeCell ref="A33:A39"/>
    <mergeCell ref="B33:B39"/>
    <mergeCell ref="A40:A49"/>
    <mergeCell ref="B40:B49"/>
    <mergeCell ref="A2:J2"/>
    <mergeCell ref="A3:H3"/>
    <mergeCell ref="A7:A14"/>
    <mergeCell ref="B7:B14"/>
    <mergeCell ref="A15:A23"/>
    <mergeCell ref="B15:B23"/>
  </mergeCells>
  <phoneticPr fontId="19"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部门新增资产配置表10!Print_Titles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2025-03-14T08:32:26Z</dcterms:modified>
</cp:coreProperties>
</file>