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<sst xmlns="http://schemas.openxmlformats.org/spreadsheetml/2006/main" count="1047" uniqueCount="416">
  <si>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</si>
  <si>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</si>
  <si>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</si>
  <si>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</si>
  <si>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</si>
  <si>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</si>
  <si>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</si>
  <si>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</si>
  <si>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</si>
  <si>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</si>
  <si>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</si>
  <si>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</si>
  <si>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</si>
  <si>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</si>
  <si>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</si>
  <si>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</si>
  <si>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</si>
  <si>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</si>
  <si>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</si>
  <si>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</si>
  <si>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</si>
  <si>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</si>
  <si>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</si>
  <si>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</si>
  <si>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</si>
  <si>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</si>
  <si>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</si>
  <si>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</si>
  <si>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</si>
  <si>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</si>
  <si>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</si>
  <si>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</si>
  <si>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</si>
  <si>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</si>
  <si>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</si>
  <si>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</si>
  <si>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</si>
  <si>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</si>
  <si>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</si>
  <si>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</si>
  <si>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</si>
  <si>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</si>
  <si>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</si>
  <si>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</si>
  <si>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</si>
  <si>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</si>
  <si>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</si>
  <si>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</si>
  <si>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</si>
  <si>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</si>
  <si>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</si>
  <si>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</si>
  <si>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</si>
  <si>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</si>
  <si>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</si>
  <si>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</si>
  <si>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</si>
  <si>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</si>
  <si>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</si>
  <si>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</si>
  <si>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</si>
  <si>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</si>
  <si>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</si>
  <si>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</si>
  <si>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</si>
  <si>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</si>
  <si>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</si>
  <si>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</si>
  <si>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</si>
  <si>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654</t>
  </si>
  <si>
    <t>云南昆明石林台湾农民创业园管理委员会</t>
  </si>
  <si>
    <t>654001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</si>
  <si>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</si>
  <si>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</si>
  <si>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</si>
  <si>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</si>
  <si>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</si>
  <si>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</si>
  <si>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</si>
  <si>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</si>
  <si>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</si>
  <si>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</si>
  <si>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</si>
  <si>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</si>
  <si>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</si>
  <si>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</si>
  <si>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</si>
  <si>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</si>
  <si>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</si>
  <si>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</si>
  <si>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</si>
  <si>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</si>
  <si>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</si>
  <si>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</si>
  <si>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</si>
  <si>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</si>
  <si>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</si>
  <si>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</si>
  <si>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</si>
  <si>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</si>
  <si>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</si>
  <si>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</si>
  <si>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</si>
  <si>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</si>
  <si>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</si>
  <si>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</si>
  <si>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</si>
  <si>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</si>
  <si>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</si>
  <si>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</si>
  <si>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</si>
  <si>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</si>
  <si>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</si>
  <si>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</si>
  <si>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</si>
  <si>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</si>
  <si>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</si>
  <si>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</si>
  <si>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</si>
  <si>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</si>
  <si>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</si>
  <si>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</si>
  <si>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</si>
  <si>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</si>
  <si>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</si>
  <si>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</si>
  <si>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</si>
  <si>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</si>
  <si>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</si>
  <si>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</si>
  <si>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</si>
  <si>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</si>
  <si>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</si>
  <si>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</si>
  <si>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</si>
  <si>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</si>
  <si>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</si>
  <si>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</si>
  <si>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</si>
  <si>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</si>
  <si>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</si>
  <si>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</si>
  <si>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</si>
  <si>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</si>
  <si>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</si>
  <si>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</si>
  <si>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</si>
  <si>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</si>
  <si>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</si>
  <si>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</si>
  <si>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</si>
  <si>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</si>
  <si>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</si>
  <si>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</si>
  <si>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</si>
  <si>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</si>
  <si>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</si>
  <si>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</si>
  <si>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</si>
  <si>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</si>
  <si>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</si>
  <si>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</si>
  <si>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</si>
  <si>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</si>
  <si>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</si>
  <si>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</si>
  <si>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</si>
  <si>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</si>
  <si>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</si>
  <si>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</si>
  <si>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</si>
  <si>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</si>
  <si>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</si>
  <si>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</si>
  <si>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</si>
  <si>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</si>
  <si>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</si>
  <si>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</si>
  <si>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</si>
  <si>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</si>
  <si>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</si>
  <si>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</si>
  <si>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</si>
  <si>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</si>
  <si>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</si>
  <si>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</si>
  <si>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</si>
  <si>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</si>
  <si>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</si>
  <si>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</si>
  <si>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</si>
  <si>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</si>
  <si>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</si>
  <si>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</si>
  <si>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</si>
  <si>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</si>
  <si>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</si>
  <si>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</si>
  <si>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</si>
  <si>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</si>
  <si>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</si>
  <si>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530126210000000002436</t>
  </si>
  <si>
    <t>行政人员支出工资</t>
  </si>
  <si>
    <t>30101</t>
  </si>
  <si>
    <t>基本工资</t>
  </si>
  <si>
    <t>30102</t>
  </si>
  <si>
    <t>津贴补贴</t>
  </si>
  <si>
    <t>30103</t>
  </si>
  <si>
    <t>奖金</t>
  </si>
  <si>
    <t>530126210000000002437</t>
  </si>
  <si>
    <t>事业人员支出工资</t>
  </si>
  <si>
    <t>30107</t>
  </si>
  <si>
    <t>绩效工资</t>
  </si>
  <si>
    <t>530126210000000002438</t>
  </si>
  <si>
    <t>社会保障缴费</t>
  </si>
  <si>
    <t>30108</t>
  </si>
  <si>
    <t>机关事业单位基本养老保险缴费</t>
  </si>
  <si>
    <t>30110</t>
  </si>
  <si>
    <t>职工基本医疗保险缴费</t>
  </si>
  <si>
    <t>30111</t>
  </si>
  <si>
    <t>公务员医疗补助缴费</t>
  </si>
  <si>
    <t>30112</t>
  </si>
  <si>
    <t>其他社会保障缴费</t>
  </si>
  <si>
    <t>530126210000000002439</t>
  </si>
  <si>
    <t>30113</t>
  </si>
  <si>
    <t>530126210000000002441</t>
  </si>
  <si>
    <t>公车购置及运维费</t>
  </si>
  <si>
    <t>30231</t>
  </si>
  <si>
    <t>公务用车运行维护费</t>
  </si>
  <si>
    <t>530126210000000002442</t>
  </si>
  <si>
    <t>30217</t>
  </si>
  <si>
    <t>530126210000000002443</t>
  </si>
  <si>
    <t>行政人员公务交通补贴</t>
  </si>
  <si>
    <t>30239</t>
  </si>
  <si>
    <t>其他交通费用</t>
  </si>
  <si>
    <t>530126210000000002444</t>
  </si>
  <si>
    <t>工会经费</t>
  </si>
  <si>
    <t>30228</t>
  </si>
  <si>
    <t>530126210000000002445</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</si>
  <si>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</si>
  <si>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</si>
  <si>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</si>
  <si>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</si>
  <si>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</si>
  <si>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</si>
  <si>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</si>
  <si>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</si>
  <si>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</si>
  <si>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</si>
  <si>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</si>
  <si>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</si>
  <si>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</si>
  <si>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</si>
  <si>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</si>
  <si>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530126231100001584735</t>
  </si>
  <si>
    <t>离退休人员支出</t>
  </si>
  <si>
    <t>30305</t>
  </si>
  <si>
    <t>生活补助</t>
  </si>
  <si>
    <t>530126231100001584736</t>
  </si>
  <si>
    <t>辅助用工及劳务派遣经费</t>
  </si>
  <si>
    <t>30226</t>
  </si>
  <si>
    <t>劳务费</t>
  </si>
  <si>
    <t>530126231100001584770</t>
  </si>
  <si>
    <t>行政人员绩效奖励</t>
  </si>
  <si>
    <t>530126231100001584772</t>
  </si>
  <si>
    <t>遗属生活补助</t>
  </si>
  <si>
    <t>530126231100001584773</t>
  </si>
  <si>
    <t>编外人员工资支出</t>
  </si>
  <si>
    <t>30199</t>
  </si>
  <si>
    <t>其他工资福利支出</t>
  </si>
  <si>
    <t>预算05-1表</t>
  </si>
  <si>
    <t>项目分类</t>
  </si>
  <si>
    <t>项目单位</t>
  </si>
  <si>
    <t>经济科目编码</t>
  </si>
  <si>
    <t>经济科目名称</t>
  </si>
  <si>
    <t>本年拨款</t>
  </si>
  <si>
    <t>其中：本次下达</t>
  </si>
  <si>
    <t>备注：云南昆明石林台湾农民创业园管理委员会2025年无项目支出。</t>
  </si>
  <si>
    <t>预算05-2表</t>
  </si>
  <si>
    <t>项目年度绩效目标</t>
  </si>
  <si>
    <t>一级指标</t>
  </si>
  <si>
    <t>二级指标</t>
  </si>
  <si>
    <t>三级指标</t>
  </si>
  <si>
    <t>指标性质</t>
  </si>
  <si>
    <t>指标值</t>
  </si>
  <si>
    <t>度量单位</t>
  </si>
  <si>
    <t>指标属性</t>
  </si>
  <si>
    <t>指标内容</t>
  </si>
  <si>
    <t>预算06表</t>
  </si>
  <si>
    <t>政府性基金预算支出预算表</t>
  </si>
  <si>
    <t>单位名称：昆明市发展和改革委员会</t>
  </si>
  <si>
    <t>政府性基金预算支出</t>
  </si>
  <si>
    <t>备注：云南昆明石林台湾农民创业园管理委员会2025年无政府性基金预算支出。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</si>
  <si>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</si>
  <si>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</si>
  <si>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</si>
  <si>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</si>
  <si>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</si>
  <si>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</si>
  <si>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</si>
  <si>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</si>
  <si>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</si>
  <si>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</si>
  <si>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</si>
  <si>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公务用车加油服务采购</t>
  </si>
  <si>
    <t>车辆加油、添加燃料服务</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</si>
  <si>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</si>
  <si>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</si>
  <si>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</si>
  <si>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</si>
  <si>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</si>
  <si>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</si>
  <si>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</si>
  <si>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</si>
  <si>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</si>
  <si>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备注：云南昆明石林台湾农民创业园管理委员会2025年无政府购买服务预算。</t>
  </si>
  <si>
    <t>预算09-1表</t>
  </si>
  <si>
    <t>单位名称（项目）</t>
  </si>
  <si>
    <t>地区</t>
  </si>
  <si>
    <t>备注：云南昆明石林台湾农民创业园管理委员会2024年无对下转移支付预算。</t>
  </si>
  <si>
    <t>预算09-2表</t>
  </si>
  <si>
    <t>备注：云南昆明石林台湾农民创业园管理委员会2025年无对下转移支付预算。</t>
  </si>
  <si>
    <t xml:space="preserve">预算10表
</t>
  </si>
  <si>
    <t>资产类别</t>
  </si>
  <si>
    <t>资产分类代码.名称</t>
  </si>
  <si>
    <t>资产名称</t>
  </si>
  <si>
    <t>计量单位</t>
  </si>
  <si>
    <t>财政部门批复数（元）</t>
  </si>
  <si>
    <t>单价</t>
  </si>
  <si>
    <t>金额</t>
  </si>
  <si>
    <t>备注：云南昆明石林台湾农民创业园管理委员会2025年无新增资产配置。</t>
  </si>
  <si>
    <t>预算11表</t>
  </si>
  <si>
    <t>上级补助</t>
  </si>
  <si>
    <t>备注：云南昆明石林台湾农民创业园管理委员会2025年无上级转移支付补助项目支出预算。</t>
  </si>
  <si>
    <t>预算12表</t>
  </si>
  <si>
    <t>项目级次</t>
  </si>
  <si>
    <t/>
  </si>
  <si>
    <t>备注：云南昆明石林台湾农民创业园管理委员会2025年无部门项目中期规划预算。</t>
  </si>
  <si>
    <t>预算13表</t>
  </si>
  <si>
    <t>部门编码</t>
  </si>
  <si>
    <t>部门名称</t>
  </si>
  <si>
    <t>内容</t>
  </si>
  <si>
    <t>说明</t>
  </si>
  <si>
    <t>部门总体目标</t>
  </si>
  <si>
    <t>部门职责</t>
  </si>
  <si>
    <t>根据国家有关法律、法规和政策规定，依法对园区进行管理；编制园区经济和社会发展规划及计划，按审批权限经批准后组织实施；按规定权限审批和审核园区内的投资项目；建设和管理园区的各项基础设施、公共设施；依法管理园区的财政、税收、国有资金、环境保护、矿产资源等工作；按规定权限管理园区的进出口业务和对外经济技术合作，处理和协助处理园区的涉外事务；组织兴办和管理园区的有关社会公益事业；保障园区的企业依法自主经营；协调管理有关部门设在园区的派出机构和分支机构。</t>
  </si>
  <si>
    <t>根据三定方案归纳</t>
  </si>
  <si>
    <t>1.理顺园区管理体制机制，高质量推动重要项目谋划建设。进一步理顺园区体制机制，要持续推动园区社会管理职能剥离移交工作，助推园区轻装上阵，集中精力抓好企业服务、招商引资、项目建设等主业主责；要大力推行管委会+国有平台公司运行模式，形成“石林投资发展集团有限公司+台创园”的产业发展支撑体系，提高园区发展质效；要优化发展要素保障，调整产业布局，加快完成园区总体规划修编。要在园区已经争取为全国省市试点、特色园区基础上，继续会同相关县级部门向国家、省相关部门申请创建示范试点项目；要持续围绕园区转型发展谋划一批重点项目，重点推动实施“云南雨生红球藻特色产业园”培育工程、“千亩蓝莓乡村振兴创业产业项目”壮大工程、“千亩花卉示范产业园项目”示范工程等项目建设；要继续推进石林台创园国家级产业融合发展示范园区基础设施建设项目（四期）的开工建设，不断提升基础设施建设水平。2.拓展文化交流渠道，积极开展两岸交流活动。2024年，台创委要依托石林台创园对外宣传和台商投资平台优势，充分发挥石林台创园“海峡两岸少数民族交流与合作基地示范园”的作用，不断拓展交流合作渠道，深化两岸农业、文化、教育、科技、社会等领域交流合作，重点开展水果、花卉和种业研发方面的技术合作，进一步强化滇台农业信息交流。要持续加强谋划策划，主动承接云台会系列活动，自主举办各类交流活动，促进对台经贸合作、人员往来、交流交往和宣传工作；要持续做好三方考核等重要工作，持续提升台创园在全国台创园中的排名和发展质效。3.用好用活各项政策，持续强化招商引资力度。要聚焦政策导向谋划项目，用足用活国家政策和投资导向，切实把各项利好政策转化成谋划推进项目的思路举措、实际成效，聚焦目标任务、项目建设、要素保障，积极探索招商新方式，着力提升招商效能；要持续加大招商引资工作力度，强化产业链招商、飞地招商、以商招商等招商措施，围绕主导产业推动雨生红球藻精深加工基地等农业科技产业成果转化，逐步实现农业产业补链延链强链，提高招商引资实效；要持续优化营商环境，强化经营主体培育，用好代办员队伍，促进园区企业健康稳定发展。2025年，“五个一批”计划投资项目5个，计划总投资96919万元。</t>
  </si>
  <si>
    <t>根据部门职责，中长期规划，各级党委，各级政府要求归纳</t>
  </si>
  <si>
    <t>部门年度目标</t>
  </si>
  <si>
    <t>1.招商引资5亿元；
2.固定资产投资6.4亿元；
3.向上争取资金1000万元；
4.一般公共预算收入120万元。</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</si>
  <si>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</si>
  <si>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</si>
  <si>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</si>
  <si>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</si>
  <si>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</si>
  <si>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</si>
  <si>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</si>
  <si>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</si>
  <si>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</si>
  <si>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招商引资、招商项目包装、项目落地、项目推进等</t>
  </si>
  <si>
    <t>大招商引资力度，完成招商引资5亿元，全力服务园区主导产业建设，继续推进园区项目建设。</t>
  </si>
  <si>
    <t>加强园区建设，抓好软硬件基础配套。打造国家级农业园区品牌，强效推进园区经济建设和发展。		完成固定资产投资6.4亿元，向上争资1000万元，一般公共预算收入120万元。			单击查看预算项目(4)		465,066.00	465,066.00	0.00	465,066.00	465,066.00	0.00</t>
  </si>
  <si>
    <t>完成固定资产投资6.4亿元，向上争资1000万元，一般公共预算收入120万元。</t>
  </si>
  <si>
    <t>创响品牌园区，抓好科技项目落地；创优共享园区，抓好对外互动工作。</t>
  </si>
  <si>
    <t>积极争创产品质量示范园区，打造国家级台创园产品品牌形象。</t>
  </si>
  <si>
    <t>创稳平安园区，抓好抓实安全生产社会维稳等工作。</t>
  </si>
  <si>
    <t>健全安全生产管理机制，充分发挥省级调解委员会和金牌调解室功能作用，维护园区和皆稳定。</t>
  </si>
  <si>
    <t>三、部门整体支出绩效指标</t>
  </si>
  <si>
    <t>绩效指标</t>
  </si>
  <si>
    <t>评（扣）分标准</t>
  </si>
  <si>
    <t>绩效指标设定依据及指标值数据来源</t>
  </si>
  <si>
    <t xml:space="preserve">二级指标 </t>
  </si>
  <si>
    <t>产出指标</t>
  </si>
  <si>
    <t>数量指标</t>
  </si>
  <si>
    <t>完成招商引资5亿元</t>
  </si>
  <si>
    <t>&gt;=</t>
  </si>
  <si>
    <t>亿元</t>
  </si>
  <si>
    <t>定量指标</t>
  </si>
  <si>
    <t>完成招商引资任务5亿元得分，反之不得分。</t>
  </si>
  <si>
    <t>加大招商引资力度，完成招商引资5亿元，全力服务园区主导产业建设，继续推进园区项目建设。</t>
  </si>
  <si>
    <t>县对台创委目标考核任务</t>
  </si>
  <si>
    <t>完成固定资产投资6.4亿元</t>
  </si>
  <si>
    <t>6.4</t>
  </si>
  <si>
    <t>完成固定资产投资6.4亿元得分，反之不得分</t>
  </si>
  <si>
    <t>完成固定资产投资6.4亿元。</t>
  </si>
  <si>
    <t>质量指标</t>
  </si>
  <si>
    <t>落地企业符合产业规划</t>
  </si>
  <si>
    <t>=</t>
  </si>
  <si>
    <t>符合</t>
  </si>
  <si>
    <t>是/否</t>
  </si>
  <si>
    <t>定性指标</t>
  </si>
  <si>
    <t>符合得满分，否则不得分</t>
  </si>
  <si>
    <t>时效指标</t>
  </si>
  <si>
    <t>2025年12月31日前完成各项指标任务</t>
  </si>
  <si>
    <t>完成</t>
  </si>
  <si>
    <t>2025年12月31日前完成各项指标任务得分，反之不得分</t>
  </si>
  <si>
    <t>2024年12月31日前完成各项指标任务</t>
  </si>
  <si>
    <t>效益指标</t>
  </si>
  <si>
    <t>经济效益</t>
  </si>
  <si>
    <t>形成收入</t>
  </si>
  <si>
    <t>120</t>
  </si>
  <si>
    <t>万元</t>
  </si>
  <si>
    <t>园区形成一般公共预算收入120万元得分，反之不得分</t>
  </si>
  <si>
    <t>园区形成一般公共预算收入120万元。</t>
  </si>
  <si>
    <t>社会效益</t>
  </si>
  <si>
    <t>建立权利机制</t>
  </si>
  <si>
    <t>建立</t>
  </si>
  <si>
    <t>满意度指标</t>
  </si>
  <si>
    <t>服务对象满意度</t>
  </si>
  <si>
    <t>服务对象对部门工作满意度</t>
  </si>
  <si>
    <t>90</t>
  </si>
  <si>
    <t>%</t>
  </si>
  <si>
    <t>① 满意度≥90%，得满分；② 满意度介于60%（含）至90%（不含）之间，满意度×指标分值；③ 满意度＜60%，不得分。
②80%≤服务对象满意度＜90%，得分=指标分值*80%；
③70%≤服务对</t>
  </si>
  <si>
    <t>服务对象对部门工作满意程度。</t>
  </si>
  <si>
    <t>根据部门工作任务</t>
  </si>
</sst>
</file>

<file path=xl/styles.xml><?xml version="1.0" encoding="utf-8"?>
<styleSheet xmlns="http://schemas.openxmlformats.org/spreadsheetml/2006/main">
  <numFmts count="9">
    <numFmt numFmtId="176" formatCode="#,##0;\-#,##0;;@"/>
    <numFmt numFmtId="43" formatCode="_ * #,##0.00_ ;_ * \-#,##0.00_ ;_ * &quot;-&quot;??_ ;_ @_ "/>
    <numFmt numFmtId="177" formatCode="yyyy/mm/dd\ hh:mm:ss"/>
    <numFmt numFmtId="178" formatCode="#,##0.00;\-#,##0.00;;@"/>
    <numFmt numFmtId="44" formatCode="_ &quot;￥&quot;* #,##0.00_ ;_ &quot;￥&quot;* \-#,##0.00_ ;_ &quot;￥&quot;* &quot;-&quot;??_ ;_ @_ "/>
    <numFmt numFmtId="42" formatCode="_ &quot;￥&quot;* #,##0_ ;_ &quot;￥&quot;* \-#,##0_ ;_ &quot;￥&quot;* &quot;-&quot;_ ;_ @_ "/>
    <numFmt numFmtId="179" formatCode="hh:mm:ss"/>
    <numFmt numFmtId="41" formatCode="_ * #,##0_ ;_ * \-#,##0_ ;_ * &quot;-&quot;_ ;_ @_ "/>
    <numFmt numFmtId="180" formatCode="yyyy/mm/dd"/>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9"/>
      <name val="宋体"/>
      <charset val="134"/>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20" fillId="4"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4"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1" fillId="0" borderId="1">
      <alignment horizontal="right" vertical="center"/>
    </xf>
    <xf numFmtId="0" fontId="27" fillId="0" borderId="0" applyNumberFormat="0" applyFill="0" applyBorder="0" applyAlignment="0" applyProtection="0">
      <alignment vertical="center"/>
    </xf>
    <xf numFmtId="0" fontId="0" fillId="8" borderId="15" applyNumberFormat="0" applyFont="0" applyAlignment="0" applyProtection="0">
      <alignment vertical="center"/>
    </xf>
    <xf numFmtId="0" fontId="24" fillId="15" borderId="0" applyNumberFormat="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24" fillId="18" borderId="0" applyNumberFormat="0" applyBorder="0" applyAlignment="0" applyProtection="0">
      <alignment vertical="center"/>
    </xf>
    <xf numFmtId="0" fontId="26" fillId="0" borderId="20" applyNumberFormat="0" applyFill="0" applyAlignment="0" applyProtection="0">
      <alignment vertical="center"/>
    </xf>
    <xf numFmtId="0" fontId="24" fillId="14" borderId="0" applyNumberFormat="0" applyBorder="0" applyAlignment="0" applyProtection="0">
      <alignment vertical="center"/>
    </xf>
    <xf numFmtId="0" fontId="28" fillId="16" borderId="17" applyNumberFormat="0" applyAlignment="0" applyProtection="0">
      <alignment vertical="center"/>
    </xf>
    <xf numFmtId="0" fontId="30" fillId="16" borderId="16" applyNumberFormat="0" applyAlignment="0" applyProtection="0">
      <alignment vertical="center"/>
    </xf>
    <xf numFmtId="0" fontId="36" fillId="20" borderId="21" applyNumberFormat="0" applyAlignment="0" applyProtection="0">
      <alignment vertical="center"/>
    </xf>
    <xf numFmtId="0" fontId="20" fillId="10" borderId="0" applyNumberFormat="0" applyBorder="0" applyAlignment="0" applyProtection="0">
      <alignment vertical="center"/>
    </xf>
    <xf numFmtId="0" fontId="24" fillId="22" borderId="0" applyNumberFormat="0" applyBorder="0" applyAlignment="0" applyProtection="0">
      <alignment vertical="center"/>
    </xf>
    <xf numFmtId="0" fontId="35" fillId="0" borderId="19" applyNumberFormat="0" applyFill="0" applyAlignment="0" applyProtection="0">
      <alignment vertical="center"/>
    </xf>
    <xf numFmtId="0" fontId="37" fillId="0" borderId="22" applyNumberFormat="0" applyFill="0" applyAlignment="0" applyProtection="0">
      <alignment vertical="center"/>
    </xf>
    <xf numFmtId="0" fontId="38" fillId="25" borderId="0" applyNumberFormat="0" applyBorder="0" applyAlignment="0" applyProtection="0">
      <alignment vertical="center"/>
    </xf>
    <xf numFmtId="0" fontId="39" fillId="27" borderId="0" applyNumberFormat="0" applyBorder="0" applyAlignment="0" applyProtection="0">
      <alignment vertical="center"/>
    </xf>
    <xf numFmtId="10" fontId="21" fillId="0" borderId="1">
      <alignment horizontal="right" vertical="center"/>
    </xf>
    <xf numFmtId="0" fontId="20" fillId="6" borderId="0" applyNumberFormat="0" applyBorder="0" applyAlignment="0" applyProtection="0">
      <alignment vertical="center"/>
    </xf>
    <xf numFmtId="0" fontId="24" fillId="29" borderId="0" applyNumberFormat="0" applyBorder="0" applyAlignment="0" applyProtection="0">
      <alignment vertical="center"/>
    </xf>
    <xf numFmtId="0" fontId="20" fillId="30" borderId="0" applyNumberFormat="0" applyBorder="0" applyAlignment="0" applyProtection="0">
      <alignment vertical="center"/>
    </xf>
    <xf numFmtId="0" fontId="20" fillId="19" borderId="0" applyNumberFormat="0" applyBorder="0" applyAlignment="0" applyProtection="0">
      <alignment vertical="center"/>
    </xf>
    <xf numFmtId="0" fontId="20" fillId="24" borderId="0" applyNumberFormat="0" applyBorder="0" applyAlignment="0" applyProtection="0">
      <alignment vertical="center"/>
    </xf>
    <xf numFmtId="0" fontId="20" fillId="32" borderId="0" applyNumberFormat="0" applyBorder="0" applyAlignment="0" applyProtection="0">
      <alignment vertical="center"/>
    </xf>
    <xf numFmtId="0" fontId="24" fillId="34" borderId="0" applyNumberFormat="0" applyBorder="0" applyAlignment="0" applyProtection="0">
      <alignment vertical="center"/>
    </xf>
    <xf numFmtId="0" fontId="24" fillId="13" borderId="0" applyNumberFormat="0" applyBorder="0" applyAlignment="0" applyProtection="0">
      <alignment vertical="center"/>
    </xf>
    <xf numFmtId="0" fontId="20" fillId="5" borderId="0" applyNumberFormat="0" applyBorder="0" applyAlignment="0" applyProtection="0">
      <alignment vertical="center"/>
    </xf>
    <xf numFmtId="0" fontId="20" fillId="31" borderId="0" applyNumberFormat="0" applyBorder="0" applyAlignment="0" applyProtection="0">
      <alignment vertical="center"/>
    </xf>
    <xf numFmtId="0" fontId="24" fillId="33" borderId="0" applyNumberFormat="0" applyBorder="0" applyAlignment="0" applyProtection="0">
      <alignment vertical="center"/>
    </xf>
    <xf numFmtId="0" fontId="20" fillId="17" borderId="0" applyNumberFormat="0" applyBorder="0" applyAlignment="0" applyProtection="0">
      <alignment vertical="center"/>
    </xf>
    <xf numFmtId="0" fontId="24" fillId="21" borderId="0" applyNumberFormat="0" applyBorder="0" applyAlignment="0" applyProtection="0">
      <alignment vertical="center"/>
    </xf>
    <xf numFmtId="0" fontId="24" fillId="23" borderId="0" applyNumberFormat="0" applyBorder="0" applyAlignment="0" applyProtection="0">
      <alignment vertical="center"/>
    </xf>
    <xf numFmtId="0" fontId="20" fillId="26" borderId="0" applyNumberFormat="0" applyBorder="0" applyAlignment="0" applyProtection="0">
      <alignment vertical="center"/>
    </xf>
    <xf numFmtId="0" fontId="24" fillId="28" borderId="0" applyNumberFormat="0" applyBorder="0" applyAlignment="0" applyProtection="0">
      <alignment vertical="center"/>
    </xf>
    <xf numFmtId="178" fontId="21" fillId="0" borderId="1">
      <alignment horizontal="right" vertical="center"/>
    </xf>
    <xf numFmtId="49" fontId="21" fillId="0" borderId="1">
      <alignment horizontal="left" vertical="center" wrapText="1"/>
    </xf>
    <xf numFmtId="178" fontId="21" fillId="0" borderId="1">
      <alignment horizontal="right" vertical="center"/>
    </xf>
    <xf numFmtId="179" fontId="21" fillId="0" borderId="1">
      <alignment horizontal="right" vertical="center"/>
    </xf>
    <xf numFmtId="176" fontId="21" fillId="0" borderId="1">
      <alignment horizontal="right" vertical="center"/>
    </xf>
    <xf numFmtId="0" fontId="21" fillId="0" borderId="0">
      <alignment vertical="top"/>
      <protection locked="0"/>
    </xf>
    <xf numFmtId="0" fontId="10" fillId="0" borderId="0"/>
  </cellStyleXfs>
  <cellXfs count="231">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0" xfId="57" applyFont="1" applyFill="1" applyBorder="1" applyAlignment="1" applyProtection="1"/>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178" fontId="7"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9"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0" fillId="0" borderId="0" xfId="0" applyFont="1" applyFill="1" applyBorder="1" applyAlignment="1">
      <alignmen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178" fontId="7" fillId="0" borderId="1" xfId="0" applyNumberFormat="1" applyFont="1" applyBorder="1" applyAlignment="1">
      <alignment horizontal="right" vertical="center"/>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7" fillId="0" borderId="1" xfId="56" applyNumberFormat="1" applyFont="1" applyBorder="1" applyAlignment="1">
      <alignment horizontal="center" vertical="center"/>
    </xf>
    <xf numFmtId="176"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0" fillId="0" borderId="0" xfId="57" applyNumberFormat="1" applyFont="1" applyFill="1" applyBorder="1" applyAlignment="1" applyProtection="1"/>
    <xf numFmtId="0" fontId="3" fillId="0" borderId="1" xfId="0" applyFont="1" applyBorder="1" applyAlignment="1">
      <alignment horizontal="center" vertical="center" wrapText="1"/>
    </xf>
    <xf numFmtId="0" fontId="3" fillId="0" borderId="0" xfId="0" applyFont="1" applyBorder="1" applyAlignment="1">
      <alignment vertical="top"/>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8"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41" customWidth="1"/>
  </cols>
  <sheetData>
    <row r="1" customHeight="1" spans="1:4">
      <c r="A1" s="1"/>
      <c r="B1" s="1"/>
      <c r="C1" s="1"/>
      <c r="D1" s="1"/>
    </row>
    <row r="2" ht="15" customHeight="1" spans="1:4">
      <c r="A2" s="81"/>
      <c r="B2" s="81"/>
      <c r="C2" s="81"/>
      <c r="D2" s="95" t="s">
        <v>0</v>
      </c>
    </row>
    <row r="3" ht="41.25" customHeight="1" spans="1:1">
      <c r="A3" s="76" t="str">
        <f>"2025"&amp;"年部门财务收支预算总表"</f>
        <v>2025年部门财务收支预算总表</v>
      </c>
    </row>
    <row r="4" ht="17.25" customHeight="1" spans="1:4">
      <c r="A4" s="79" t="str">
        <f>"单位名称："&amp;"云南昆明石林台湾农民创业园管理委员会"</f>
        <v>单位名称：云南昆明石林台湾农民创业园管理委员会</v>
      </c>
      <c r="B4" s="195"/>
      <c r="D4" s="173" t="s">
        <v>1</v>
      </c>
    </row>
    <row r="5" ht="23.25" customHeight="1" spans="1:4">
      <c r="A5" s="196" t="s">
        <v>2</v>
      </c>
      <c r="B5" s="197"/>
      <c r="C5" s="196" t="s">
        <v>3</v>
      </c>
      <c r="D5" s="197"/>
    </row>
    <row r="6" ht="24" customHeight="1" spans="1:4">
      <c r="A6" s="196" t="s">
        <v>4</v>
      </c>
      <c r="B6" s="196" t="s">
        <v>5</v>
      </c>
      <c r="C6" s="196" t="s">
        <v>6</v>
      </c>
      <c r="D6" s="196" t="s">
        <v>5</v>
      </c>
    </row>
    <row r="7" ht="17.25" customHeight="1" spans="1:4">
      <c r="A7" s="198" t="s">
        <v>7</v>
      </c>
      <c r="B7" s="135">
        <v>4131176</v>
      </c>
      <c r="C7" s="198" t="s">
        <v>8</v>
      </c>
      <c r="D7" s="135"/>
    </row>
    <row r="8" ht="17.25" customHeight="1" spans="1:4">
      <c r="A8" s="198" t="s">
        <v>9</v>
      </c>
      <c r="B8" s="135"/>
      <c r="C8" s="198" t="s">
        <v>10</v>
      </c>
      <c r="D8" s="135"/>
    </row>
    <row r="9" ht="17.25" customHeight="1" spans="1:4">
      <c r="A9" s="198" t="s">
        <v>11</v>
      </c>
      <c r="B9" s="135"/>
      <c r="C9" s="230" t="s">
        <v>12</v>
      </c>
      <c r="D9" s="135"/>
    </row>
    <row r="10" ht="17.25" customHeight="1" spans="1:4">
      <c r="A10" s="198" t="s">
        <v>13</v>
      </c>
      <c r="B10" s="135"/>
      <c r="C10" s="230" t="s">
        <v>14</v>
      </c>
      <c r="D10" s="135"/>
    </row>
    <row r="11" ht="17.25" customHeight="1" spans="1:4">
      <c r="A11" s="198" t="s">
        <v>15</v>
      </c>
      <c r="B11" s="135"/>
      <c r="C11" s="230" t="s">
        <v>16</v>
      </c>
      <c r="D11" s="135"/>
    </row>
    <row r="12" ht="17.25" customHeight="1" spans="1:4">
      <c r="A12" s="198" t="s">
        <v>17</v>
      </c>
      <c r="B12" s="135"/>
      <c r="C12" s="230" t="s">
        <v>18</v>
      </c>
      <c r="D12" s="135"/>
    </row>
    <row r="13" ht="17.25" customHeight="1" spans="1:4">
      <c r="A13" s="198" t="s">
        <v>19</v>
      </c>
      <c r="B13" s="135"/>
      <c r="C13" s="67" t="s">
        <v>20</v>
      </c>
      <c r="D13" s="135"/>
    </row>
    <row r="14" ht="17.25" customHeight="1" spans="1:4">
      <c r="A14" s="198" t="s">
        <v>21</v>
      </c>
      <c r="B14" s="135"/>
      <c r="C14" s="67" t="s">
        <v>22</v>
      </c>
      <c r="D14" s="135">
        <v>473862</v>
      </c>
    </row>
    <row r="15" ht="17.25" customHeight="1" spans="1:4">
      <c r="A15" s="198" t="s">
        <v>23</v>
      </c>
      <c r="B15" s="135"/>
      <c r="C15" s="67" t="s">
        <v>24</v>
      </c>
      <c r="D15" s="135">
        <v>324455</v>
      </c>
    </row>
    <row r="16" ht="17.25" customHeight="1" spans="1:4">
      <c r="A16" s="198" t="s">
        <v>25</v>
      </c>
      <c r="B16" s="135"/>
      <c r="C16" s="67" t="s">
        <v>26</v>
      </c>
      <c r="D16" s="135"/>
    </row>
    <row r="17" ht="17.25" customHeight="1" spans="1:4">
      <c r="A17" s="22"/>
      <c r="B17" s="135"/>
      <c r="C17" s="67" t="s">
        <v>27</v>
      </c>
      <c r="D17" s="135"/>
    </row>
    <row r="18" ht="17.25" customHeight="1" spans="1:4">
      <c r="A18" s="199"/>
      <c r="B18" s="135"/>
      <c r="C18" s="67" t="s">
        <v>28</v>
      </c>
      <c r="D18" s="135">
        <v>2982993</v>
      </c>
    </row>
    <row r="19" ht="17.25" customHeight="1" spans="1:4">
      <c r="A19" s="199"/>
      <c r="B19" s="135"/>
      <c r="C19" s="67" t="s">
        <v>29</v>
      </c>
      <c r="D19" s="135"/>
    </row>
    <row r="20" ht="17.25" customHeight="1" spans="1:4">
      <c r="A20" s="199"/>
      <c r="B20" s="135"/>
      <c r="C20" s="67" t="s">
        <v>30</v>
      </c>
      <c r="D20" s="135"/>
    </row>
    <row r="21" ht="17.25" customHeight="1" spans="1:4">
      <c r="A21" s="199"/>
      <c r="B21" s="135"/>
      <c r="C21" s="67" t="s">
        <v>31</v>
      </c>
      <c r="D21" s="135"/>
    </row>
    <row r="22" ht="17.25" customHeight="1" spans="1:4">
      <c r="A22" s="199"/>
      <c r="B22" s="135"/>
      <c r="C22" s="67" t="s">
        <v>32</v>
      </c>
      <c r="D22" s="135"/>
    </row>
    <row r="23" ht="17.25" customHeight="1" spans="1:4">
      <c r="A23" s="199"/>
      <c r="B23" s="135"/>
      <c r="C23" s="67" t="s">
        <v>33</v>
      </c>
      <c r="D23" s="135"/>
    </row>
    <row r="24" ht="17.25" customHeight="1" spans="1:4">
      <c r="A24" s="199"/>
      <c r="B24" s="135"/>
      <c r="C24" s="67" t="s">
        <v>34</v>
      </c>
      <c r="D24" s="135"/>
    </row>
    <row r="25" ht="17.25" customHeight="1" spans="1:4">
      <c r="A25" s="199"/>
      <c r="B25" s="135"/>
      <c r="C25" s="67" t="s">
        <v>35</v>
      </c>
      <c r="D25" s="135">
        <v>349866</v>
      </c>
    </row>
    <row r="26" ht="17.25" customHeight="1" spans="1:4">
      <c r="A26" s="199"/>
      <c r="B26" s="135"/>
      <c r="C26" s="67" t="s">
        <v>36</v>
      </c>
      <c r="D26" s="135"/>
    </row>
    <row r="27" ht="17.25" customHeight="1" spans="1:4">
      <c r="A27" s="199"/>
      <c r="B27" s="135"/>
      <c r="C27" s="22" t="s">
        <v>37</v>
      </c>
      <c r="D27" s="135"/>
    </row>
    <row r="28" ht="17.25" customHeight="1" spans="1:4">
      <c r="A28" s="199"/>
      <c r="B28" s="135"/>
      <c r="C28" s="67" t="s">
        <v>38</v>
      </c>
      <c r="D28" s="135"/>
    </row>
    <row r="29" ht="16.5" customHeight="1" spans="1:4">
      <c r="A29" s="199"/>
      <c r="B29" s="135"/>
      <c r="C29" s="67" t="s">
        <v>39</v>
      </c>
      <c r="D29" s="135"/>
    </row>
    <row r="30" ht="16.5" customHeight="1" spans="1:4">
      <c r="A30" s="199"/>
      <c r="B30" s="135"/>
      <c r="C30" s="22" t="s">
        <v>40</v>
      </c>
      <c r="D30" s="135"/>
    </row>
    <row r="31" ht="17.25" customHeight="1" spans="1:4">
      <c r="A31" s="199"/>
      <c r="B31" s="135"/>
      <c r="C31" s="22" t="s">
        <v>41</v>
      </c>
      <c r="D31" s="135"/>
    </row>
    <row r="32" ht="17.25" customHeight="1" spans="1:4">
      <c r="A32" s="199"/>
      <c r="B32" s="135"/>
      <c r="C32" s="67" t="s">
        <v>42</v>
      </c>
      <c r="D32" s="135"/>
    </row>
    <row r="33" ht="16.5" customHeight="1" spans="1:4">
      <c r="A33" s="199" t="s">
        <v>43</v>
      </c>
      <c r="B33" s="135">
        <v>4131176</v>
      </c>
      <c r="C33" s="199" t="s">
        <v>44</v>
      </c>
      <c r="D33" s="135">
        <v>4131176</v>
      </c>
    </row>
    <row r="34" ht="16.5" customHeight="1" spans="1:4">
      <c r="A34" s="22" t="s">
        <v>45</v>
      </c>
      <c r="B34" s="135"/>
      <c r="C34" s="22" t="s">
        <v>46</v>
      </c>
      <c r="D34" s="135"/>
    </row>
    <row r="35" ht="16.5" customHeight="1" spans="1:4">
      <c r="A35" s="67" t="s">
        <v>47</v>
      </c>
      <c r="B35" s="135"/>
      <c r="C35" s="67" t="s">
        <v>47</v>
      </c>
      <c r="D35" s="135"/>
    </row>
    <row r="36" ht="16.5" customHeight="1" spans="1:4">
      <c r="A36" s="67" t="s">
        <v>48</v>
      </c>
      <c r="B36" s="135"/>
      <c r="C36" s="67" t="s">
        <v>49</v>
      </c>
      <c r="D36" s="135"/>
    </row>
    <row r="37" ht="16.5" customHeight="1" spans="1:4">
      <c r="A37" s="200" t="s">
        <v>50</v>
      </c>
      <c r="B37" s="135">
        <v>4131176</v>
      </c>
      <c r="C37" s="200" t="s">
        <v>51</v>
      </c>
      <c r="D37" s="135">
        <v>4131176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D10" sqref="D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53">
        <v>1</v>
      </c>
      <c r="B2" s="154">
        <v>0</v>
      </c>
      <c r="C2" s="153">
        <v>1</v>
      </c>
      <c r="D2" s="155"/>
      <c r="E2" s="155"/>
      <c r="F2" s="152" t="s">
        <v>288</v>
      </c>
    </row>
    <row r="3" ht="42" customHeight="1" spans="1:6">
      <c r="A3" s="156" t="str">
        <f>"2025"&amp;"年部门政府性基金预算支出预算表"</f>
        <v>2025年部门政府性基金预算支出预算表</v>
      </c>
      <c r="B3" s="156" t="s">
        <v>289</v>
      </c>
      <c r="C3" s="157"/>
      <c r="D3" s="158"/>
      <c r="E3" s="158"/>
      <c r="F3" s="158"/>
    </row>
    <row r="4" ht="13.5" customHeight="1" spans="1:6">
      <c r="A4" s="45" t="str">
        <f>"单位名称："&amp;"云南昆明石林台湾农民创业园管理委员会"</f>
        <v>单位名称：云南昆明石林台湾农民创业园管理委员会</v>
      </c>
      <c r="B4" s="45" t="s">
        <v>290</v>
      </c>
      <c r="C4" s="153"/>
      <c r="D4" s="155"/>
      <c r="E4" s="155"/>
      <c r="F4" s="152" t="s">
        <v>1</v>
      </c>
    </row>
    <row r="5" ht="19.5" customHeight="1" spans="1:6">
      <c r="A5" s="159" t="s">
        <v>184</v>
      </c>
      <c r="B5" s="160" t="s">
        <v>73</v>
      </c>
      <c r="C5" s="159" t="s">
        <v>74</v>
      </c>
      <c r="D5" s="13" t="s">
        <v>291</v>
      </c>
      <c r="E5" s="14"/>
      <c r="F5" s="37"/>
    </row>
    <row r="6" ht="18.75" customHeight="1" spans="1:6">
      <c r="A6" s="161"/>
      <c r="B6" s="162"/>
      <c r="C6" s="161"/>
      <c r="D6" s="53" t="s">
        <v>55</v>
      </c>
      <c r="E6" s="13" t="s">
        <v>76</v>
      </c>
      <c r="F6" s="53" t="s">
        <v>77</v>
      </c>
    </row>
    <row r="7" ht="18.75" customHeight="1" spans="1:6">
      <c r="A7" s="98">
        <v>1</v>
      </c>
      <c r="B7" s="163" t="s">
        <v>84</v>
      </c>
      <c r="C7" s="98">
        <v>3</v>
      </c>
      <c r="D7" s="15">
        <v>4</v>
      </c>
      <c r="E7" s="15">
        <v>5</v>
      </c>
      <c r="F7" s="15">
        <v>6</v>
      </c>
    </row>
    <row r="8" ht="21" customHeight="1" spans="1:6">
      <c r="A8" s="34"/>
      <c r="B8" s="34"/>
      <c r="C8" s="34"/>
      <c r="D8" s="135"/>
      <c r="E8" s="135"/>
      <c r="F8" s="135"/>
    </row>
    <row r="9" ht="21" customHeight="1" spans="1:6">
      <c r="A9" s="34"/>
      <c r="B9" s="34"/>
      <c r="C9" s="34"/>
      <c r="D9" s="135"/>
      <c r="E9" s="135"/>
      <c r="F9" s="135"/>
    </row>
    <row r="10" ht="18.75" customHeight="1" spans="1:6">
      <c r="A10" s="164" t="s">
        <v>174</v>
      </c>
      <c r="B10" s="164" t="s">
        <v>174</v>
      </c>
      <c r="C10" s="165" t="s">
        <v>174</v>
      </c>
      <c r="D10" s="135"/>
      <c r="E10" s="135"/>
      <c r="F10" s="135"/>
    </row>
    <row r="11" customHeight="1" spans="1:1">
      <c r="A11" s="166" t="s">
        <v>292</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12"/>
      <c r="C2" s="112"/>
      <c r="R2" s="43"/>
      <c r="S2" s="43" t="s">
        <v>293</v>
      </c>
    </row>
    <row r="3" ht="41.25" customHeight="1" spans="1:19">
      <c r="A3" s="102" t="str">
        <f>"2025"&amp;"年部门政府采购预算表"</f>
        <v>2025年部门政府采购预算表</v>
      </c>
      <c r="B3" s="97"/>
      <c r="C3" s="97"/>
      <c r="D3" s="44"/>
      <c r="E3" s="44"/>
      <c r="F3" s="44"/>
      <c r="G3" s="44"/>
      <c r="H3" s="44"/>
      <c r="I3" s="44"/>
      <c r="J3" s="44"/>
      <c r="K3" s="44"/>
      <c r="L3" s="44"/>
      <c r="M3" s="97"/>
      <c r="N3" s="44"/>
      <c r="O3" s="44"/>
      <c r="P3" s="97"/>
      <c r="Q3" s="44"/>
      <c r="R3" s="97"/>
      <c r="S3" s="97"/>
    </row>
    <row r="4" ht="18.75" customHeight="1" spans="1:19">
      <c r="A4" s="143" t="str">
        <f>"单位名称："&amp;"云南昆明石林台湾农民创业园管理委员会"</f>
        <v>单位名称：云南昆明石林台湾农民创业园管理委员会</v>
      </c>
      <c r="B4" s="114"/>
      <c r="C4" s="114"/>
      <c r="D4" s="47"/>
      <c r="E4" s="47"/>
      <c r="F4" s="47"/>
      <c r="G4" s="47"/>
      <c r="H4" s="47"/>
      <c r="I4" s="47"/>
      <c r="J4" s="47"/>
      <c r="K4" s="47"/>
      <c r="L4" s="47"/>
      <c r="R4" s="48"/>
      <c r="S4" s="152" t="s">
        <v>1</v>
      </c>
    </row>
    <row r="5" ht="15.75" customHeight="1" spans="1:19">
      <c r="A5" s="50" t="s">
        <v>183</v>
      </c>
      <c r="B5" s="115" t="s">
        <v>184</v>
      </c>
      <c r="C5" s="115" t="s">
        <v>294</v>
      </c>
      <c r="D5" s="116" t="s">
        <v>295</v>
      </c>
      <c r="E5" s="116" t="s">
        <v>296</v>
      </c>
      <c r="F5" s="116" t="s">
        <v>297</v>
      </c>
      <c r="G5" s="116" t="s">
        <v>298</v>
      </c>
      <c r="H5" s="116" t="s">
        <v>299</v>
      </c>
      <c r="I5" s="130" t="s">
        <v>191</v>
      </c>
      <c r="J5" s="130"/>
      <c r="K5" s="130"/>
      <c r="L5" s="130"/>
      <c r="M5" s="131"/>
      <c r="N5" s="130"/>
      <c r="O5" s="130"/>
      <c r="P5" s="139"/>
      <c r="Q5" s="130"/>
      <c r="R5" s="131"/>
      <c r="S5" s="140"/>
    </row>
    <row r="6" ht="17.25" customHeight="1" spans="1:19">
      <c r="A6" s="52"/>
      <c r="B6" s="117"/>
      <c r="C6" s="117"/>
      <c r="D6" s="118"/>
      <c r="E6" s="118"/>
      <c r="F6" s="118"/>
      <c r="G6" s="118"/>
      <c r="H6" s="118"/>
      <c r="I6" s="118" t="s">
        <v>55</v>
      </c>
      <c r="J6" s="118" t="s">
        <v>58</v>
      </c>
      <c r="K6" s="118" t="s">
        <v>300</v>
      </c>
      <c r="L6" s="118" t="s">
        <v>301</v>
      </c>
      <c r="M6" s="132" t="s">
        <v>302</v>
      </c>
      <c r="N6" s="133" t="s">
        <v>303</v>
      </c>
      <c r="O6" s="133"/>
      <c r="P6" s="141"/>
      <c r="Q6" s="133"/>
      <c r="R6" s="142"/>
      <c r="S6" s="119"/>
    </row>
    <row r="7" ht="54" customHeight="1" spans="1:19">
      <c r="A7" s="55"/>
      <c r="B7" s="119"/>
      <c r="C7" s="119"/>
      <c r="D7" s="120"/>
      <c r="E7" s="120"/>
      <c r="F7" s="120"/>
      <c r="G7" s="120"/>
      <c r="H7" s="120"/>
      <c r="I7" s="120"/>
      <c r="J7" s="120" t="s">
        <v>57</v>
      </c>
      <c r="K7" s="120"/>
      <c r="L7" s="120"/>
      <c r="M7" s="134"/>
      <c r="N7" s="120" t="s">
        <v>57</v>
      </c>
      <c r="O7" s="120" t="s">
        <v>64</v>
      </c>
      <c r="P7" s="119" t="s">
        <v>65</v>
      </c>
      <c r="Q7" s="120" t="s">
        <v>66</v>
      </c>
      <c r="R7" s="134" t="s">
        <v>67</v>
      </c>
      <c r="S7" s="119" t="s">
        <v>68</v>
      </c>
    </row>
    <row r="8" ht="18" customHeight="1" spans="1:19">
      <c r="A8" s="144">
        <v>1</v>
      </c>
      <c r="B8" s="144" t="s">
        <v>84</v>
      </c>
      <c r="C8" s="145">
        <v>3</v>
      </c>
      <c r="D8" s="145">
        <v>4</v>
      </c>
      <c r="E8" s="144">
        <v>5</v>
      </c>
      <c r="F8" s="144">
        <v>6</v>
      </c>
      <c r="G8" s="144">
        <v>7</v>
      </c>
      <c r="H8" s="144">
        <v>8</v>
      </c>
      <c r="I8" s="144">
        <v>9</v>
      </c>
      <c r="J8" s="144">
        <v>10</v>
      </c>
      <c r="K8" s="144">
        <v>11</v>
      </c>
      <c r="L8" s="144">
        <v>12</v>
      </c>
      <c r="M8" s="144">
        <v>13</v>
      </c>
      <c r="N8" s="144">
        <v>14</v>
      </c>
      <c r="O8" s="144">
        <v>15</v>
      </c>
      <c r="P8" s="144">
        <v>16</v>
      </c>
      <c r="Q8" s="144">
        <v>17</v>
      </c>
      <c r="R8" s="144">
        <v>18</v>
      </c>
      <c r="S8" s="144">
        <v>19</v>
      </c>
    </row>
    <row r="9" ht="21" customHeight="1" spans="1:19">
      <c r="A9" s="121" t="s">
        <v>70</v>
      </c>
      <c r="B9" s="122" t="s">
        <v>70</v>
      </c>
      <c r="C9" s="122" t="s">
        <v>226</v>
      </c>
      <c r="D9" s="123" t="s">
        <v>304</v>
      </c>
      <c r="E9" s="123" t="s">
        <v>305</v>
      </c>
      <c r="F9" s="123" t="s">
        <v>306</v>
      </c>
      <c r="G9" s="146">
        <v>1</v>
      </c>
      <c r="H9" s="135"/>
      <c r="I9" s="135">
        <v>10000</v>
      </c>
      <c r="J9" s="135">
        <v>10000</v>
      </c>
      <c r="K9" s="135"/>
      <c r="L9" s="135"/>
      <c r="M9" s="135"/>
      <c r="N9" s="135"/>
      <c r="O9" s="135"/>
      <c r="P9" s="135"/>
      <c r="Q9" s="135"/>
      <c r="R9" s="135"/>
      <c r="S9" s="135"/>
    </row>
    <row r="10" ht="21" customHeight="1" spans="1:19">
      <c r="A10" s="124" t="s">
        <v>174</v>
      </c>
      <c r="B10" s="125"/>
      <c r="C10" s="125"/>
      <c r="D10" s="126"/>
      <c r="E10" s="126"/>
      <c r="F10" s="126"/>
      <c r="G10" s="147"/>
      <c r="H10" s="135"/>
      <c r="I10" s="135">
        <v>10000</v>
      </c>
      <c r="J10" s="135">
        <v>10000</v>
      </c>
      <c r="K10" s="135"/>
      <c r="L10" s="135"/>
      <c r="M10" s="135"/>
      <c r="N10" s="135"/>
      <c r="O10" s="135"/>
      <c r="P10" s="135"/>
      <c r="Q10" s="135"/>
      <c r="R10" s="135"/>
      <c r="S10" s="135"/>
    </row>
    <row r="11" ht="21" customHeight="1" spans="1:19">
      <c r="A11" s="148" t="s">
        <v>307</v>
      </c>
      <c r="B11" s="149"/>
      <c r="C11" s="149"/>
      <c r="D11" s="148"/>
      <c r="E11" s="148"/>
      <c r="F11" s="148"/>
      <c r="G11" s="150"/>
      <c r="H11" s="151"/>
      <c r="I11" s="151"/>
      <c r="J11" s="151"/>
      <c r="K11" s="151"/>
      <c r="L11" s="151"/>
      <c r="M11" s="151"/>
      <c r="N11" s="151"/>
      <c r="O11" s="151"/>
      <c r="P11" s="151"/>
      <c r="Q11" s="151"/>
      <c r="R11" s="151"/>
      <c r="S11" s="151"/>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B1" workbookViewId="0">
      <pane ySplit="1" topLeftCell="A2" activePane="bottomLeft" state="frozen"/>
      <selection/>
      <selection pane="bottomLeft"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11"/>
      <c r="B2" s="112"/>
      <c r="C2" s="112"/>
      <c r="D2" s="112"/>
      <c r="E2" s="112"/>
      <c r="F2" s="112"/>
      <c r="G2" s="112"/>
      <c r="H2" s="111"/>
      <c r="I2" s="111"/>
      <c r="J2" s="111"/>
      <c r="K2" s="111"/>
      <c r="L2" s="111"/>
      <c r="M2" s="111"/>
      <c r="N2" s="128"/>
      <c r="O2" s="111"/>
      <c r="P2" s="111"/>
      <c r="Q2" s="112"/>
      <c r="R2" s="111"/>
      <c r="S2" s="137"/>
      <c r="T2" s="137" t="s">
        <v>308</v>
      </c>
    </row>
    <row r="3" ht="41.25" customHeight="1" spans="1:20">
      <c r="A3" s="102" t="str">
        <f>"2025"&amp;"年部门政府购买服务预算表"</f>
        <v>2025年部门政府购买服务预算表</v>
      </c>
      <c r="B3" s="97"/>
      <c r="C3" s="97"/>
      <c r="D3" s="97"/>
      <c r="E3" s="97"/>
      <c r="F3" s="97"/>
      <c r="G3" s="97"/>
      <c r="H3" s="113"/>
      <c r="I3" s="113"/>
      <c r="J3" s="113"/>
      <c r="K3" s="113"/>
      <c r="L3" s="113"/>
      <c r="M3" s="113"/>
      <c r="N3" s="129"/>
      <c r="O3" s="113"/>
      <c r="P3" s="113"/>
      <c r="Q3" s="97"/>
      <c r="R3" s="113"/>
      <c r="S3" s="129"/>
      <c r="T3" s="97"/>
    </row>
    <row r="4" ht="22.5" customHeight="1" spans="1:20">
      <c r="A4" s="103" t="str">
        <f>"单位名称："&amp;"云南昆明石林台湾农民创业园管理委员会"</f>
        <v>单位名称：云南昆明石林台湾农民创业园管理委员会</v>
      </c>
      <c r="B4" s="114"/>
      <c r="C4" s="114"/>
      <c r="D4" s="114"/>
      <c r="E4" s="114"/>
      <c r="F4" s="114"/>
      <c r="G4" s="114"/>
      <c r="H4" s="104"/>
      <c r="I4" s="104"/>
      <c r="J4" s="104"/>
      <c r="K4" s="104"/>
      <c r="L4" s="104"/>
      <c r="M4" s="104"/>
      <c r="N4" s="128"/>
      <c r="O4" s="111"/>
      <c r="P4" s="111"/>
      <c r="Q4" s="112"/>
      <c r="R4" s="111"/>
      <c r="S4" s="138"/>
      <c r="T4" s="137" t="s">
        <v>1</v>
      </c>
    </row>
    <row r="5" ht="24" customHeight="1" spans="1:20">
      <c r="A5" s="50" t="s">
        <v>183</v>
      </c>
      <c r="B5" s="115" t="s">
        <v>184</v>
      </c>
      <c r="C5" s="115" t="s">
        <v>294</v>
      </c>
      <c r="D5" s="115" t="s">
        <v>309</v>
      </c>
      <c r="E5" s="115" t="s">
        <v>310</v>
      </c>
      <c r="F5" s="115" t="s">
        <v>311</v>
      </c>
      <c r="G5" s="115" t="s">
        <v>312</v>
      </c>
      <c r="H5" s="116" t="s">
        <v>313</v>
      </c>
      <c r="I5" s="116" t="s">
        <v>314</v>
      </c>
      <c r="J5" s="130" t="s">
        <v>191</v>
      </c>
      <c r="K5" s="130"/>
      <c r="L5" s="130"/>
      <c r="M5" s="130"/>
      <c r="N5" s="131"/>
      <c r="O5" s="130"/>
      <c r="P5" s="130"/>
      <c r="Q5" s="139"/>
      <c r="R5" s="130"/>
      <c r="S5" s="131"/>
      <c r="T5" s="140"/>
    </row>
    <row r="6" ht="24" customHeight="1" spans="1:20">
      <c r="A6" s="52"/>
      <c r="B6" s="117"/>
      <c r="C6" s="117"/>
      <c r="D6" s="117"/>
      <c r="E6" s="117"/>
      <c r="F6" s="117"/>
      <c r="G6" s="117"/>
      <c r="H6" s="118"/>
      <c r="I6" s="118"/>
      <c r="J6" s="118" t="s">
        <v>55</v>
      </c>
      <c r="K6" s="118" t="s">
        <v>58</v>
      </c>
      <c r="L6" s="118" t="s">
        <v>300</v>
      </c>
      <c r="M6" s="118" t="s">
        <v>301</v>
      </c>
      <c r="N6" s="132" t="s">
        <v>302</v>
      </c>
      <c r="O6" s="133" t="s">
        <v>303</v>
      </c>
      <c r="P6" s="133"/>
      <c r="Q6" s="141"/>
      <c r="R6" s="133"/>
      <c r="S6" s="142"/>
      <c r="T6" s="119"/>
    </row>
    <row r="7" ht="54" customHeight="1" spans="1:20">
      <c r="A7" s="55"/>
      <c r="B7" s="119"/>
      <c r="C7" s="119"/>
      <c r="D7" s="119"/>
      <c r="E7" s="119"/>
      <c r="F7" s="119"/>
      <c r="G7" s="119"/>
      <c r="H7" s="120"/>
      <c r="I7" s="120"/>
      <c r="J7" s="120"/>
      <c r="K7" s="120" t="s">
        <v>57</v>
      </c>
      <c r="L7" s="120"/>
      <c r="M7" s="120"/>
      <c r="N7" s="134"/>
      <c r="O7" s="120" t="s">
        <v>57</v>
      </c>
      <c r="P7" s="120" t="s">
        <v>64</v>
      </c>
      <c r="Q7" s="119" t="s">
        <v>65</v>
      </c>
      <c r="R7" s="120" t="s">
        <v>66</v>
      </c>
      <c r="S7" s="134" t="s">
        <v>67</v>
      </c>
      <c r="T7" s="119" t="s">
        <v>68</v>
      </c>
    </row>
    <row r="8" ht="17.25" customHeight="1" spans="1:20">
      <c r="A8" s="56">
        <v>1</v>
      </c>
      <c r="B8" s="119">
        <v>2</v>
      </c>
      <c r="C8" s="56">
        <v>3</v>
      </c>
      <c r="D8" s="56">
        <v>4</v>
      </c>
      <c r="E8" s="119">
        <v>5</v>
      </c>
      <c r="F8" s="56">
        <v>6</v>
      </c>
      <c r="G8" s="56">
        <v>7</v>
      </c>
      <c r="H8" s="119">
        <v>8</v>
      </c>
      <c r="I8" s="56">
        <v>9</v>
      </c>
      <c r="J8" s="56">
        <v>10</v>
      </c>
      <c r="K8" s="119">
        <v>11</v>
      </c>
      <c r="L8" s="56">
        <v>12</v>
      </c>
      <c r="M8" s="56">
        <v>13</v>
      </c>
      <c r="N8" s="119">
        <v>14</v>
      </c>
      <c r="O8" s="56">
        <v>15</v>
      </c>
      <c r="P8" s="56">
        <v>16</v>
      </c>
      <c r="Q8" s="119">
        <v>17</v>
      </c>
      <c r="R8" s="56">
        <v>18</v>
      </c>
      <c r="S8" s="56">
        <v>19</v>
      </c>
      <c r="T8" s="56">
        <v>20</v>
      </c>
    </row>
    <row r="9" ht="21" customHeight="1" spans="1:20">
      <c r="A9" s="121"/>
      <c r="B9" s="122"/>
      <c r="C9" s="122"/>
      <c r="D9" s="122"/>
      <c r="E9" s="122"/>
      <c r="F9" s="122"/>
      <c r="G9" s="122"/>
      <c r="H9" s="123"/>
      <c r="I9" s="123"/>
      <c r="J9" s="135"/>
      <c r="K9" s="135"/>
      <c r="L9" s="135"/>
      <c r="M9" s="135"/>
      <c r="N9" s="135"/>
      <c r="O9" s="135"/>
      <c r="P9" s="135"/>
      <c r="Q9" s="135"/>
      <c r="R9" s="135"/>
      <c r="S9" s="135"/>
      <c r="T9" s="135"/>
    </row>
    <row r="10" ht="21" customHeight="1" spans="1:20">
      <c r="A10" s="124" t="s">
        <v>174</v>
      </c>
      <c r="B10" s="125"/>
      <c r="C10" s="125"/>
      <c r="D10" s="125"/>
      <c r="E10" s="125"/>
      <c r="F10" s="125"/>
      <c r="G10" s="125"/>
      <c r="H10" s="126"/>
      <c r="I10" s="136"/>
      <c r="J10" s="135"/>
      <c r="K10" s="135"/>
      <c r="L10" s="135"/>
      <c r="M10" s="135"/>
      <c r="N10" s="135"/>
      <c r="O10" s="135"/>
      <c r="P10" s="135"/>
      <c r="Q10" s="135"/>
      <c r="R10" s="135"/>
      <c r="S10" s="135"/>
      <c r="T10" s="135"/>
    </row>
    <row r="11" customHeight="1" spans="1:1">
      <c r="A11" s="127" t="s">
        <v>315</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abSelected="1" workbookViewId="0">
      <pane ySplit="1" topLeftCell="A2" activePane="bottomLeft" state="frozen"/>
      <selection/>
      <selection pane="bottomLeft" activeCell="E23" sqref="E23"/>
    </sheetView>
  </sheetViews>
  <sheetFormatPr defaultColWidth="9.14166666666667" defaultRowHeight="14.25" customHeight="1" outlineLevelCol="4"/>
  <cols>
    <col min="1" max="1" width="37.7083333333333" customWidth="1"/>
    <col min="2" max="5" width="20" customWidth="1"/>
  </cols>
  <sheetData>
    <row r="1" customHeight="1" spans="1:5">
      <c r="A1" s="1"/>
      <c r="B1" s="1"/>
      <c r="C1" s="1"/>
      <c r="D1" s="1"/>
      <c r="E1" s="1"/>
    </row>
    <row r="2" ht="17.25" customHeight="1" spans="4:5">
      <c r="D2" s="101"/>
      <c r="E2" s="43" t="s">
        <v>316</v>
      </c>
    </row>
    <row r="3" ht="41.25" customHeight="1" spans="1:5">
      <c r="A3" s="102" t="str">
        <f>"2025"&amp;"年对下转移支付预算表"</f>
        <v>2025年对下转移支付预算表</v>
      </c>
      <c r="B3" s="44"/>
      <c r="C3" s="44"/>
      <c r="D3" s="44"/>
      <c r="E3" s="97"/>
    </row>
    <row r="4" ht="18" customHeight="1" spans="1:5">
      <c r="A4" s="103" t="str">
        <f>"单位名称："&amp;"云南昆明石林台湾农民创业园管理委员会"</f>
        <v>单位名称：云南昆明石林台湾农民创业园管理委员会</v>
      </c>
      <c r="B4" s="104"/>
      <c r="C4" s="104"/>
      <c r="D4" s="105"/>
      <c r="E4" s="48" t="s">
        <v>1</v>
      </c>
    </row>
    <row r="5" ht="19.5" customHeight="1" spans="1:5">
      <c r="A5" s="64" t="s">
        <v>317</v>
      </c>
      <c r="B5" s="106" t="s">
        <v>191</v>
      </c>
      <c r="C5" s="106"/>
      <c r="D5" s="106"/>
      <c r="E5" s="106" t="s">
        <v>318</v>
      </c>
    </row>
    <row r="6" ht="40.5" customHeight="1" spans="1:5">
      <c r="A6" s="56"/>
      <c r="B6" s="106" t="s">
        <v>55</v>
      </c>
      <c r="C6" s="107" t="s">
        <v>58</v>
      </c>
      <c r="D6" s="107" t="s">
        <v>300</v>
      </c>
      <c r="E6" s="106"/>
    </row>
    <row r="7" ht="19.5" customHeight="1" spans="1:5">
      <c r="A7" s="57">
        <v>1</v>
      </c>
      <c r="B7" s="108">
        <v>2</v>
      </c>
      <c r="C7" s="108">
        <v>3</v>
      </c>
      <c r="D7" s="109">
        <v>4</v>
      </c>
      <c r="E7" s="108">
        <v>5</v>
      </c>
    </row>
    <row r="8" ht="19.5" customHeight="1" spans="1:5">
      <c r="A8" s="19"/>
      <c r="B8" s="110"/>
      <c r="C8" s="110"/>
      <c r="D8" s="110"/>
      <c r="E8" s="110"/>
    </row>
    <row r="9" ht="19.5" customHeight="1" spans="1:5">
      <c r="A9" s="99"/>
      <c r="B9" s="110"/>
      <c r="C9" s="110"/>
      <c r="D9" s="110"/>
      <c r="E9" s="110"/>
    </row>
    <row r="10" customHeight="1" spans="1:1">
      <c r="A10" s="63" t="s">
        <v>319</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43" t="s">
        <v>320</v>
      </c>
    </row>
    <row r="3" ht="41.25" customHeight="1" spans="1:10">
      <c r="A3" s="96" t="str">
        <f>"2025"&amp;"年对下转移支付绩效目标表"</f>
        <v>2025年对下转移支付绩效目标表</v>
      </c>
      <c r="B3" s="44"/>
      <c r="C3" s="44"/>
      <c r="D3" s="44"/>
      <c r="E3" s="44"/>
      <c r="F3" s="97"/>
      <c r="G3" s="44"/>
      <c r="H3" s="97"/>
      <c r="I3" s="97"/>
      <c r="J3" s="44"/>
    </row>
    <row r="4" ht="17.25" customHeight="1" spans="1:1">
      <c r="A4" s="45" t="str">
        <f>"单位名称："&amp;"云南昆明石林台湾农民创业园管理委员会"</f>
        <v>单位名称：云南昆明石林台湾农民创业园管理委员会</v>
      </c>
    </row>
    <row r="5" ht="44.25" customHeight="1" spans="1:10">
      <c r="A5" s="18" t="s">
        <v>317</v>
      </c>
      <c r="B5" s="18" t="s">
        <v>279</v>
      </c>
      <c r="C5" s="18" t="s">
        <v>280</v>
      </c>
      <c r="D5" s="18" t="s">
        <v>281</v>
      </c>
      <c r="E5" s="18" t="s">
        <v>282</v>
      </c>
      <c r="F5" s="98" t="s">
        <v>283</v>
      </c>
      <c r="G5" s="18" t="s">
        <v>284</v>
      </c>
      <c r="H5" s="98" t="s">
        <v>285</v>
      </c>
      <c r="I5" s="98" t="s">
        <v>286</v>
      </c>
      <c r="J5" s="18" t="s">
        <v>287</v>
      </c>
    </row>
    <row r="6" ht="14.25" customHeight="1" spans="1:10">
      <c r="A6" s="18">
        <v>1</v>
      </c>
      <c r="B6" s="18">
        <v>2</v>
      </c>
      <c r="C6" s="18">
        <v>3</v>
      </c>
      <c r="D6" s="18">
        <v>4</v>
      </c>
      <c r="E6" s="18">
        <v>5</v>
      </c>
      <c r="F6" s="98">
        <v>6</v>
      </c>
      <c r="G6" s="18">
        <v>7</v>
      </c>
      <c r="H6" s="98">
        <v>8</v>
      </c>
      <c r="I6" s="98">
        <v>9</v>
      </c>
      <c r="J6" s="18">
        <v>10</v>
      </c>
    </row>
    <row r="7" ht="42" customHeight="1" spans="1:10">
      <c r="A7" s="19"/>
      <c r="B7" s="99"/>
      <c r="C7" s="99"/>
      <c r="D7" s="99"/>
      <c r="E7" s="35"/>
      <c r="F7" s="100"/>
      <c r="G7" s="35"/>
      <c r="H7" s="100"/>
      <c r="I7" s="100"/>
      <c r="J7" s="35"/>
    </row>
    <row r="8" ht="42" customHeight="1" spans="1:10">
      <c r="A8" s="19"/>
      <c r="B8" s="34"/>
      <c r="C8" s="34"/>
      <c r="D8" s="34"/>
      <c r="E8" s="19"/>
      <c r="F8" s="34"/>
      <c r="G8" s="19"/>
      <c r="H8" s="34"/>
      <c r="I8" s="34"/>
      <c r="J8" s="19"/>
    </row>
    <row r="9" customHeight="1" spans="1:1">
      <c r="A9" s="63" t="s">
        <v>321</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0" sqref="A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3" t="s">
        <v>322</v>
      </c>
      <c r="B2" s="74"/>
      <c r="C2" s="74"/>
      <c r="D2" s="75"/>
      <c r="E2" s="75"/>
      <c r="F2" s="75"/>
      <c r="G2" s="74"/>
      <c r="H2" s="74"/>
      <c r="I2" s="75"/>
    </row>
    <row r="3" ht="41.25" customHeight="1" spans="1:9">
      <c r="A3" s="76" t="str">
        <f>"2025"&amp;"年新增资产配置预算表"</f>
        <v>2025年新增资产配置预算表</v>
      </c>
      <c r="B3" s="77"/>
      <c r="C3" s="77"/>
      <c r="D3" s="78"/>
      <c r="E3" s="78"/>
      <c r="F3" s="78"/>
      <c r="G3" s="77"/>
      <c r="H3" s="77"/>
      <c r="I3" s="78"/>
    </row>
    <row r="4" customHeight="1" spans="1:9">
      <c r="A4" s="79" t="str">
        <f>"单位名称："&amp;"云南昆明石林台湾农民创业园管理委员会"</f>
        <v>单位名称：云南昆明石林台湾农民创业园管理委员会</v>
      </c>
      <c r="B4" s="80"/>
      <c r="C4" s="80"/>
      <c r="D4" s="81"/>
      <c r="F4" s="78"/>
      <c r="G4" s="77"/>
      <c r="H4" s="77"/>
      <c r="I4" s="95" t="s">
        <v>1</v>
      </c>
    </row>
    <row r="5" ht="28.5" customHeight="1" spans="1:9">
      <c r="A5" s="82" t="s">
        <v>183</v>
      </c>
      <c r="B5" s="83" t="s">
        <v>184</v>
      </c>
      <c r="C5" s="84" t="s">
        <v>323</v>
      </c>
      <c r="D5" s="82" t="s">
        <v>324</v>
      </c>
      <c r="E5" s="82" t="s">
        <v>325</v>
      </c>
      <c r="F5" s="82" t="s">
        <v>326</v>
      </c>
      <c r="G5" s="83" t="s">
        <v>327</v>
      </c>
      <c r="H5" s="71"/>
      <c r="I5" s="82"/>
    </row>
    <row r="6" ht="21" customHeight="1" spans="1:9">
      <c r="A6" s="84"/>
      <c r="B6" s="85"/>
      <c r="C6" s="85"/>
      <c r="D6" s="86"/>
      <c r="E6" s="85"/>
      <c r="F6" s="85"/>
      <c r="G6" s="83" t="s">
        <v>298</v>
      </c>
      <c r="H6" s="83" t="s">
        <v>328</v>
      </c>
      <c r="I6" s="83" t="s">
        <v>329</v>
      </c>
    </row>
    <row r="7" ht="17.25" customHeight="1" spans="1:9">
      <c r="A7" s="87" t="s">
        <v>83</v>
      </c>
      <c r="B7" s="33" t="s">
        <v>84</v>
      </c>
      <c r="C7" s="87" t="s">
        <v>85</v>
      </c>
      <c r="D7" s="35" t="s">
        <v>86</v>
      </c>
      <c r="E7" s="87" t="s">
        <v>87</v>
      </c>
      <c r="F7" s="33" t="s">
        <v>88</v>
      </c>
      <c r="G7" s="88" t="s">
        <v>89</v>
      </c>
      <c r="H7" s="35" t="s">
        <v>90</v>
      </c>
      <c r="I7" s="35">
        <v>9</v>
      </c>
    </row>
    <row r="8" ht="19.5" customHeight="1" spans="1:9">
      <c r="A8" s="89"/>
      <c r="B8" s="67"/>
      <c r="C8" s="67"/>
      <c r="D8" s="19"/>
      <c r="E8" s="34"/>
      <c r="F8" s="88"/>
      <c r="G8" s="90"/>
      <c r="H8" s="91"/>
      <c r="I8" s="91"/>
    </row>
    <row r="9" ht="19.5" customHeight="1" spans="1:9">
      <c r="A9" s="21" t="s">
        <v>55</v>
      </c>
      <c r="B9" s="92"/>
      <c r="C9" s="92"/>
      <c r="D9" s="93"/>
      <c r="E9" s="94"/>
      <c r="F9" s="94"/>
      <c r="G9" s="90"/>
      <c r="H9" s="91"/>
      <c r="I9" s="91"/>
    </row>
    <row r="10" customHeight="1" spans="1:1">
      <c r="A10" s="63" t="s">
        <v>330</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2"/>
      <c r="E2" s="42"/>
      <c r="F2" s="42"/>
      <c r="G2" s="42"/>
      <c r="K2" s="43" t="s">
        <v>331</v>
      </c>
    </row>
    <row r="3" ht="41.25" customHeight="1" spans="1:11">
      <c r="A3" s="44" t="str">
        <f>"2025"&amp;"年上级转移支付补助项目支出预算表"</f>
        <v>2025年上级转移支付补助项目支出预算表</v>
      </c>
      <c r="B3" s="44"/>
      <c r="C3" s="44"/>
      <c r="D3" s="44"/>
      <c r="E3" s="44"/>
      <c r="F3" s="44"/>
      <c r="G3" s="44"/>
      <c r="H3" s="44"/>
      <c r="I3" s="44"/>
      <c r="J3" s="44"/>
      <c r="K3" s="44"/>
    </row>
    <row r="4" ht="13.5" customHeight="1" spans="1:11">
      <c r="A4" s="45" t="str">
        <f>"单位名称："&amp;"云南昆明石林台湾农民创业园管理委员会"</f>
        <v>单位名称：云南昆明石林台湾农民创业园管理委员会</v>
      </c>
      <c r="B4" s="46"/>
      <c r="C4" s="46"/>
      <c r="D4" s="46"/>
      <c r="E4" s="46"/>
      <c r="F4" s="46"/>
      <c r="G4" s="46"/>
      <c r="H4" s="47"/>
      <c r="I4" s="47"/>
      <c r="J4" s="47"/>
      <c r="K4" s="48" t="s">
        <v>1</v>
      </c>
    </row>
    <row r="5" ht="21.75" customHeight="1" spans="1:11">
      <c r="A5" s="49" t="s">
        <v>271</v>
      </c>
      <c r="B5" s="49" t="s">
        <v>186</v>
      </c>
      <c r="C5" s="49" t="s">
        <v>272</v>
      </c>
      <c r="D5" s="50" t="s">
        <v>187</v>
      </c>
      <c r="E5" s="50" t="s">
        <v>188</v>
      </c>
      <c r="F5" s="50" t="s">
        <v>273</v>
      </c>
      <c r="G5" s="50" t="s">
        <v>274</v>
      </c>
      <c r="H5" s="64" t="s">
        <v>55</v>
      </c>
      <c r="I5" s="13" t="s">
        <v>332</v>
      </c>
      <c r="J5" s="14"/>
      <c r="K5" s="37"/>
    </row>
    <row r="6" ht="21.75" customHeight="1" spans="1:11">
      <c r="A6" s="51"/>
      <c r="B6" s="51"/>
      <c r="C6" s="51"/>
      <c r="D6" s="52"/>
      <c r="E6" s="52"/>
      <c r="F6" s="52"/>
      <c r="G6" s="52"/>
      <c r="H6" s="65"/>
      <c r="I6" s="50" t="s">
        <v>58</v>
      </c>
      <c r="J6" s="50" t="s">
        <v>59</v>
      </c>
      <c r="K6" s="50" t="s">
        <v>60</v>
      </c>
    </row>
    <row r="7" ht="40.5" customHeight="1" spans="1:11">
      <c r="A7" s="54"/>
      <c r="B7" s="54"/>
      <c r="C7" s="54"/>
      <c r="D7" s="55"/>
      <c r="E7" s="55"/>
      <c r="F7" s="55"/>
      <c r="G7" s="55"/>
      <c r="H7" s="56"/>
      <c r="I7" s="55" t="s">
        <v>57</v>
      </c>
      <c r="J7" s="55"/>
      <c r="K7" s="55"/>
    </row>
    <row r="8" ht="15" customHeight="1" spans="1:11">
      <c r="A8" s="57">
        <v>1</v>
      </c>
      <c r="B8" s="57">
        <v>2</v>
      </c>
      <c r="C8" s="57">
        <v>3</v>
      </c>
      <c r="D8" s="57">
        <v>4</v>
      </c>
      <c r="E8" s="57">
        <v>5</v>
      </c>
      <c r="F8" s="57">
        <v>6</v>
      </c>
      <c r="G8" s="57">
        <v>7</v>
      </c>
      <c r="H8" s="57">
        <v>8</v>
      </c>
      <c r="I8" s="57">
        <v>9</v>
      </c>
      <c r="J8" s="71">
        <v>10</v>
      </c>
      <c r="K8" s="71">
        <v>11</v>
      </c>
    </row>
    <row r="9" ht="18.75" customHeight="1" spans="1:11">
      <c r="A9" s="19"/>
      <c r="B9" s="34"/>
      <c r="C9" s="19"/>
      <c r="D9" s="19"/>
      <c r="E9" s="19"/>
      <c r="F9" s="19"/>
      <c r="G9" s="19"/>
      <c r="H9" s="66"/>
      <c r="I9" s="72"/>
      <c r="J9" s="72"/>
      <c r="K9" s="66"/>
    </row>
    <row r="10" ht="18.75" customHeight="1" spans="1:11">
      <c r="A10" s="67"/>
      <c r="B10" s="34"/>
      <c r="C10" s="34"/>
      <c r="D10" s="34"/>
      <c r="E10" s="34"/>
      <c r="F10" s="34"/>
      <c r="G10" s="34"/>
      <c r="H10" s="59"/>
      <c r="I10" s="59"/>
      <c r="J10" s="59"/>
      <c r="K10" s="66"/>
    </row>
    <row r="11" ht="18.75" customHeight="1" spans="1:11">
      <c r="A11" s="68" t="s">
        <v>174</v>
      </c>
      <c r="B11" s="69"/>
      <c r="C11" s="69"/>
      <c r="D11" s="69"/>
      <c r="E11" s="69"/>
      <c r="F11" s="69"/>
      <c r="G11" s="70"/>
      <c r="H11" s="59"/>
      <c r="I11" s="59"/>
      <c r="J11" s="59"/>
      <c r="K11" s="66"/>
    </row>
    <row r="12" customHeight="1" spans="1:1">
      <c r="A12" s="63" t="s">
        <v>333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pane ySplit="1" topLeftCell="A2" activePane="bottomLeft" state="frozen"/>
      <selection/>
      <selection pane="bottomLeft" activeCell="A12" sqref="A12"/>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42"/>
      <c r="G2" s="43" t="s">
        <v>334</v>
      </c>
    </row>
    <row r="3" ht="41.25" customHeight="1" spans="1:7">
      <c r="A3" s="44" t="str">
        <f>"2025"&amp;"年部门项目中期规划预算表"</f>
        <v>2025年部门项目中期规划预算表</v>
      </c>
      <c r="B3" s="44"/>
      <c r="C3" s="44"/>
      <c r="D3" s="44"/>
      <c r="E3" s="44"/>
      <c r="F3" s="44"/>
      <c r="G3" s="44"/>
    </row>
    <row r="4" ht="13.5" customHeight="1" spans="1:7">
      <c r="A4" s="45" t="str">
        <f>"单位名称："&amp;"云南昆明石林台湾农民创业园管理委员会"</f>
        <v>单位名称：云南昆明石林台湾农民创业园管理委员会</v>
      </c>
      <c r="B4" s="46"/>
      <c r="C4" s="46"/>
      <c r="D4" s="46"/>
      <c r="E4" s="47"/>
      <c r="F4" s="47"/>
      <c r="G4" s="48" t="s">
        <v>1</v>
      </c>
    </row>
    <row r="5" ht="21.75" customHeight="1" spans="1:7">
      <c r="A5" s="49" t="s">
        <v>272</v>
      </c>
      <c r="B5" s="49" t="s">
        <v>271</v>
      </c>
      <c r="C5" s="49" t="s">
        <v>186</v>
      </c>
      <c r="D5" s="50" t="s">
        <v>335</v>
      </c>
      <c r="E5" s="13" t="s">
        <v>58</v>
      </c>
      <c r="F5" s="14"/>
      <c r="G5" s="37"/>
    </row>
    <row r="6" ht="21.75" customHeight="1" spans="1:7">
      <c r="A6" s="51"/>
      <c r="B6" s="51"/>
      <c r="C6" s="51"/>
      <c r="D6" s="52"/>
      <c r="E6" s="53" t="str">
        <f>"2025"&amp;"年"</f>
        <v>2025年</v>
      </c>
      <c r="F6" s="50" t="str">
        <f>("2025"+1)&amp;"年"</f>
        <v>2026年</v>
      </c>
      <c r="G6" s="50" t="str">
        <f>("2025"+2)&amp;"年"</f>
        <v>2027年</v>
      </c>
    </row>
    <row r="7" ht="40.5" customHeight="1" spans="1:7">
      <c r="A7" s="54"/>
      <c r="B7" s="54"/>
      <c r="C7" s="54"/>
      <c r="D7" s="55"/>
      <c r="E7" s="56"/>
      <c r="F7" s="55" t="s">
        <v>57</v>
      </c>
      <c r="G7" s="55"/>
    </row>
    <row r="8" ht="15" customHeight="1" spans="1:7">
      <c r="A8" s="57">
        <v>1</v>
      </c>
      <c r="B8" s="57">
        <v>2</v>
      </c>
      <c r="C8" s="57">
        <v>3</v>
      </c>
      <c r="D8" s="57">
        <v>4</v>
      </c>
      <c r="E8" s="57">
        <v>5</v>
      </c>
      <c r="F8" s="57">
        <v>6</v>
      </c>
      <c r="G8" s="57">
        <v>7</v>
      </c>
    </row>
    <row r="9" ht="17.25" customHeight="1" spans="1:7">
      <c r="A9" s="34"/>
      <c r="B9" s="58"/>
      <c r="C9" s="58"/>
      <c r="D9" s="34"/>
      <c r="E9" s="59"/>
      <c r="F9" s="59"/>
      <c r="G9" s="59"/>
    </row>
    <row r="10" ht="18.75" customHeight="1" spans="1:7">
      <c r="A10" s="34"/>
      <c r="B10" s="34"/>
      <c r="C10" s="34"/>
      <c r="D10" s="34"/>
      <c r="E10" s="59"/>
      <c r="F10" s="59"/>
      <c r="G10" s="59"/>
    </row>
    <row r="11" ht="18.75" customHeight="1" spans="1:7">
      <c r="A11" s="60" t="s">
        <v>55</v>
      </c>
      <c r="B11" s="61" t="s">
        <v>336</v>
      </c>
      <c r="C11" s="61"/>
      <c r="D11" s="62"/>
      <c r="E11" s="59"/>
      <c r="F11" s="59"/>
      <c r="G11" s="59"/>
    </row>
    <row r="12" customHeight="1" spans="1:1">
      <c r="A12" s="63" t="s">
        <v>337</v>
      </c>
    </row>
  </sheetData>
  <mergeCells count="11">
    <mergeCell ref="A3:G3"/>
    <mergeCell ref="A4:D4"/>
    <mergeCell ref="E5:G5"/>
    <mergeCell ref="A11:D1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C1" workbookViewId="0">
      <pane ySplit="1" topLeftCell="A2" activePane="bottomLeft" state="frozen"/>
      <selection/>
      <selection pane="bottomLeft"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6" t="s">
        <v>338</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"单位名称："&amp;"云南昆明石林台湾农民创业园管理委员会"</f>
        <v>单位名称：云南昆明石林台湾农民创业园管理委员会</v>
      </c>
      <c r="B4" s="4"/>
      <c r="C4" s="5"/>
      <c r="D4" s="6"/>
      <c r="E4" s="6"/>
      <c r="F4" s="6"/>
      <c r="G4" s="6"/>
      <c r="H4" s="6"/>
      <c r="I4" s="6"/>
      <c r="J4" s="231" t="s">
        <v>1</v>
      </c>
    </row>
    <row r="5" ht="30" customHeight="1" spans="1:10">
      <c r="A5" s="7" t="s">
        <v>339</v>
      </c>
      <c r="B5" s="8" t="s">
        <v>71</v>
      </c>
      <c r="C5" s="9"/>
      <c r="D5" s="9"/>
      <c r="E5" s="10"/>
      <c r="F5" s="11" t="s">
        <v>340</v>
      </c>
      <c r="G5" s="10"/>
      <c r="H5" s="12" t="s">
        <v>70</v>
      </c>
      <c r="I5" s="9"/>
      <c r="J5" s="10"/>
    </row>
    <row r="6" ht="32.25" customHeight="1" spans="1:10">
      <c r="A6" s="13" t="s">
        <v>341</v>
      </c>
      <c r="B6" s="14"/>
      <c r="C6" s="14"/>
      <c r="D6" s="14"/>
      <c r="E6" s="14"/>
      <c r="F6" s="14"/>
      <c r="G6" s="14"/>
      <c r="H6" s="14"/>
      <c r="I6" s="37"/>
      <c r="J6" s="38" t="s">
        <v>342</v>
      </c>
    </row>
    <row r="7" ht="99.75" customHeight="1" spans="1:10">
      <c r="A7" s="15" t="s">
        <v>343</v>
      </c>
      <c r="B7" s="16" t="s">
        <v>344</v>
      </c>
      <c r="C7" s="17" t="s">
        <v>345</v>
      </c>
      <c r="D7" s="17"/>
      <c r="E7" s="17"/>
      <c r="F7" s="17"/>
      <c r="G7" s="17"/>
      <c r="H7" s="17"/>
      <c r="I7" s="17"/>
      <c r="J7" s="39" t="s">
        <v>346</v>
      </c>
    </row>
    <row r="8" ht="99.75" customHeight="1" spans="1:10">
      <c r="A8" s="15"/>
      <c r="B8" s="16" t="str">
        <f>"总体绩效目标（"&amp;"2025"&amp;"-"&amp;("2025"+2)&amp;"年期间）"</f>
        <v>总体绩效目标（2025-2027年期间）</v>
      </c>
      <c r="C8" s="17" t="s">
        <v>347</v>
      </c>
      <c r="D8" s="17"/>
      <c r="E8" s="17"/>
      <c r="F8" s="17"/>
      <c r="G8" s="17"/>
      <c r="H8" s="17"/>
      <c r="I8" s="17"/>
      <c r="J8" s="39" t="s">
        <v>348</v>
      </c>
    </row>
    <row r="9" ht="75" customHeight="1" spans="1:10">
      <c r="A9" s="16" t="s">
        <v>349</v>
      </c>
      <c r="B9" s="18" t="str">
        <f>"预算年度（"&amp;"2025"&amp;"年）绩效目标"</f>
        <v>预算年度（2025年）绩效目标</v>
      </c>
      <c r="C9" s="19" t="s">
        <v>350</v>
      </c>
      <c r="D9" s="19"/>
      <c r="E9" s="19"/>
      <c r="F9" s="19"/>
      <c r="G9" s="19"/>
      <c r="H9" s="19"/>
      <c r="I9" s="19"/>
      <c r="J9" s="40" t="s">
        <v>351</v>
      </c>
    </row>
    <row r="10" ht="32.25" customHeight="1" spans="1:10">
      <c r="A10" s="20" t="s">
        <v>352</v>
      </c>
      <c r="B10" s="20"/>
      <c r="C10" s="20"/>
      <c r="D10" s="20"/>
      <c r="E10" s="20"/>
      <c r="F10" s="20"/>
      <c r="G10" s="20"/>
      <c r="H10" s="20"/>
      <c r="I10" s="20"/>
      <c r="J10" s="20"/>
    </row>
    <row r="11" ht="32.25" customHeight="1" spans="1:10">
      <c r="A11" s="16" t="s">
        <v>353</v>
      </c>
      <c r="B11" s="16"/>
      <c r="C11" s="15" t="s">
        <v>354</v>
      </c>
      <c r="D11" s="15"/>
      <c r="E11" s="15"/>
      <c r="F11" s="15" t="s">
        <v>355</v>
      </c>
      <c r="G11" s="15"/>
      <c r="H11" s="15" t="s">
        <v>356</v>
      </c>
      <c r="I11" s="15"/>
      <c r="J11" s="15"/>
    </row>
    <row r="12" ht="32.25" customHeight="1" spans="1:10">
      <c r="A12" s="16"/>
      <c r="B12" s="16"/>
      <c r="C12" s="15"/>
      <c r="D12" s="15"/>
      <c r="E12" s="15"/>
      <c r="F12" s="15"/>
      <c r="G12" s="15"/>
      <c r="H12" s="16" t="s">
        <v>357</v>
      </c>
      <c r="I12" s="16" t="s">
        <v>358</v>
      </c>
      <c r="J12" s="16" t="s">
        <v>359</v>
      </c>
    </row>
    <row r="13" ht="24" customHeight="1" spans="1:10">
      <c r="A13" s="21" t="s">
        <v>55</v>
      </c>
      <c r="B13" s="22"/>
      <c r="C13" s="22"/>
      <c r="D13" s="22"/>
      <c r="E13" s="22"/>
      <c r="F13" s="22"/>
      <c r="G13" s="23"/>
      <c r="H13" s="24">
        <v>4131176</v>
      </c>
      <c r="I13" s="24">
        <v>4131176</v>
      </c>
      <c r="J13" s="24"/>
    </row>
    <row r="14" ht="34.5" customHeight="1" spans="1:10">
      <c r="A14" s="17" t="s">
        <v>360</v>
      </c>
      <c r="B14" s="25"/>
      <c r="C14" s="17" t="s">
        <v>361</v>
      </c>
      <c r="D14" s="25"/>
      <c r="E14" s="25"/>
      <c r="F14" s="25"/>
      <c r="G14" s="25"/>
      <c r="H14" s="26">
        <v>3583144</v>
      </c>
      <c r="I14" s="26">
        <v>3583144</v>
      </c>
      <c r="J14" s="26"/>
    </row>
    <row r="15" ht="34.5" customHeight="1" spans="1:10">
      <c r="A15" s="17" t="s">
        <v>362</v>
      </c>
      <c r="B15" s="27"/>
      <c r="C15" s="17" t="s">
        <v>363</v>
      </c>
      <c r="D15" s="27"/>
      <c r="E15" s="27"/>
      <c r="F15" s="27"/>
      <c r="G15" s="27"/>
      <c r="H15" s="26">
        <v>137120</v>
      </c>
      <c r="I15" s="26">
        <v>137120</v>
      </c>
      <c r="J15" s="26"/>
    </row>
    <row r="16" ht="34.5" customHeight="1" spans="1:10">
      <c r="A16" s="17" t="s">
        <v>364</v>
      </c>
      <c r="B16" s="27"/>
      <c r="C16" s="17" t="s">
        <v>365</v>
      </c>
      <c r="D16" s="27"/>
      <c r="E16" s="27"/>
      <c r="F16" s="27"/>
      <c r="G16" s="27"/>
      <c r="H16" s="26">
        <v>392756</v>
      </c>
      <c r="I16" s="26">
        <v>392756</v>
      </c>
      <c r="J16" s="26"/>
    </row>
    <row r="17" ht="34.5" customHeight="1" spans="1:10">
      <c r="A17" s="17" t="s">
        <v>366</v>
      </c>
      <c r="B17" s="27"/>
      <c r="C17" s="17" t="s">
        <v>367</v>
      </c>
      <c r="D17" s="27"/>
      <c r="E17" s="27"/>
      <c r="F17" s="27"/>
      <c r="G17" s="27"/>
      <c r="H17" s="26">
        <v>18156</v>
      </c>
      <c r="I17" s="26">
        <v>18156</v>
      </c>
      <c r="J17" s="26"/>
    </row>
    <row r="18" ht="32.25" customHeight="1" spans="1:10">
      <c r="A18" s="20" t="s">
        <v>368</v>
      </c>
      <c r="B18" s="20"/>
      <c r="C18" s="20"/>
      <c r="D18" s="20"/>
      <c r="E18" s="20"/>
      <c r="F18" s="20"/>
      <c r="G18" s="20"/>
      <c r="H18" s="20"/>
      <c r="I18" s="20"/>
      <c r="J18" s="20"/>
    </row>
    <row r="19" ht="32.25" customHeight="1" spans="1:10">
      <c r="A19" s="28" t="s">
        <v>369</v>
      </c>
      <c r="B19" s="28"/>
      <c r="C19" s="28"/>
      <c r="D19" s="28"/>
      <c r="E19" s="28"/>
      <c r="F19" s="28"/>
      <c r="G19" s="28"/>
      <c r="H19" s="29" t="s">
        <v>370</v>
      </c>
      <c r="I19" s="41" t="s">
        <v>287</v>
      </c>
      <c r="J19" s="29" t="s">
        <v>371</v>
      </c>
    </row>
    <row r="20" ht="36" customHeight="1" spans="1:10">
      <c r="A20" s="30" t="s">
        <v>280</v>
      </c>
      <c r="B20" s="30" t="s">
        <v>372</v>
      </c>
      <c r="C20" s="31" t="s">
        <v>282</v>
      </c>
      <c r="D20" s="31" t="s">
        <v>283</v>
      </c>
      <c r="E20" s="31" t="s">
        <v>284</v>
      </c>
      <c r="F20" s="31" t="s">
        <v>285</v>
      </c>
      <c r="G20" s="31" t="s">
        <v>286</v>
      </c>
      <c r="H20" s="32"/>
      <c r="I20" s="32"/>
      <c r="J20" s="32"/>
    </row>
    <row r="21" ht="32.25" customHeight="1" spans="1:10">
      <c r="A21" s="33" t="s">
        <v>373</v>
      </c>
      <c r="B21" s="33"/>
      <c r="C21" s="34"/>
      <c r="D21" s="33"/>
      <c r="E21" s="33"/>
      <c r="F21" s="33"/>
      <c r="G21" s="33"/>
      <c r="H21" s="35"/>
      <c r="I21" s="19"/>
      <c r="J21" s="35"/>
    </row>
    <row r="22" ht="32.25" customHeight="1" spans="1:10">
      <c r="A22" s="33"/>
      <c r="B22" s="33" t="s">
        <v>374</v>
      </c>
      <c r="C22" s="34"/>
      <c r="D22" s="33"/>
      <c r="E22" s="33"/>
      <c r="F22" s="33"/>
      <c r="G22" s="33"/>
      <c r="H22" s="35"/>
      <c r="I22" s="19"/>
      <c r="J22" s="35"/>
    </row>
    <row r="23" ht="32.25" customHeight="1" spans="1:10">
      <c r="A23" s="33"/>
      <c r="B23" s="33"/>
      <c r="C23" s="34" t="s">
        <v>375</v>
      </c>
      <c r="D23" s="33" t="s">
        <v>376</v>
      </c>
      <c r="E23" s="33" t="s">
        <v>87</v>
      </c>
      <c r="F23" s="33" t="s">
        <v>377</v>
      </c>
      <c r="G23" s="33" t="s">
        <v>378</v>
      </c>
      <c r="H23" s="35" t="s">
        <v>379</v>
      </c>
      <c r="I23" s="19" t="s">
        <v>380</v>
      </c>
      <c r="J23" s="35" t="s">
        <v>381</v>
      </c>
    </row>
    <row r="24" ht="32.25" customHeight="1" spans="1:10">
      <c r="A24" s="33"/>
      <c r="B24" s="33"/>
      <c r="C24" s="34" t="s">
        <v>382</v>
      </c>
      <c r="D24" s="33" t="s">
        <v>376</v>
      </c>
      <c r="E24" s="33" t="s">
        <v>383</v>
      </c>
      <c r="F24" s="33" t="s">
        <v>377</v>
      </c>
      <c r="G24" s="33" t="s">
        <v>378</v>
      </c>
      <c r="H24" s="35" t="s">
        <v>384</v>
      </c>
      <c r="I24" s="19" t="s">
        <v>385</v>
      </c>
      <c r="J24" s="35" t="s">
        <v>381</v>
      </c>
    </row>
    <row r="25" ht="32.25" customHeight="1" spans="1:10">
      <c r="A25" s="33"/>
      <c r="B25" s="33" t="s">
        <v>386</v>
      </c>
      <c r="C25" s="34"/>
      <c r="D25" s="33"/>
      <c r="E25" s="33"/>
      <c r="F25" s="33"/>
      <c r="G25" s="33"/>
      <c r="H25" s="35"/>
      <c r="I25" s="19"/>
      <c r="J25" s="35"/>
    </row>
    <row r="26" ht="32.25" customHeight="1" spans="1:10">
      <c r="A26" s="33"/>
      <c r="B26" s="33"/>
      <c r="C26" s="34" t="s">
        <v>387</v>
      </c>
      <c r="D26" s="33" t="s">
        <v>388</v>
      </c>
      <c r="E26" s="33" t="s">
        <v>389</v>
      </c>
      <c r="F26" s="33" t="s">
        <v>390</v>
      </c>
      <c r="G26" s="33" t="s">
        <v>391</v>
      </c>
      <c r="H26" s="35" t="s">
        <v>392</v>
      </c>
      <c r="I26" s="19" t="s">
        <v>365</v>
      </c>
      <c r="J26" s="35" t="s">
        <v>381</v>
      </c>
    </row>
    <row r="27" ht="32.25" customHeight="1" spans="1:10">
      <c r="A27" s="33"/>
      <c r="B27" s="33" t="s">
        <v>393</v>
      </c>
      <c r="C27" s="34"/>
      <c r="D27" s="33"/>
      <c r="E27" s="33"/>
      <c r="F27" s="33"/>
      <c r="G27" s="33"/>
      <c r="H27" s="35"/>
      <c r="I27" s="19"/>
      <c r="J27" s="35"/>
    </row>
    <row r="28" ht="32.25" customHeight="1" spans="1:10">
      <c r="A28" s="33"/>
      <c r="B28" s="33"/>
      <c r="C28" s="34" t="s">
        <v>394</v>
      </c>
      <c r="D28" s="33" t="s">
        <v>388</v>
      </c>
      <c r="E28" s="33" t="s">
        <v>395</v>
      </c>
      <c r="F28" s="33" t="s">
        <v>390</v>
      </c>
      <c r="G28" s="33" t="s">
        <v>391</v>
      </c>
      <c r="H28" s="35" t="s">
        <v>396</v>
      </c>
      <c r="I28" s="19" t="s">
        <v>397</v>
      </c>
      <c r="J28" s="35" t="s">
        <v>381</v>
      </c>
    </row>
    <row r="29" ht="32.25" customHeight="1" spans="1:10">
      <c r="A29" s="33" t="s">
        <v>398</v>
      </c>
      <c r="B29" s="33"/>
      <c r="C29" s="34"/>
      <c r="D29" s="33"/>
      <c r="E29" s="33"/>
      <c r="F29" s="33"/>
      <c r="G29" s="33"/>
      <c r="H29" s="35"/>
      <c r="I29" s="19"/>
      <c r="J29" s="35"/>
    </row>
    <row r="30" ht="32.25" customHeight="1" spans="1:10">
      <c r="A30" s="33"/>
      <c r="B30" s="33" t="s">
        <v>399</v>
      </c>
      <c r="C30" s="34"/>
      <c r="D30" s="33"/>
      <c r="E30" s="33"/>
      <c r="F30" s="33"/>
      <c r="G30" s="33"/>
      <c r="H30" s="35"/>
      <c r="I30" s="19"/>
      <c r="J30" s="35"/>
    </row>
    <row r="31" ht="32.25" customHeight="1" spans="1:10">
      <c r="A31" s="33"/>
      <c r="B31" s="33"/>
      <c r="C31" s="34" t="s">
        <v>400</v>
      </c>
      <c r="D31" s="33" t="s">
        <v>376</v>
      </c>
      <c r="E31" s="33" t="s">
        <v>401</v>
      </c>
      <c r="F31" s="33" t="s">
        <v>402</v>
      </c>
      <c r="G31" s="33" t="s">
        <v>378</v>
      </c>
      <c r="H31" s="35" t="s">
        <v>403</v>
      </c>
      <c r="I31" s="19" t="s">
        <v>404</v>
      </c>
      <c r="J31" s="35" t="s">
        <v>381</v>
      </c>
    </row>
    <row r="32" ht="32.25" customHeight="1" spans="1:10">
      <c r="A32" s="33"/>
      <c r="B32" s="33" t="s">
        <v>405</v>
      </c>
      <c r="C32" s="34"/>
      <c r="D32" s="33"/>
      <c r="E32" s="33"/>
      <c r="F32" s="33"/>
      <c r="G32" s="33"/>
      <c r="H32" s="35"/>
      <c r="I32" s="19"/>
      <c r="J32" s="35"/>
    </row>
    <row r="33" ht="32.25" customHeight="1" spans="1:10">
      <c r="A33" s="33"/>
      <c r="B33" s="33"/>
      <c r="C33" s="34" t="s">
        <v>406</v>
      </c>
      <c r="D33" s="33" t="s">
        <v>388</v>
      </c>
      <c r="E33" s="33" t="s">
        <v>407</v>
      </c>
      <c r="F33" s="33" t="s">
        <v>390</v>
      </c>
      <c r="G33" s="33" t="s">
        <v>391</v>
      </c>
      <c r="H33" s="35" t="s">
        <v>392</v>
      </c>
      <c r="I33" s="19" t="s">
        <v>367</v>
      </c>
      <c r="J33" s="35" t="s">
        <v>381</v>
      </c>
    </row>
    <row r="34" ht="32.25" customHeight="1" spans="1:10">
      <c r="A34" s="33" t="s">
        <v>408</v>
      </c>
      <c r="B34" s="33"/>
      <c r="C34" s="34"/>
      <c r="D34" s="33"/>
      <c r="E34" s="33"/>
      <c r="F34" s="33"/>
      <c r="G34" s="33"/>
      <c r="H34" s="35"/>
      <c r="I34" s="19"/>
      <c r="J34" s="35"/>
    </row>
    <row r="35" ht="32.25" customHeight="1" spans="1:10">
      <c r="A35" s="33"/>
      <c r="B35" s="33" t="s">
        <v>409</v>
      </c>
      <c r="C35" s="34"/>
      <c r="D35" s="33"/>
      <c r="E35" s="33"/>
      <c r="F35" s="33"/>
      <c r="G35" s="33"/>
      <c r="H35" s="35"/>
      <c r="I35" s="19"/>
      <c r="J35" s="35"/>
    </row>
    <row r="36" ht="32.25" customHeight="1" spans="1:10">
      <c r="A36" s="33"/>
      <c r="B36" s="33"/>
      <c r="C36" s="34" t="s">
        <v>410</v>
      </c>
      <c r="D36" s="33" t="s">
        <v>376</v>
      </c>
      <c r="E36" s="33" t="s">
        <v>411</v>
      </c>
      <c r="F36" s="33" t="s">
        <v>412</v>
      </c>
      <c r="G36" s="33" t="s">
        <v>378</v>
      </c>
      <c r="H36" s="35" t="s">
        <v>413</v>
      </c>
      <c r="I36" s="19" t="s">
        <v>414</v>
      </c>
      <c r="J36" s="35" t="s">
        <v>415</v>
      </c>
    </row>
  </sheetData>
  <mergeCells count="35">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B15"/>
    <mergeCell ref="C15:G15"/>
    <mergeCell ref="A16:B16"/>
    <mergeCell ref="C16:G16"/>
    <mergeCell ref="A17:B17"/>
    <mergeCell ref="C17:G17"/>
    <mergeCell ref="A18:J18"/>
    <mergeCell ref="A19:G19"/>
    <mergeCell ref="A7:A8"/>
    <mergeCell ref="H19:H20"/>
    <mergeCell ref="I19:I20"/>
    <mergeCell ref="J19:J20"/>
    <mergeCell ref="A11:B12"/>
    <mergeCell ref="C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95" t="s">
        <v>52</v>
      </c>
    </row>
    <row r="3" ht="41.25" customHeight="1" spans="1:1">
      <c r="A3" s="76" t="str">
        <f>"2025"&amp;"年部门收入预算表"</f>
        <v>2025年部门收入预算表</v>
      </c>
    </row>
    <row r="4" ht="17.25" customHeight="1" spans="1:19">
      <c r="A4" s="79" t="str">
        <f>"单位名称："&amp;"云南昆明石林台湾农民创业园管理委员会"</f>
        <v>单位名称：云南昆明石林台湾农民创业园管理委员会</v>
      </c>
      <c r="S4" s="81" t="s">
        <v>1</v>
      </c>
    </row>
    <row r="5" ht="21.75" customHeight="1" spans="1:19">
      <c r="A5" s="216" t="s">
        <v>53</v>
      </c>
      <c r="B5" s="217" t="s">
        <v>54</v>
      </c>
      <c r="C5" s="217" t="s">
        <v>55</v>
      </c>
      <c r="D5" s="218" t="s">
        <v>56</v>
      </c>
      <c r="E5" s="218"/>
      <c r="F5" s="218"/>
      <c r="G5" s="218"/>
      <c r="H5" s="218"/>
      <c r="I5" s="164"/>
      <c r="J5" s="218"/>
      <c r="K5" s="218"/>
      <c r="L5" s="218"/>
      <c r="M5" s="218"/>
      <c r="N5" s="225"/>
      <c r="O5" s="218" t="s">
        <v>45</v>
      </c>
      <c r="P5" s="218"/>
      <c r="Q5" s="218"/>
      <c r="R5" s="218"/>
      <c r="S5" s="225"/>
    </row>
    <row r="6" ht="27" customHeight="1" spans="1:19">
      <c r="A6" s="219"/>
      <c r="B6" s="220"/>
      <c r="C6" s="220"/>
      <c r="D6" s="220" t="s">
        <v>57</v>
      </c>
      <c r="E6" s="220" t="s">
        <v>58</v>
      </c>
      <c r="F6" s="220" t="s">
        <v>59</v>
      </c>
      <c r="G6" s="220" t="s">
        <v>60</v>
      </c>
      <c r="H6" s="220" t="s">
        <v>61</v>
      </c>
      <c r="I6" s="226" t="s">
        <v>62</v>
      </c>
      <c r="J6" s="227"/>
      <c r="K6" s="227"/>
      <c r="L6" s="227"/>
      <c r="M6" s="227"/>
      <c r="N6" s="228"/>
      <c r="O6" s="220" t="s">
        <v>57</v>
      </c>
      <c r="P6" s="220" t="s">
        <v>58</v>
      </c>
      <c r="Q6" s="220" t="s">
        <v>59</v>
      </c>
      <c r="R6" s="220" t="s">
        <v>60</v>
      </c>
      <c r="S6" s="220" t="s">
        <v>63</v>
      </c>
    </row>
    <row r="7" ht="30" customHeight="1" spans="1:19">
      <c r="A7" s="221"/>
      <c r="B7" s="136"/>
      <c r="C7" s="147"/>
      <c r="D7" s="147"/>
      <c r="E7" s="147"/>
      <c r="F7" s="147"/>
      <c r="G7" s="147"/>
      <c r="H7" s="147"/>
      <c r="I7" s="100" t="s">
        <v>57</v>
      </c>
      <c r="J7" s="228" t="s">
        <v>64</v>
      </c>
      <c r="K7" s="228" t="s">
        <v>65</v>
      </c>
      <c r="L7" s="228" t="s">
        <v>66</v>
      </c>
      <c r="M7" s="228" t="s">
        <v>67</v>
      </c>
      <c r="N7" s="228" t="s">
        <v>68</v>
      </c>
      <c r="O7" s="229"/>
      <c r="P7" s="229"/>
      <c r="Q7" s="229"/>
      <c r="R7" s="229"/>
      <c r="S7" s="147"/>
    </row>
    <row r="8" ht="15" customHeight="1" spans="1:19">
      <c r="A8" s="222">
        <v>1</v>
      </c>
      <c r="B8" s="222">
        <v>2</v>
      </c>
      <c r="C8" s="222">
        <v>3</v>
      </c>
      <c r="D8" s="222">
        <v>4</v>
      </c>
      <c r="E8" s="222">
        <v>5</v>
      </c>
      <c r="F8" s="222">
        <v>6</v>
      </c>
      <c r="G8" s="222">
        <v>7</v>
      </c>
      <c r="H8" s="222">
        <v>8</v>
      </c>
      <c r="I8" s="100">
        <v>9</v>
      </c>
      <c r="J8" s="222">
        <v>10</v>
      </c>
      <c r="K8" s="222">
        <v>11</v>
      </c>
      <c r="L8" s="222">
        <v>12</v>
      </c>
      <c r="M8" s="222">
        <v>13</v>
      </c>
      <c r="N8" s="222">
        <v>14</v>
      </c>
      <c r="O8" s="222">
        <v>15</v>
      </c>
      <c r="P8" s="222">
        <v>16</v>
      </c>
      <c r="Q8" s="222">
        <v>17</v>
      </c>
      <c r="R8" s="222">
        <v>18</v>
      </c>
      <c r="S8" s="222">
        <v>19</v>
      </c>
    </row>
    <row r="9" ht="18" customHeight="1" spans="1:19">
      <c r="A9" s="34" t="s">
        <v>69</v>
      </c>
      <c r="B9" s="34" t="s">
        <v>70</v>
      </c>
      <c r="C9" s="135">
        <v>4131176</v>
      </c>
      <c r="D9" s="135">
        <v>4131176</v>
      </c>
      <c r="E9" s="135">
        <v>4131176</v>
      </c>
      <c r="F9" s="135"/>
      <c r="G9" s="135"/>
      <c r="H9" s="135"/>
      <c r="I9" s="135"/>
      <c r="J9" s="135"/>
      <c r="K9" s="135"/>
      <c r="L9" s="135"/>
      <c r="M9" s="135"/>
      <c r="N9" s="135"/>
      <c r="O9" s="135"/>
      <c r="P9" s="135"/>
      <c r="Q9" s="135"/>
      <c r="R9" s="135"/>
      <c r="S9" s="135"/>
    </row>
    <row r="10" ht="18" customHeight="1" spans="1:19">
      <c r="A10" s="223" t="s">
        <v>71</v>
      </c>
      <c r="B10" s="223" t="s">
        <v>70</v>
      </c>
      <c r="C10" s="135">
        <v>4131176</v>
      </c>
      <c r="D10" s="135">
        <v>4131176</v>
      </c>
      <c r="E10" s="135">
        <v>4131176</v>
      </c>
      <c r="F10" s="135"/>
      <c r="G10" s="135"/>
      <c r="H10" s="135"/>
      <c r="I10" s="135"/>
      <c r="J10" s="135"/>
      <c r="K10" s="135"/>
      <c r="L10" s="135"/>
      <c r="M10" s="135"/>
      <c r="N10" s="135"/>
      <c r="O10" s="135"/>
      <c r="P10" s="135"/>
      <c r="Q10" s="135"/>
      <c r="R10" s="135"/>
      <c r="S10" s="135"/>
    </row>
    <row r="11" ht="18" customHeight="1" spans="1:19">
      <c r="A11" s="84" t="s">
        <v>55</v>
      </c>
      <c r="B11" s="224"/>
      <c r="C11" s="135">
        <v>4131176</v>
      </c>
      <c r="D11" s="135">
        <v>4131176</v>
      </c>
      <c r="E11" s="135">
        <v>4131176</v>
      </c>
      <c r="F11" s="135"/>
      <c r="G11" s="135"/>
      <c r="H11" s="135"/>
      <c r="I11" s="135"/>
      <c r="J11" s="135"/>
      <c r="K11" s="135"/>
      <c r="L11" s="135"/>
      <c r="M11" s="135"/>
      <c r="N11" s="135"/>
      <c r="O11" s="135"/>
      <c r="P11" s="135"/>
      <c r="Q11" s="135"/>
      <c r="R11" s="135"/>
      <c r="S11" s="135"/>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81" t="s">
        <v>72</v>
      </c>
    </row>
    <row r="3" ht="41.25" customHeight="1" spans="1:1">
      <c r="A3" s="76" t="str">
        <f>"2025"&amp;"年部门支出预算表"</f>
        <v>2025年部门支出预算表</v>
      </c>
    </row>
    <row r="4" ht="17.25" customHeight="1" spans="1:15">
      <c r="A4" s="79" t="str">
        <f>"单位名称："&amp;"云南昆明石林台湾农民创业园管理委员会"</f>
        <v>单位名称：云南昆明石林台湾农民创业园管理委员会</v>
      </c>
      <c r="O4" s="81" t="s">
        <v>1</v>
      </c>
    </row>
    <row r="5" ht="27" customHeight="1" spans="1:15">
      <c r="A5" s="202" t="s">
        <v>73</v>
      </c>
      <c r="B5" s="202" t="s">
        <v>74</v>
      </c>
      <c r="C5" s="202" t="s">
        <v>55</v>
      </c>
      <c r="D5" s="203" t="s">
        <v>58</v>
      </c>
      <c r="E5" s="204"/>
      <c r="F5" s="205"/>
      <c r="G5" s="206" t="s">
        <v>59</v>
      </c>
      <c r="H5" s="206" t="s">
        <v>60</v>
      </c>
      <c r="I5" s="206" t="s">
        <v>75</v>
      </c>
      <c r="J5" s="203" t="s">
        <v>62</v>
      </c>
      <c r="K5" s="204"/>
      <c r="L5" s="204"/>
      <c r="M5" s="204"/>
      <c r="N5" s="213"/>
      <c r="O5" s="214"/>
    </row>
    <row r="6" ht="42" customHeight="1" spans="1:15">
      <c r="A6" s="207"/>
      <c r="B6" s="207"/>
      <c r="C6" s="208"/>
      <c r="D6" s="209" t="s">
        <v>57</v>
      </c>
      <c r="E6" s="209" t="s">
        <v>76</v>
      </c>
      <c r="F6" s="209" t="s">
        <v>77</v>
      </c>
      <c r="G6" s="208"/>
      <c r="H6" s="208"/>
      <c r="I6" s="215"/>
      <c r="J6" s="209" t="s">
        <v>57</v>
      </c>
      <c r="K6" s="196" t="s">
        <v>78</v>
      </c>
      <c r="L6" s="196" t="s">
        <v>79</v>
      </c>
      <c r="M6" s="196" t="s">
        <v>80</v>
      </c>
      <c r="N6" s="196" t="s">
        <v>81</v>
      </c>
      <c r="O6" s="196" t="s">
        <v>82</v>
      </c>
    </row>
    <row r="7" ht="18" customHeight="1" spans="1:15">
      <c r="A7" s="87" t="s">
        <v>83</v>
      </c>
      <c r="B7" s="87" t="s">
        <v>84</v>
      </c>
      <c r="C7" s="87" t="s">
        <v>85</v>
      </c>
      <c r="D7" s="88" t="s">
        <v>86</v>
      </c>
      <c r="E7" s="88" t="s">
        <v>87</v>
      </c>
      <c r="F7" s="88" t="s">
        <v>88</v>
      </c>
      <c r="G7" s="88" t="s">
        <v>89</v>
      </c>
      <c r="H7" s="88" t="s">
        <v>90</v>
      </c>
      <c r="I7" s="88" t="s">
        <v>91</v>
      </c>
      <c r="J7" s="88" t="s">
        <v>92</v>
      </c>
      <c r="K7" s="88" t="s">
        <v>93</v>
      </c>
      <c r="L7" s="88" t="s">
        <v>94</v>
      </c>
      <c r="M7" s="88" t="s">
        <v>95</v>
      </c>
      <c r="N7" s="87" t="s">
        <v>96</v>
      </c>
      <c r="O7" s="88" t="s">
        <v>97</v>
      </c>
    </row>
    <row r="8" ht="21" customHeight="1" spans="1:15">
      <c r="A8" s="89" t="s">
        <v>98</v>
      </c>
      <c r="B8" s="89" t="s">
        <v>99</v>
      </c>
      <c r="C8" s="135">
        <v>473862</v>
      </c>
      <c r="D8" s="135">
        <v>473862</v>
      </c>
      <c r="E8" s="135">
        <v>473862</v>
      </c>
      <c r="F8" s="135"/>
      <c r="G8" s="135"/>
      <c r="H8" s="135"/>
      <c r="I8" s="135"/>
      <c r="J8" s="135"/>
      <c r="K8" s="135"/>
      <c r="L8" s="135"/>
      <c r="M8" s="135"/>
      <c r="N8" s="135"/>
      <c r="O8" s="135"/>
    </row>
    <row r="9" ht="21" customHeight="1" spans="1:15">
      <c r="A9" s="210" t="s">
        <v>100</v>
      </c>
      <c r="B9" s="210" t="s">
        <v>101</v>
      </c>
      <c r="C9" s="135">
        <v>456666</v>
      </c>
      <c r="D9" s="135">
        <v>456666</v>
      </c>
      <c r="E9" s="135">
        <v>456666</v>
      </c>
      <c r="F9" s="135"/>
      <c r="G9" s="135"/>
      <c r="H9" s="135"/>
      <c r="I9" s="135"/>
      <c r="J9" s="135"/>
      <c r="K9" s="135"/>
      <c r="L9" s="135"/>
      <c r="M9" s="135"/>
      <c r="N9" s="135"/>
      <c r="O9" s="135"/>
    </row>
    <row r="10" ht="21" customHeight="1" spans="1:15">
      <c r="A10" s="211" t="s">
        <v>102</v>
      </c>
      <c r="B10" s="211" t="s">
        <v>103</v>
      </c>
      <c r="C10" s="135">
        <v>14400</v>
      </c>
      <c r="D10" s="135">
        <v>14400</v>
      </c>
      <c r="E10" s="135">
        <v>14400</v>
      </c>
      <c r="F10" s="135"/>
      <c r="G10" s="135"/>
      <c r="H10" s="135"/>
      <c r="I10" s="135"/>
      <c r="J10" s="135"/>
      <c r="K10" s="135"/>
      <c r="L10" s="135"/>
      <c r="M10" s="135"/>
      <c r="N10" s="135"/>
      <c r="O10" s="135"/>
    </row>
    <row r="11" ht="21" customHeight="1" spans="1:15">
      <c r="A11" s="211" t="s">
        <v>104</v>
      </c>
      <c r="B11" s="211" t="s">
        <v>105</v>
      </c>
      <c r="C11" s="135">
        <v>442266</v>
      </c>
      <c r="D11" s="135">
        <v>442266</v>
      </c>
      <c r="E11" s="135">
        <v>442266</v>
      </c>
      <c r="F11" s="135"/>
      <c r="G11" s="135"/>
      <c r="H11" s="135"/>
      <c r="I11" s="135"/>
      <c r="J11" s="135"/>
      <c r="K11" s="135"/>
      <c r="L11" s="135"/>
      <c r="M11" s="135"/>
      <c r="N11" s="135"/>
      <c r="O11" s="135"/>
    </row>
    <row r="12" ht="21" customHeight="1" spans="1:15">
      <c r="A12" s="210" t="s">
        <v>106</v>
      </c>
      <c r="B12" s="210" t="s">
        <v>107</v>
      </c>
      <c r="C12" s="135">
        <v>17196</v>
      </c>
      <c r="D12" s="135">
        <v>17196</v>
      </c>
      <c r="E12" s="135">
        <v>17196</v>
      </c>
      <c r="F12" s="135"/>
      <c r="G12" s="135"/>
      <c r="H12" s="135"/>
      <c r="I12" s="135"/>
      <c r="J12" s="135"/>
      <c r="K12" s="135"/>
      <c r="L12" s="135"/>
      <c r="M12" s="135"/>
      <c r="N12" s="135"/>
      <c r="O12" s="135"/>
    </row>
    <row r="13" ht="21" customHeight="1" spans="1:15">
      <c r="A13" s="211" t="s">
        <v>108</v>
      </c>
      <c r="B13" s="211" t="s">
        <v>109</v>
      </c>
      <c r="C13" s="135">
        <v>17196</v>
      </c>
      <c r="D13" s="135">
        <v>17196</v>
      </c>
      <c r="E13" s="135">
        <v>17196</v>
      </c>
      <c r="F13" s="135"/>
      <c r="G13" s="135"/>
      <c r="H13" s="135"/>
      <c r="I13" s="135"/>
      <c r="J13" s="135"/>
      <c r="K13" s="135"/>
      <c r="L13" s="135"/>
      <c r="M13" s="135"/>
      <c r="N13" s="135"/>
      <c r="O13" s="135"/>
    </row>
    <row r="14" ht="21" customHeight="1" spans="1:15">
      <c r="A14" s="89" t="s">
        <v>110</v>
      </c>
      <c r="B14" s="89" t="s">
        <v>111</v>
      </c>
      <c r="C14" s="135">
        <v>324455</v>
      </c>
      <c r="D14" s="135">
        <v>324455</v>
      </c>
      <c r="E14" s="135">
        <v>324455</v>
      </c>
      <c r="F14" s="135"/>
      <c r="G14" s="135"/>
      <c r="H14" s="135"/>
      <c r="I14" s="135"/>
      <c r="J14" s="135"/>
      <c r="K14" s="135"/>
      <c r="L14" s="135"/>
      <c r="M14" s="135"/>
      <c r="N14" s="135"/>
      <c r="O14" s="135"/>
    </row>
    <row r="15" ht="21" customHeight="1" spans="1:15">
      <c r="A15" s="210" t="s">
        <v>112</v>
      </c>
      <c r="B15" s="210" t="s">
        <v>113</v>
      </c>
      <c r="C15" s="135">
        <v>324455</v>
      </c>
      <c r="D15" s="135">
        <v>324455</v>
      </c>
      <c r="E15" s="135">
        <v>324455</v>
      </c>
      <c r="F15" s="135"/>
      <c r="G15" s="135"/>
      <c r="H15" s="135"/>
      <c r="I15" s="135"/>
      <c r="J15" s="135"/>
      <c r="K15" s="135"/>
      <c r="L15" s="135"/>
      <c r="M15" s="135"/>
      <c r="N15" s="135"/>
      <c r="O15" s="135"/>
    </row>
    <row r="16" ht="21" customHeight="1" spans="1:15">
      <c r="A16" s="211" t="s">
        <v>114</v>
      </c>
      <c r="B16" s="211" t="s">
        <v>115</v>
      </c>
      <c r="C16" s="135">
        <v>67432</v>
      </c>
      <c r="D16" s="135">
        <v>67432</v>
      </c>
      <c r="E16" s="135">
        <v>67432</v>
      </c>
      <c r="F16" s="135"/>
      <c r="G16" s="135"/>
      <c r="H16" s="135"/>
      <c r="I16" s="135"/>
      <c r="J16" s="135"/>
      <c r="K16" s="135"/>
      <c r="L16" s="135"/>
      <c r="M16" s="135"/>
      <c r="N16" s="135"/>
      <c r="O16" s="135"/>
    </row>
    <row r="17" ht="21" customHeight="1" spans="1:15">
      <c r="A17" s="211" t="s">
        <v>116</v>
      </c>
      <c r="B17" s="211" t="s">
        <v>117</v>
      </c>
      <c r="C17" s="135">
        <v>118006</v>
      </c>
      <c r="D17" s="135">
        <v>118006</v>
      </c>
      <c r="E17" s="135">
        <v>118006</v>
      </c>
      <c r="F17" s="135"/>
      <c r="G17" s="135"/>
      <c r="H17" s="135"/>
      <c r="I17" s="135"/>
      <c r="J17" s="135"/>
      <c r="K17" s="135"/>
      <c r="L17" s="135"/>
      <c r="M17" s="135"/>
      <c r="N17" s="135"/>
      <c r="O17" s="135"/>
    </row>
    <row r="18" ht="21" customHeight="1" spans="1:15">
      <c r="A18" s="211" t="s">
        <v>118</v>
      </c>
      <c r="B18" s="211" t="s">
        <v>119</v>
      </c>
      <c r="C18" s="135">
        <v>121604</v>
      </c>
      <c r="D18" s="135">
        <v>121604</v>
      </c>
      <c r="E18" s="135">
        <v>121604</v>
      </c>
      <c r="F18" s="135"/>
      <c r="G18" s="135"/>
      <c r="H18" s="135"/>
      <c r="I18" s="135"/>
      <c r="J18" s="135"/>
      <c r="K18" s="135"/>
      <c r="L18" s="135"/>
      <c r="M18" s="135"/>
      <c r="N18" s="135"/>
      <c r="O18" s="135"/>
    </row>
    <row r="19" ht="21" customHeight="1" spans="1:15">
      <c r="A19" s="211" t="s">
        <v>120</v>
      </c>
      <c r="B19" s="211" t="s">
        <v>121</v>
      </c>
      <c r="C19" s="135">
        <v>17413</v>
      </c>
      <c r="D19" s="135">
        <v>17413</v>
      </c>
      <c r="E19" s="135">
        <v>17413</v>
      </c>
      <c r="F19" s="135"/>
      <c r="G19" s="135"/>
      <c r="H19" s="135"/>
      <c r="I19" s="135"/>
      <c r="J19" s="135"/>
      <c r="K19" s="135"/>
      <c r="L19" s="135"/>
      <c r="M19" s="135"/>
      <c r="N19" s="135"/>
      <c r="O19" s="135"/>
    </row>
    <row r="20" ht="21" customHeight="1" spans="1:15">
      <c r="A20" s="89" t="s">
        <v>122</v>
      </c>
      <c r="B20" s="89" t="s">
        <v>123</v>
      </c>
      <c r="C20" s="135">
        <v>2982993</v>
      </c>
      <c r="D20" s="135">
        <v>2982993</v>
      </c>
      <c r="E20" s="135">
        <v>2982993</v>
      </c>
      <c r="F20" s="135"/>
      <c r="G20" s="135"/>
      <c r="H20" s="135"/>
      <c r="I20" s="135"/>
      <c r="J20" s="135"/>
      <c r="K20" s="135"/>
      <c r="L20" s="135"/>
      <c r="M20" s="135"/>
      <c r="N20" s="135"/>
      <c r="O20" s="135"/>
    </row>
    <row r="21" ht="21" customHeight="1" spans="1:15">
      <c r="A21" s="210" t="s">
        <v>124</v>
      </c>
      <c r="B21" s="210" t="s">
        <v>125</v>
      </c>
      <c r="C21" s="135">
        <v>2982993</v>
      </c>
      <c r="D21" s="135">
        <v>2982993</v>
      </c>
      <c r="E21" s="135">
        <v>2982993</v>
      </c>
      <c r="F21" s="135"/>
      <c r="G21" s="135"/>
      <c r="H21" s="135"/>
      <c r="I21" s="135"/>
      <c r="J21" s="135"/>
      <c r="K21" s="135"/>
      <c r="L21" s="135"/>
      <c r="M21" s="135"/>
      <c r="N21" s="135"/>
      <c r="O21" s="135"/>
    </row>
    <row r="22" ht="21" customHeight="1" spans="1:15">
      <c r="A22" s="211" t="s">
        <v>126</v>
      </c>
      <c r="B22" s="211" t="s">
        <v>127</v>
      </c>
      <c r="C22" s="135">
        <v>1399897</v>
      </c>
      <c r="D22" s="135">
        <v>1399897</v>
      </c>
      <c r="E22" s="135">
        <v>1399897</v>
      </c>
      <c r="F22" s="135"/>
      <c r="G22" s="135"/>
      <c r="H22" s="135"/>
      <c r="I22" s="135"/>
      <c r="J22" s="135"/>
      <c r="K22" s="135"/>
      <c r="L22" s="135"/>
      <c r="M22" s="135"/>
      <c r="N22" s="135"/>
      <c r="O22" s="135"/>
    </row>
    <row r="23" ht="21" customHeight="1" spans="1:15">
      <c r="A23" s="211" t="s">
        <v>128</v>
      </c>
      <c r="B23" s="211" t="s">
        <v>129</v>
      </c>
      <c r="C23" s="135">
        <v>1583096</v>
      </c>
      <c r="D23" s="135">
        <v>1583096</v>
      </c>
      <c r="E23" s="135">
        <v>1583096</v>
      </c>
      <c r="F23" s="135"/>
      <c r="G23" s="135"/>
      <c r="H23" s="135"/>
      <c r="I23" s="135"/>
      <c r="J23" s="135"/>
      <c r="K23" s="135"/>
      <c r="L23" s="135"/>
      <c r="M23" s="135"/>
      <c r="N23" s="135"/>
      <c r="O23" s="135"/>
    </row>
    <row r="24" ht="21" customHeight="1" spans="1:15">
      <c r="A24" s="89" t="s">
        <v>130</v>
      </c>
      <c r="B24" s="89" t="s">
        <v>131</v>
      </c>
      <c r="C24" s="135">
        <v>349866</v>
      </c>
      <c r="D24" s="135">
        <v>349866</v>
      </c>
      <c r="E24" s="135">
        <v>349866</v>
      </c>
      <c r="F24" s="135"/>
      <c r="G24" s="135"/>
      <c r="H24" s="135"/>
      <c r="I24" s="135"/>
      <c r="J24" s="135"/>
      <c r="K24" s="135"/>
      <c r="L24" s="135"/>
      <c r="M24" s="135"/>
      <c r="N24" s="135"/>
      <c r="O24" s="135"/>
    </row>
    <row r="25" ht="21" customHeight="1" spans="1:15">
      <c r="A25" s="210" t="s">
        <v>132</v>
      </c>
      <c r="B25" s="210" t="s">
        <v>133</v>
      </c>
      <c r="C25" s="135">
        <v>349866</v>
      </c>
      <c r="D25" s="135">
        <v>349866</v>
      </c>
      <c r="E25" s="135">
        <v>349866</v>
      </c>
      <c r="F25" s="135"/>
      <c r="G25" s="135"/>
      <c r="H25" s="135"/>
      <c r="I25" s="135"/>
      <c r="J25" s="135"/>
      <c r="K25" s="135"/>
      <c r="L25" s="135"/>
      <c r="M25" s="135"/>
      <c r="N25" s="135"/>
      <c r="O25" s="135"/>
    </row>
    <row r="26" ht="21" customHeight="1" spans="1:15">
      <c r="A26" s="211" t="s">
        <v>134</v>
      </c>
      <c r="B26" s="211" t="s">
        <v>135</v>
      </c>
      <c r="C26" s="135">
        <v>349866</v>
      </c>
      <c r="D26" s="135">
        <v>349866</v>
      </c>
      <c r="E26" s="135">
        <v>349866</v>
      </c>
      <c r="F26" s="135"/>
      <c r="G26" s="135"/>
      <c r="H26" s="135"/>
      <c r="I26" s="135"/>
      <c r="J26" s="135"/>
      <c r="K26" s="135"/>
      <c r="L26" s="135"/>
      <c r="M26" s="135"/>
      <c r="N26" s="135"/>
      <c r="O26" s="135"/>
    </row>
    <row r="27" ht="21" customHeight="1" spans="1:15">
      <c r="A27" s="212" t="s">
        <v>55</v>
      </c>
      <c r="B27" s="70"/>
      <c r="C27" s="135">
        <v>4131176</v>
      </c>
      <c r="D27" s="135">
        <v>4131176</v>
      </c>
      <c r="E27" s="135">
        <v>4131176</v>
      </c>
      <c r="F27" s="135"/>
      <c r="G27" s="135"/>
      <c r="H27" s="135"/>
      <c r="I27" s="135"/>
      <c r="J27" s="135"/>
      <c r="K27" s="135"/>
      <c r="L27" s="135"/>
      <c r="M27" s="135"/>
      <c r="N27" s="135"/>
      <c r="O27" s="135"/>
    </row>
  </sheetData>
  <mergeCells count="12">
    <mergeCell ref="A2:O2"/>
    <mergeCell ref="A3:O3"/>
    <mergeCell ref="A4:B4"/>
    <mergeCell ref="D5:F5"/>
    <mergeCell ref="J5:O5"/>
    <mergeCell ref="A27:B27"/>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35.575" customWidth="1"/>
  </cols>
  <sheetData>
    <row r="1" customHeight="1" spans="1:4">
      <c r="A1" s="1"/>
      <c r="B1" s="1"/>
      <c r="C1" s="1"/>
      <c r="D1" s="1"/>
    </row>
    <row r="2" ht="15" customHeight="1" spans="1:4">
      <c r="A2" s="77"/>
      <c r="B2" s="81"/>
      <c r="C2" s="81"/>
      <c r="D2" s="81" t="s">
        <v>136</v>
      </c>
    </row>
    <row r="3" ht="41.25" customHeight="1" spans="1:1">
      <c r="A3" s="76" t="str">
        <f>"2025"&amp;"年部门财政拨款收支预算总表"</f>
        <v>2025年部门财政拨款收支预算总表</v>
      </c>
    </row>
    <row r="4" ht="17.25" customHeight="1" spans="1:4">
      <c r="A4" s="79" t="str">
        <f>"单位名称："&amp;"云南昆明石林台湾农民创业园管理委员会"</f>
        <v>单位名称：云南昆明石林台湾农民创业园管理委员会</v>
      </c>
      <c r="B4" s="195"/>
      <c r="D4" s="81" t="s">
        <v>1</v>
      </c>
    </row>
    <row r="5" ht="17.25" customHeight="1" spans="1:4">
      <c r="A5" s="196" t="s">
        <v>2</v>
      </c>
      <c r="B5" s="197"/>
      <c r="C5" s="196" t="s">
        <v>3</v>
      </c>
      <c r="D5" s="197"/>
    </row>
    <row r="6" ht="18.75" customHeight="1" spans="1:4">
      <c r="A6" s="196" t="s">
        <v>4</v>
      </c>
      <c r="B6" s="196" t="s">
        <v>5</v>
      </c>
      <c r="C6" s="196" t="s">
        <v>6</v>
      </c>
      <c r="D6" s="196" t="s">
        <v>5</v>
      </c>
    </row>
    <row r="7" ht="16.5" customHeight="1" spans="1:4">
      <c r="A7" s="198" t="s">
        <v>137</v>
      </c>
      <c r="B7" s="135">
        <v>4131176</v>
      </c>
      <c r="C7" s="198" t="s">
        <v>138</v>
      </c>
      <c r="D7" s="135">
        <v>4131176</v>
      </c>
    </row>
    <row r="8" ht="16.5" customHeight="1" spans="1:4">
      <c r="A8" s="198" t="s">
        <v>139</v>
      </c>
      <c r="B8" s="135">
        <v>4131176</v>
      </c>
      <c r="C8" s="198" t="s">
        <v>140</v>
      </c>
      <c r="D8" s="135"/>
    </row>
    <row r="9" ht="16.5" customHeight="1" spans="1:4">
      <c r="A9" s="198" t="s">
        <v>141</v>
      </c>
      <c r="B9" s="135"/>
      <c r="C9" s="198" t="s">
        <v>142</v>
      </c>
      <c r="D9" s="135"/>
    </row>
    <row r="10" ht="16.5" customHeight="1" spans="1:4">
      <c r="A10" s="198" t="s">
        <v>143</v>
      </c>
      <c r="B10" s="135"/>
      <c r="C10" s="198" t="s">
        <v>144</v>
      </c>
      <c r="D10" s="135"/>
    </row>
    <row r="11" ht="16.5" customHeight="1" spans="1:4">
      <c r="A11" s="198" t="s">
        <v>145</v>
      </c>
      <c r="B11" s="135"/>
      <c r="C11" s="198" t="s">
        <v>146</v>
      </c>
      <c r="D11" s="135"/>
    </row>
    <row r="12" ht="16.5" customHeight="1" spans="1:4">
      <c r="A12" s="198" t="s">
        <v>139</v>
      </c>
      <c r="B12" s="135"/>
      <c r="C12" s="198" t="s">
        <v>147</v>
      </c>
      <c r="D12" s="135"/>
    </row>
    <row r="13" ht="16.5" customHeight="1" spans="1:4">
      <c r="A13" s="22" t="s">
        <v>141</v>
      </c>
      <c r="B13" s="135"/>
      <c r="C13" s="99" t="s">
        <v>148</v>
      </c>
      <c r="D13" s="135"/>
    </row>
    <row r="14" ht="16.5" customHeight="1" spans="1:4">
      <c r="A14" s="22" t="s">
        <v>143</v>
      </c>
      <c r="B14" s="135"/>
      <c r="C14" s="99" t="s">
        <v>149</v>
      </c>
      <c r="D14" s="135"/>
    </row>
    <row r="15" ht="16.5" customHeight="1" spans="1:4">
      <c r="A15" s="199"/>
      <c r="B15" s="135"/>
      <c r="C15" s="99" t="s">
        <v>150</v>
      </c>
      <c r="D15" s="135">
        <v>473862</v>
      </c>
    </row>
    <row r="16" ht="16.5" customHeight="1" spans="1:4">
      <c r="A16" s="199"/>
      <c r="B16" s="135"/>
      <c r="C16" s="99" t="s">
        <v>151</v>
      </c>
      <c r="D16" s="135">
        <v>324455</v>
      </c>
    </row>
    <row r="17" ht="16.5" customHeight="1" spans="1:4">
      <c r="A17" s="199"/>
      <c r="B17" s="135"/>
      <c r="C17" s="99" t="s">
        <v>152</v>
      </c>
      <c r="D17" s="135"/>
    </row>
    <row r="18" ht="16.5" customHeight="1" spans="1:4">
      <c r="A18" s="199"/>
      <c r="B18" s="135"/>
      <c r="C18" s="99" t="s">
        <v>153</v>
      </c>
      <c r="D18" s="135"/>
    </row>
    <row r="19" ht="16.5" customHeight="1" spans="1:4">
      <c r="A19" s="199"/>
      <c r="B19" s="135"/>
      <c r="C19" s="99" t="s">
        <v>154</v>
      </c>
      <c r="D19" s="135">
        <v>2982993</v>
      </c>
    </row>
    <row r="20" ht="16.5" customHeight="1" spans="1:4">
      <c r="A20" s="199"/>
      <c r="B20" s="135"/>
      <c r="C20" s="99" t="s">
        <v>155</v>
      </c>
      <c r="D20" s="135"/>
    </row>
    <row r="21" ht="16.5" customHeight="1" spans="1:4">
      <c r="A21" s="199"/>
      <c r="B21" s="135"/>
      <c r="C21" s="99" t="s">
        <v>156</v>
      </c>
      <c r="D21" s="135"/>
    </row>
    <row r="22" ht="16.5" customHeight="1" spans="1:4">
      <c r="A22" s="199"/>
      <c r="B22" s="135"/>
      <c r="C22" s="99" t="s">
        <v>157</v>
      </c>
      <c r="D22" s="135"/>
    </row>
    <row r="23" ht="16.5" customHeight="1" spans="1:4">
      <c r="A23" s="199"/>
      <c r="B23" s="135"/>
      <c r="C23" s="99" t="s">
        <v>158</v>
      </c>
      <c r="D23" s="135"/>
    </row>
    <row r="24" ht="16.5" customHeight="1" spans="1:4">
      <c r="A24" s="199"/>
      <c r="B24" s="135"/>
      <c r="C24" s="99" t="s">
        <v>159</v>
      </c>
      <c r="D24" s="135"/>
    </row>
    <row r="25" ht="16.5" customHeight="1" spans="1:4">
      <c r="A25" s="199"/>
      <c r="B25" s="135"/>
      <c r="C25" s="99" t="s">
        <v>160</v>
      </c>
      <c r="D25" s="135"/>
    </row>
    <row r="26" ht="16.5" customHeight="1" spans="1:4">
      <c r="A26" s="199"/>
      <c r="B26" s="135"/>
      <c r="C26" s="99" t="s">
        <v>161</v>
      </c>
      <c r="D26" s="135">
        <v>349866</v>
      </c>
    </row>
    <row r="27" ht="16.5" customHeight="1" spans="1:4">
      <c r="A27" s="199"/>
      <c r="B27" s="135"/>
      <c r="C27" s="99" t="s">
        <v>162</v>
      </c>
      <c r="D27" s="135"/>
    </row>
    <row r="28" ht="16.5" customHeight="1" spans="1:4">
      <c r="A28" s="199"/>
      <c r="B28" s="135"/>
      <c r="C28" s="99" t="s">
        <v>163</v>
      </c>
      <c r="D28" s="135"/>
    </row>
    <row r="29" ht="16.5" customHeight="1" spans="1:4">
      <c r="A29" s="199"/>
      <c r="B29" s="135"/>
      <c r="C29" s="99" t="s">
        <v>164</v>
      </c>
      <c r="D29" s="135"/>
    </row>
    <row r="30" ht="16.5" customHeight="1" spans="1:4">
      <c r="A30" s="199"/>
      <c r="B30" s="135"/>
      <c r="C30" s="99" t="s">
        <v>165</v>
      </c>
      <c r="D30" s="135"/>
    </row>
    <row r="31" ht="16.5" customHeight="1" spans="1:4">
      <c r="A31" s="199"/>
      <c r="B31" s="135"/>
      <c r="C31" s="99" t="s">
        <v>166</v>
      </c>
      <c r="D31" s="135"/>
    </row>
    <row r="32" ht="16.5" customHeight="1" spans="1:4">
      <c r="A32" s="199"/>
      <c r="B32" s="135"/>
      <c r="C32" s="22" t="s">
        <v>167</v>
      </c>
      <c r="D32" s="135"/>
    </row>
    <row r="33" ht="16.5" customHeight="1" spans="1:4">
      <c r="A33" s="199"/>
      <c r="B33" s="135"/>
      <c r="C33" s="22" t="s">
        <v>168</v>
      </c>
      <c r="D33" s="135"/>
    </row>
    <row r="34" ht="16.5" customHeight="1" spans="1:4">
      <c r="A34" s="199"/>
      <c r="B34" s="135"/>
      <c r="C34" s="19" t="s">
        <v>169</v>
      </c>
      <c r="D34" s="135"/>
    </row>
    <row r="35" ht="15" customHeight="1" spans="1:4">
      <c r="A35" s="200" t="s">
        <v>50</v>
      </c>
      <c r="B35" s="201">
        <v>4131176</v>
      </c>
      <c r="C35" s="200" t="s">
        <v>51</v>
      </c>
      <c r="D35" s="201">
        <v>4131176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68"/>
      <c r="F2" s="101"/>
      <c r="G2" s="173" t="s">
        <v>170</v>
      </c>
    </row>
    <row r="3" ht="41.25" customHeight="1" spans="1:7">
      <c r="A3" s="158" t="str">
        <f>"2025"&amp;"年一般公共预算支出预算表（按功能科目分类）"</f>
        <v>2025年一般公共预算支出预算表（按功能科目分类）</v>
      </c>
      <c r="B3" s="158"/>
      <c r="C3" s="158"/>
      <c r="D3" s="158"/>
      <c r="E3" s="158"/>
      <c r="F3" s="158"/>
      <c r="G3" s="158"/>
    </row>
    <row r="4" ht="18" customHeight="1" spans="1:7">
      <c r="A4" s="45" t="str">
        <f>"单位名称："&amp;"云南昆明石林台湾农民创业园管理委员会"</f>
        <v>单位名称：云南昆明石林台湾农民创业园管理委员会</v>
      </c>
      <c r="F4" s="155"/>
      <c r="G4" s="173" t="s">
        <v>1</v>
      </c>
    </row>
    <row r="5" ht="20.25" customHeight="1" spans="1:7">
      <c r="A5" s="188" t="s">
        <v>171</v>
      </c>
      <c r="B5" s="189"/>
      <c r="C5" s="159" t="s">
        <v>55</v>
      </c>
      <c r="D5" s="180" t="s">
        <v>76</v>
      </c>
      <c r="E5" s="14"/>
      <c r="F5" s="37"/>
      <c r="G5" s="170" t="s">
        <v>77</v>
      </c>
    </row>
    <row r="6" ht="20.25" customHeight="1" spans="1:7">
      <c r="A6" s="190" t="s">
        <v>73</v>
      </c>
      <c r="B6" s="190" t="s">
        <v>74</v>
      </c>
      <c r="C6" s="56"/>
      <c r="D6" s="15" t="s">
        <v>57</v>
      </c>
      <c r="E6" s="15" t="s">
        <v>172</v>
      </c>
      <c r="F6" s="15" t="s">
        <v>173</v>
      </c>
      <c r="G6" s="172"/>
    </row>
    <row r="7" ht="15" customHeight="1" spans="1:7">
      <c r="A7" s="21" t="s">
        <v>83</v>
      </c>
      <c r="B7" s="21" t="s">
        <v>84</v>
      </c>
      <c r="C7" s="21" t="s">
        <v>85</v>
      </c>
      <c r="D7" s="21" t="s">
        <v>86</v>
      </c>
      <c r="E7" s="21" t="s">
        <v>87</v>
      </c>
      <c r="F7" s="21" t="s">
        <v>88</v>
      </c>
      <c r="G7" s="21" t="s">
        <v>89</v>
      </c>
    </row>
    <row r="8" ht="18" customHeight="1" spans="1:7">
      <c r="A8" s="19" t="s">
        <v>98</v>
      </c>
      <c r="B8" s="19" t="s">
        <v>99</v>
      </c>
      <c r="C8" s="135">
        <v>473862</v>
      </c>
      <c r="D8" s="135">
        <v>473862</v>
      </c>
      <c r="E8" s="135">
        <v>473862</v>
      </c>
      <c r="F8" s="135"/>
      <c r="G8" s="135"/>
    </row>
    <row r="9" ht="18" customHeight="1" spans="1:7">
      <c r="A9" s="191" t="s">
        <v>100</v>
      </c>
      <c r="B9" s="191" t="s">
        <v>101</v>
      </c>
      <c r="C9" s="135">
        <v>456666</v>
      </c>
      <c r="D9" s="135">
        <v>456666</v>
      </c>
      <c r="E9" s="135">
        <v>456666</v>
      </c>
      <c r="F9" s="135"/>
      <c r="G9" s="135"/>
    </row>
    <row r="10" ht="18" customHeight="1" spans="1:7">
      <c r="A10" s="192" t="s">
        <v>102</v>
      </c>
      <c r="B10" s="192" t="s">
        <v>103</v>
      </c>
      <c r="C10" s="135">
        <v>14400</v>
      </c>
      <c r="D10" s="135">
        <v>14400</v>
      </c>
      <c r="E10" s="135">
        <v>14400</v>
      </c>
      <c r="F10" s="135"/>
      <c r="G10" s="135"/>
    </row>
    <row r="11" ht="18" customHeight="1" spans="1:7">
      <c r="A11" s="192" t="s">
        <v>104</v>
      </c>
      <c r="B11" s="192" t="s">
        <v>105</v>
      </c>
      <c r="C11" s="135">
        <v>442266</v>
      </c>
      <c r="D11" s="135">
        <v>442266</v>
      </c>
      <c r="E11" s="135">
        <v>442266</v>
      </c>
      <c r="F11" s="135"/>
      <c r="G11" s="135"/>
    </row>
    <row r="12" ht="18" customHeight="1" spans="1:7">
      <c r="A12" s="191" t="s">
        <v>106</v>
      </c>
      <c r="B12" s="191" t="s">
        <v>107</v>
      </c>
      <c r="C12" s="135">
        <v>17196</v>
      </c>
      <c r="D12" s="135">
        <v>17196</v>
      </c>
      <c r="E12" s="135">
        <v>17196</v>
      </c>
      <c r="F12" s="135"/>
      <c r="G12" s="135"/>
    </row>
    <row r="13" ht="18" customHeight="1" spans="1:7">
      <c r="A13" s="192" t="s">
        <v>108</v>
      </c>
      <c r="B13" s="192" t="s">
        <v>109</v>
      </c>
      <c r="C13" s="135">
        <v>17196</v>
      </c>
      <c r="D13" s="135">
        <v>17196</v>
      </c>
      <c r="E13" s="135">
        <v>17196</v>
      </c>
      <c r="F13" s="135"/>
      <c r="G13" s="135"/>
    </row>
    <row r="14" ht="18" customHeight="1" spans="1:7">
      <c r="A14" s="19" t="s">
        <v>110</v>
      </c>
      <c r="B14" s="19" t="s">
        <v>111</v>
      </c>
      <c r="C14" s="135">
        <v>324455</v>
      </c>
      <c r="D14" s="135">
        <v>324455</v>
      </c>
      <c r="E14" s="135">
        <v>324455</v>
      </c>
      <c r="F14" s="135"/>
      <c r="G14" s="135"/>
    </row>
    <row r="15" ht="18" customHeight="1" spans="1:7">
      <c r="A15" s="191" t="s">
        <v>112</v>
      </c>
      <c r="B15" s="191" t="s">
        <v>113</v>
      </c>
      <c r="C15" s="135">
        <v>324455</v>
      </c>
      <c r="D15" s="135">
        <v>324455</v>
      </c>
      <c r="E15" s="135">
        <v>324455</v>
      </c>
      <c r="F15" s="135"/>
      <c r="G15" s="135"/>
    </row>
    <row r="16" ht="18" customHeight="1" spans="1:7">
      <c r="A16" s="192" t="s">
        <v>114</v>
      </c>
      <c r="B16" s="192" t="s">
        <v>115</v>
      </c>
      <c r="C16" s="135">
        <v>67432</v>
      </c>
      <c r="D16" s="135">
        <v>67432</v>
      </c>
      <c r="E16" s="135">
        <v>67432</v>
      </c>
      <c r="F16" s="135"/>
      <c r="G16" s="135"/>
    </row>
    <row r="17" ht="18" customHeight="1" spans="1:7">
      <c r="A17" s="192" t="s">
        <v>116</v>
      </c>
      <c r="B17" s="192" t="s">
        <v>117</v>
      </c>
      <c r="C17" s="135">
        <v>118006</v>
      </c>
      <c r="D17" s="135">
        <v>118006</v>
      </c>
      <c r="E17" s="135">
        <v>118006</v>
      </c>
      <c r="F17" s="135"/>
      <c r="G17" s="135"/>
    </row>
    <row r="18" ht="18" customHeight="1" spans="1:7">
      <c r="A18" s="192" t="s">
        <v>118</v>
      </c>
      <c r="B18" s="192" t="s">
        <v>119</v>
      </c>
      <c r="C18" s="135">
        <v>121604</v>
      </c>
      <c r="D18" s="135">
        <v>121604</v>
      </c>
      <c r="E18" s="135">
        <v>121604</v>
      </c>
      <c r="F18" s="135"/>
      <c r="G18" s="135"/>
    </row>
    <row r="19" ht="18" customHeight="1" spans="1:7">
      <c r="A19" s="192" t="s">
        <v>120</v>
      </c>
      <c r="B19" s="192" t="s">
        <v>121</v>
      </c>
      <c r="C19" s="135">
        <v>17413</v>
      </c>
      <c r="D19" s="135">
        <v>17413</v>
      </c>
      <c r="E19" s="135">
        <v>17413</v>
      </c>
      <c r="F19" s="135"/>
      <c r="G19" s="135"/>
    </row>
    <row r="20" ht="18" customHeight="1" spans="1:7">
      <c r="A20" s="19" t="s">
        <v>122</v>
      </c>
      <c r="B20" s="19" t="s">
        <v>123</v>
      </c>
      <c r="C20" s="135">
        <v>2982993</v>
      </c>
      <c r="D20" s="135">
        <v>2982993</v>
      </c>
      <c r="E20" s="135">
        <v>2705093</v>
      </c>
      <c r="F20" s="135">
        <v>277900</v>
      </c>
      <c r="G20" s="135"/>
    </row>
    <row r="21" ht="18" customHeight="1" spans="1:7">
      <c r="A21" s="191" t="s">
        <v>124</v>
      </c>
      <c r="B21" s="191" t="s">
        <v>125</v>
      </c>
      <c r="C21" s="135">
        <v>2982993</v>
      </c>
      <c r="D21" s="135">
        <v>2982993</v>
      </c>
      <c r="E21" s="135">
        <v>2705093</v>
      </c>
      <c r="F21" s="135">
        <v>277900</v>
      </c>
      <c r="G21" s="135"/>
    </row>
    <row r="22" ht="18" customHeight="1" spans="1:7">
      <c r="A22" s="192" t="s">
        <v>126</v>
      </c>
      <c r="B22" s="192" t="s">
        <v>127</v>
      </c>
      <c r="C22" s="135">
        <v>1399897</v>
      </c>
      <c r="D22" s="135">
        <v>1399897</v>
      </c>
      <c r="E22" s="135">
        <v>1226437</v>
      </c>
      <c r="F22" s="135">
        <v>173460</v>
      </c>
      <c r="G22" s="135"/>
    </row>
    <row r="23" ht="18" customHeight="1" spans="1:7">
      <c r="A23" s="192" t="s">
        <v>128</v>
      </c>
      <c r="B23" s="192" t="s">
        <v>129</v>
      </c>
      <c r="C23" s="135">
        <v>1583096</v>
      </c>
      <c r="D23" s="135">
        <v>1583096</v>
      </c>
      <c r="E23" s="135">
        <v>1478656</v>
      </c>
      <c r="F23" s="135">
        <v>104440</v>
      </c>
      <c r="G23" s="135"/>
    </row>
    <row r="24" ht="18" customHeight="1" spans="1:7">
      <c r="A24" s="19" t="s">
        <v>130</v>
      </c>
      <c r="B24" s="19" t="s">
        <v>131</v>
      </c>
      <c r="C24" s="135">
        <v>349866</v>
      </c>
      <c r="D24" s="135">
        <v>349866</v>
      </c>
      <c r="E24" s="135">
        <v>349866</v>
      </c>
      <c r="F24" s="135"/>
      <c r="G24" s="135"/>
    </row>
    <row r="25" ht="18" customHeight="1" spans="1:7">
      <c r="A25" s="191" t="s">
        <v>132</v>
      </c>
      <c r="B25" s="191" t="s">
        <v>133</v>
      </c>
      <c r="C25" s="135">
        <v>349866</v>
      </c>
      <c r="D25" s="135">
        <v>349866</v>
      </c>
      <c r="E25" s="135">
        <v>349866</v>
      </c>
      <c r="F25" s="135"/>
      <c r="G25" s="135"/>
    </row>
    <row r="26" ht="18" customHeight="1" spans="1:7">
      <c r="A26" s="192" t="s">
        <v>134</v>
      </c>
      <c r="B26" s="192" t="s">
        <v>135</v>
      </c>
      <c r="C26" s="135">
        <v>349866</v>
      </c>
      <c r="D26" s="135">
        <v>349866</v>
      </c>
      <c r="E26" s="135">
        <v>349866</v>
      </c>
      <c r="F26" s="135"/>
      <c r="G26" s="135"/>
    </row>
    <row r="27" ht="18" customHeight="1" spans="1:7">
      <c r="A27" s="193" t="s">
        <v>174</v>
      </c>
      <c r="B27" s="194" t="s">
        <v>174</v>
      </c>
      <c r="C27" s="135">
        <v>4131176</v>
      </c>
      <c r="D27" s="135">
        <v>4131176</v>
      </c>
      <c r="E27" s="135">
        <v>3853276</v>
      </c>
      <c r="F27" s="135">
        <v>277900</v>
      </c>
      <c r="G27" s="135"/>
    </row>
  </sheetData>
  <mergeCells count="6">
    <mergeCell ref="A3:G3"/>
    <mergeCell ref="A5:B5"/>
    <mergeCell ref="D5:F5"/>
    <mergeCell ref="A27:B27"/>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A1" sqref="A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78"/>
      <c r="B2" s="78"/>
      <c r="C2" s="78"/>
      <c r="D2" s="78"/>
      <c r="E2" s="77"/>
      <c r="F2" s="184" t="s">
        <v>175</v>
      </c>
    </row>
    <row r="3" ht="41.25" customHeight="1" spans="1:6">
      <c r="A3" s="185" t="str">
        <f>"2025"&amp;"年一般公共预算“三公”经费支出预算表"</f>
        <v>2025年一般公共预算“三公”经费支出预算表</v>
      </c>
      <c r="B3" s="78"/>
      <c r="C3" s="78"/>
      <c r="D3" s="78"/>
      <c r="E3" s="77"/>
      <c r="F3" s="78"/>
    </row>
    <row r="4" customHeight="1" spans="1:6">
      <c r="A4" s="143" t="str">
        <f>"单位名称："&amp;"云南昆明石林台湾农民创业园管理委员会"</f>
        <v>单位名称：云南昆明石林台湾农民创业园管理委员会</v>
      </c>
      <c r="B4" s="186"/>
      <c r="D4" s="78"/>
      <c r="E4" s="77"/>
      <c r="F4" s="95" t="s">
        <v>1</v>
      </c>
    </row>
    <row r="5" ht="27" customHeight="1" spans="1:6">
      <c r="A5" s="82" t="s">
        <v>176</v>
      </c>
      <c r="B5" s="82" t="s">
        <v>177</v>
      </c>
      <c r="C5" s="84" t="s">
        <v>178</v>
      </c>
      <c r="D5" s="82"/>
      <c r="E5" s="83"/>
      <c r="F5" s="82" t="s">
        <v>179</v>
      </c>
    </row>
    <row r="6" ht="28.5" customHeight="1" spans="1:6">
      <c r="A6" s="187"/>
      <c r="B6" s="86"/>
      <c r="C6" s="83" t="s">
        <v>57</v>
      </c>
      <c r="D6" s="83" t="s">
        <v>180</v>
      </c>
      <c r="E6" s="83" t="s">
        <v>181</v>
      </c>
      <c r="F6" s="85"/>
    </row>
    <row r="7" ht="17.25" customHeight="1" spans="1:6">
      <c r="A7" s="88" t="s">
        <v>83</v>
      </c>
      <c r="B7" s="88" t="s">
        <v>84</v>
      </c>
      <c r="C7" s="88" t="s">
        <v>85</v>
      </c>
      <c r="D7" s="88" t="s">
        <v>86</v>
      </c>
      <c r="E7" s="88" t="s">
        <v>87</v>
      </c>
      <c r="F7" s="88" t="s">
        <v>88</v>
      </c>
    </row>
    <row r="8" ht="17.25" customHeight="1" spans="1:6">
      <c r="A8" s="135">
        <v>28800</v>
      </c>
      <c r="B8" s="135"/>
      <c r="C8" s="135">
        <v>20000</v>
      </c>
      <c r="D8" s="135"/>
      <c r="E8" s="135">
        <v>20000</v>
      </c>
      <c r="F8" s="135">
        <v>8800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2"/>
  <sheetViews>
    <sheetView showZeros="0" topLeftCell="G1" workbookViewId="0">
      <pane ySplit="1" topLeftCell="A2" activePane="bottomLeft" state="frozen"/>
      <selection/>
      <selection pane="bottomLeft"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68"/>
      <c r="C2" s="174"/>
      <c r="E2" s="175"/>
      <c r="F2" s="175"/>
      <c r="G2" s="175"/>
      <c r="H2" s="175"/>
      <c r="I2" s="112"/>
      <c r="J2" s="112"/>
      <c r="K2" s="112"/>
      <c r="L2" s="112"/>
      <c r="M2" s="112"/>
      <c r="N2" s="112"/>
      <c r="R2" s="112"/>
      <c r="V2" s="174"/>
      <c r="X2" s="43" t="s">
        <v>182</v>
      </c>
    </row>
    <row r="3" ht="45.75" customHeight="1" spans="1:24">
      <c r="A3" s="97" t="str">
        <f>"2025"&amp;"年部门基本支出预算表"</f>
        <v>2025年部门基本支出预算表</v>
      </c>
      <c r="B3" s="44"/>
      <c r="C3" s="97"/>
      <c r="D3" s="97"/>
      <c r="E3" s="97"/>
      <c r="F3" s="97"/>
      <c r="G3" s="97"/>
      <c r="H3" s="97"/>
      <c r="I3" s="97"/>
      <c r="J3" s="97"/>
      <c r="K3" s="97"/>
      <c r="L3" s="97"/>
      <c r="M3" s="97"/>
      <c r="N3" s="97"/>
      <c r="O3" s="44"/>
      <c r="P3" s="44"/>
      <c r="Q3" s="44"/>
      <c r="R3" s="97"/>
      <c r="S3" s="97"/>
      <c r="T3" s="97"/>
      <c r="U3" s="97"/>
      <c r="V3" s="97"/>
      <c r="W3" s="97"/>
      <c r="X3" s="97"/>
    </row>
    <row r="4" ht="18.75" customHeight="1" spans="1:24">
      <c r="A4" s="45" t="str">
        <f>"单位名称："&amp;"云南昆明石林台湾农民创业园管理委员会"</f>
        <v>单位名称：云南昆明石林台湾农民创业园管理委员会</v>
      </c>
      <c r="B4" s="46"/>
      <c r="C4" s="176"/>
      <c r="D4" s="176"/>
      <c r="E4" s="176"/>
      <c r="F4" s="176"/>
      <c r="G4" s="176"/>
      <c r="H4" s="176"/>
      <c r="I4" s="114"/>
      <c r="J4" s="114"/>
      <c r="K4" s="114"/>
      <c r="L4" s="114"/>
      <c r="M4" s="114"/>
      <c r="N4" s="114"/>
      <c r="O4" s="47"/>
      <c r="P4" s="47"/>
      <c r="Q4" s="47"/>
      <c r="R4" s="114"/>
      <c r="V4" s="174"/>
      <c r="X4" s="43" t="s">
        <v>1</v>
      </c>
    </row>
    <row r="5" ht="18" customHeight="1" spans="1:24">
      <c r="A5" s="49" t="s">
        <v>183</v>
      </c>
      <c r="B5" s="49" t="s">
        <v>184</v>
      </c>
      <c r="C5" s="49" t="s">
        <v>185</v>
      </c>
      <c r="D5" s="49" t="s">
        <v>186</v>
      </c>
      <c r="E5" s="49" t="s">
        <v>187</v>
      </c>
      <c r="F5" s="49" t="s">
        <v>188</v>
      </c>
      <c r="G5" s="49" t="s">
        <v>189</v>
      </c>
      <c r="H5" s="49" t="s">
        <v>190</v>
      </c>
      <c r="I5" s="180" t="s">
        <v>191</v>
      </c>
      <c r="J5" s="139" t="s">
        <v>191</v>
      </c>
      <c r="K5" s="139"/>
      <c r="L5" s="139"/>
      <c r="M5" s="139"/>
      <c r="N5" s="139"/>
      <c r="O5" s="14"/>
      <c r="P5" s="14"/>
      <c r="Q5" s="14"/>
      <c r="R5" s="131" t="s">
        <v>61</v>
      </c>
      <c r="S5" s="139" t="s">
        <v>62</v>
      </c>
      <c r="T5" s="139"/>
      <c r="U5" s="139"/>
      <c r="V5" s="139"/>
      <c r="W5" s="139"/>
      <c r="X5" s="140"/>
    </row>
    <row r="6" ht="18" customHeight="1" spans="1:24">
      <c r="A6" s="51"/>
      <c r="B6" s="65"/>
      <c r="C6" s="161"/>
      <c r="D6" s="51"/>
      <c r="E6" s="51"/>
      <c r="F6" s="51"/>
      <c r="G6" s="51"/>
      <c r="H6" s="51"/>
      <c r="I6" s="159" t="s">
        <v>192</v>
      </c>
      <c r="J6" s="180" t="s">
        <v>58</v>
      </c>
      <c r="K6" s="139"/>
      <c r="L6" s="139"/>
      <c r="M6" s="139"/>
      <c r="N6" s="140"/>
      <c r="O6" s="13" t="s">
        <v>193</v>
      </c>
      <c r="P6" s="14"/>
      <c r="Q6" s="37"/>
      <c r="R6" s="49" t="s">
        <v>61</v>
      </c>
      <c r="S6" s="180" t="s">
        <v>62</v>
      </c>
      <c r="T6" s="131" t="s">
        <v>64</v>
      </c>
      <c r="U6" s="139" t="s">
        <v>62</v>
      </c>
      <c r="V6" s="131" t="s">
        <v>66</v>
      </c>
      <c r="W6" s="131" t="s">
        <v>67</v>
      </c>
      <c r="X6" s="183" t="s">
        <v>68</v>
      </c>
    </row>
    <row r="7" ht="19.5" customHeight="1" spans="1:24">
      <c r="A7" s="65"/>
      <c r="B7" s="65"/>
      <c r="C7" s="65"/>
      <c r="D7" s="65"/>
      <c r="E7" s="65"/>
      <c r="F7" s="65"/>
      <c r="G7" s="65"/>
      <c r="H7" s="65"/>
      <c r="I7" s="65"/>
      <c r="J7" s="181" t="s">
        <v>194</v>
      </c>
      <c r="K7" s="49" t="s">
        <v>195</v>
      </c>
      <c r="L7" s="49" t="s">
        <v>196</v>
      </c>
      <c r="M7" s="49" t="s">
        <v>197</v>
      </c>
      <c r="N7" s="49" t="s">
        <v>198</v>
      </c>
      <c r="O7" s="49" t="s">
        <v>58</v>
      </c>
      <c r="P7" s="49" t="s">
        <v>59</v>
      </c>
      <c r="Q7" s="49" t="s">
        <v>60</v>
      </c>
      <c r="R7" s="65"/>
      <c r="S7" s="49" t="s">
        <v>57</v>
      </c>
      <c r="T7" s="49" t="s">
        <v>64</v>
      </c>
      <c r="U7" s="49" t="s">
        <v>199</v>
      </c>
      <c r="V7" s="49" t="s">
        <v>66</v>
      </c>
      <c r="W7" s="49" t="s">
        <v>67</v>
      </c>
      <c r="X7" s="49" t="s">
        <v>68</v>
      </c>
    </row>
    <row r="8" ht="37.5" customHeight="1" spans="1:24">
      <c r="A8" s="177"/>
      <c r="B8" s="56"/>
      <c r="C8" s="177"/>
      <c r="D8" s="177"/>
      <c r="E8" s="177"/>
      <c r="F8" s="177"/>
      <c r="G8" s="177"/>
      <c r="H8" s="177"/>
      <c r="I8" s="177"/>
      <c r="J8" s="182" t="s">
        <v>57</v>
      </c>
      <c r="K8" s="54" t="s">
        <v>200</v>
      </c>
      <c r="L8" s="54" t="s">
        <v>196</v>
      </c>
      <c r="M8" s="54" t="s">
        <v>197</v>
      </c>
      <c r="N8" s="54" t="s">
        <v>198</v>
      </c>
      <c r="O8" s="54" t="s">
        <v>196</v>
      </c>
      <c r="P8" s="54" t="s">
        <v>197</v>
      </c>
      <c r="Q8" s="54" t="s">
        <v>198</v>
      </c>
      <c r="R8" s="54" t="s">
        <v>61</v>
      </c>
      <c r="S8" s="54" t="s">
        <v>57</v>
      </c>
      <c r="T8" s="54" t="s">
        <v>64</v>
      </c>
      <c r="U8" s="54" t="s">
        <v>199</v>
      </c>
      <c r="V8" s="54" t="s">
        <v>66</v>
      </c>
      <c r="W8" s="54" t="s">
        <v>67</v>
      </c>
      <c r="X8" s="54" t="s">
        <v>68</v>
      </c>
    </row>
    <row r="9" customHeight="1" spans="1:24">
      <c r="A9" s="71">
        <v>1</v>
      </c>
      <c r="B9" s="71">
        <v>2</v>
      </c>
      <c r="C9" s="71">
        <v>3</v>
      </c>
      <c r="D9" s="71">
        <v>4</v>
      </c>
      <c r="E9" s="71">
        <v>5</v>
      </c>
      <c r="F9" s="71">
        <v>6</v>
      </c>
      <c r="G9" s="71">
        <v>7</v>
      </c>
      <c r="H9" s="71">
        <v>8</v>
      </c>
      <c r="I9" s="71">
        <v>9</v>
      </c>
      <c r="J9" s="71">
        <v>10</v>
      </c>
      <c r="K9" s="71">
        <v>11</v>
      </c>
      <c r="L9" s="71">
        <v>12</v>
      </c>
      <c r="M9" s="71">
        <v>13</v>
      </c>
      <c r="N9" s="71">
        <v>14</v>
      </c>
      <c r="O9" s="71">
        <v>15</v>
      </c>
      <c r="P9" s="71">
        <v>16</v>
      </c>
      <c r="Q9" s="71">
        <v>17</v>
      </c>
      <c r="R9" s="71">
        <v>18</v>
      </c>
      <c r="S9" s="71">
        <v>19</v>
      </c>
      <c r="T9" s="71">
        <v>20</v>
      </c>
      <c r="U9" s="71">
        <v>21</v>
      </c>
      <c r="V9" s="71">
        <v>22</v>
      </c>
      <c r="W9" s="71">
        <v>23</v>
      </c>
      <c r="X9" s="71">
        <v>24</v>
      </c>
    </row>
    <row r="10" ht="20.25" customHeight="1" spans="1:24">
      <c r="A10" s="22" t="s">
        <v>70</v>
      </c>
      <c r="B10" s="22" t="s">
        <v>70</v>
      </c>
      <c r="C10" s="22" t="s">
        <v>201</v>
      </c>
      <c r="D10" s="22" t="s">
        <v>202</v>
      </c>
      <c r="E10" s="22" t="s">
        <v>126</v>
      </c>
      <c r="F10" s="22" t="s">
        <v>127</v>
      </c>
      <c r="G10" s="22" t="s">
        <v>203</v>
      </c>
      <c r="H10" s="22" t="s">
        <v>204</v>
      </c>
      <c r="I10" s="135">
        <v>385932</v>
      </c>
      <c r="J10" s="135">
        <v>385932</v>
      </c>
      <c r="K10" s="135"/>
      <c r="L10" s="135"/>
      <c r="M10" s="135">
        <v>385932</v>
      </c>
      <c r="N10" s="135"/>
      <c r="O10" s="135"/>
      <c r="P10" s="135"/>
      <c r="Q10" s="135"/>
      <c r="R10" s="135"/>
      <c r="S10" s="135"/>
      <c r="T10" s="135"/>
      <c r="U10" s="135"/>
      <c r="V10" s="135"/>
      <c r="W10" s="135"/>
      <c r="X10" s="135"/>
    </row>
    <row r="11" ht="20.25" customHeight="1" spans="1:24">
      <c r="A11" s="22" t="s">
        <v>70</v>
      </c>
      <c r="B11" s="22" t="s">
        <v>70</v>
      </c>
      <c r="C11" s="22" t="s">
        <v>201</v>
      </c>
      <c r="D11" s="22" t="s">
        <v>202</v>
      </c>
      <c r="E11" s="22" t="s">
        <v>126</v>
      </c>
      <c r="F11" s="22" t="s">
        <v>127</v>
      </c>
      <c r="G11" s="22" t="s">
        <v>205</v>
      </c>
      <c r="H11" s="22" t="s">
        <v>206</v>
      </c>
      <c r="I11" s="135">
        <v>568308</v>
      </c>
      <c r="J11" s="135">
        <v>568308</v>
      </c>
      <c r="K11" s="27"/>
      <c r="L11" s="27"/>
      <c r="M11" s="135">
        <v>568308</v>
      </c>
      <c r="N11" s="27"/>
      <c r="O11" s="135"/>
      <c r="P11" s="135"/>
      <c r="Q11" s="135"/>
      <c r="R11" s="135"/>
      <c r="S11" s="135"/>
      <c r="T11" s="135"/>
      <c r="U11" s="135"/>
      <c r="V11" s="135"/>
      <c r="W11" s="135"/>
      <c r="X11" s="135"/>
    </row>
    <row r="12" ht="20.25" customHeight="1" spans="1:24">
      <c r="A12" s="22" t="s">
        <v>70</v>
      </c>
      <c r="B12" s="22" t="s">
        <v>70</v>
      </c>
      <c r="C12" s="22" t="s">
        <v>201</v>
      </c>
      <c r="D12" s="22" t="s">
        <v>202</v>
      </c>
      <c r="E12" s="22" t="s">
        <v>126</v>
      </c>
      <c r="F12" s="22" t="s">
        <v>127</v>
      </c>
      <c r="G12" s="22" t="s">
        <v>207</v>
      </c>
      <c r="H12" s="22" t="s">
        <v>208</v>
      </c>
      <c r="I12" s="135">
        <v>1500</v>
      </c>
      <c r="J12" s="135">
        <v>1500</v>
      </c>
      <c r="K12" s="27"/>
      <c r="L12" s="27"/>
      <c r="M12" s="135">
        <v>1500</v>
      </c>
      <c r="N12" s="27"/>
      <c r="O12" s="135"/>
      <c r="P12" s="135"/>
      <c r="Q12" s="135"/>
      <c r="R12" s="135"/>
      <c r="S12" s="135"/>
      <c r="T12" s="135"/>
      <c r="U12" s="135"/>
      <c r="V12" s="135"/>
      <c r="W12" s="135"/>
      <c r="X12" s="135"/>
    </row>
    <row r="13" ht="20.25" customHeight="1" spans="1:24">
      <c r="A13" s="22" t="s">
        <v>70</v>
      </c>
      <c r="B13" s="22" t="s">
        <v>70</v>
      </c>
      <c r="C13" s="22" t="s">
        <v>201</v>
      </c>
      <c r="D13" s="22" t="s">
        <v>202</v>
      </c>
      <c r="E13" s="22" t="s">
        <v>126</v>
      </c>
      <c r="F13" s="22" t="s">
        <v>127</v>
      </c>
      <c r="G13" s="22" t="s">
        <v>207</v>
      </c>
      <c r="H13" s="22" t="s">
        <v>208</v>
      </c>
      <c r="I13" s="135">
        <v>32161</v>
      </c>
      <c r="J13" s="135">
        <v>32161</v>
      </c>
      <c r="K13" s="27"/>
      <c r="L13" s="27"/>
      <c r="M13" s="135">
        <v>32161</v>
      </c>
      <c r="N13" s="27"/>
      <c r="O13" s="135"/>
      <c r="P13" s="135"/>
      <c r="Q13" s="135"/>
      <c r="R13" s="135"/>
      <c r="S13" s="135"/>
      <c r="T13" s="135"/>
      <c r="U13" s="135"/>
      <c r="V13" s="135"/>
      <c r="W13" s="135"/>
      <c r="X13" s="135"/>
    </row>
    <row r="14" ht="20.25" customHeight="1" spans="1:24">
      <c r="A14" s="22" t="s">
        <v>70</v>
      </c>
      <c r="B14" s="22" t="s">
        <v>70</v>
      </c>
      <c r="C14" s="22" t="s">
        <v>209</v>
      </c>
      <c r="D14" s="22" t="s">
        <v>210</v>
      </c>
      <c r="E14" s="22" t="s">
        <v>128</v>
      </c>
      <c r="F14" s="22" t="s">
        <v>129</v>
      </c>
      <c r="G14" s="22" t="s">
        <v>203</v>
      </c>
      <c r="H14" s="22" t="s">
        <v>204</v>
      </c>
      <c r="I14" s="135">
        <v>573144</v>
      </c>
      <c r="J14" s="135">
        <v>573144</v>
      </c>
      <c r="K14" s="27"/>
      <c r="L14" s="27"/>
      <c r="M14" s="135">
        <v>573144</v>
      </c>
      <c r="N14" s="27"/>
      <c r="O14" s="135"/>
      <c r="P14" s="135"/>
      <c r="Q14" s="135"/>
      <c r="R14" s="135"/>
      <c r="S14" s="135"/>
      <c r="T14" s="135"/>
      <c r="U14" s="135"/>
      <c r="V14" s="135"/>
      <c r="W14" s="135"/>
      <c r="X14" s="135"/>
    </row>
    <row r="15" ht="20.25" customHeight="1" spans="1:24">
      <c r="A15" s="22" t="s">
        <v>70</v>
      </c>
      <c r="B15" s="22" t="s">
        <v>70</v>
      </c>
      <c r="C15" s="22" t="s">
        <v>209</v>
      </c>
      <c r="D15" s="22" t="s">
        <v>210</v>
      </c>
      <c r="E15" s="22" t="s">
        <v>128</v>
      </c>
      <c r="F15" s="22" t="s">
        <v>129</v>
      </c>
      <c r="G15" s="22" t="s">
        <v>205</v>
      </c>
      <c r="H15" s="22" t="s">
        <v>206</v>
      </c>
      <c r="I15" s="135">
        <v>334176</v>
      </c>
      <c r="J15" s="135">
        <v>334176</v>
      </c>
      <c r="K15" s="27"/>
      <c r="L15" s="27"/>
      <c r="M15" s="135">
        <v>334176</v>
      </c>
      <c r="N15" s="27"/>
      <c r="O15" s="135"/>
      <c r="P15" s="135"/>
      <c r="Q15" s="135"/>
      <c r="R15" s="135"/>
      <c r="S15" s="135"/>
      <c r="T15" s="135"/>
      <c r="U15" s="135"/>
      <c r="V15" s="135"/>
      <c r="W15" s="135"/>
      <c r="X15" s="135"/>
    </row>
    <row r="16" ht="20.25" customHeight="1" spans="1:24">
      <c r="A16" s="22" t="s">
        <v>70</v>
      </c>
      <c r="B16" s="22" t="s">
        <v>70</v>
      </c>
      <c r="C16" s="22" t="s">
        <v>209</v>
      </c>
      <c r="D16" s="22" t="s">
        <v>210</v>
      </c>
      <c r="E16" s="22" t="s">
        <v>128</v>
      </c>
      <c r="F16" s="22" t="s">
        <v>129</v>
      </c>
      <c r="G16" s="22" t="s">
        <v>207</v>
      </c>
      <c r="H16" s="22" t="s">
        <v>208</v>
      </c>
      <c r="I16" s="135">
        <v>47762</v>
      </c>
      <c r="J16" s="135">
        <v>47762</v>
      </c>
      <c r="K16" s="27"/>
      <c r="L16" s="27"/>
      <c r="M16" s="135">
        <v>47762</v>
      </c>
      <c r="N16" s="27"/>
      <c r="O16" s="135"/>
      <c r="P16" s="135"/>
      <c r="Q16" s="135"/>
      <c r="R16" s="135"/>
      <c r="S16" s="135"/>
      <c r="T16" s="135"/>
      <c r="U16" s="135"/>
      <c r="V16" s="135"/>
      <c r="W16" s="135"/>
      <c r="X16" s="135"/>
    </row>
    <row r="17" ht="20.25" customHeight="1" spans="1:24">
      <c r="A17" s="22" t="s">
        <v>70</v>
      </c>
      <c r="B17" s="22" t="s">
        <v>70</v>
      </c>
      <c r="C17" s="22" t="s">
        <v>209</v>
      </c>
      <c r="D17" s="22" t="s">
        <v>210</v>
      </c>
      <c r="E17" s="22" t="s">
        <v>128</v>
      </c>
      <c r="F17" s="22" t="s">
        <v>129</v>
      </c>
      <c r="G17" s="22" t="s">
        <v>207</v>
      </c>
      <c r="H17" s="22" t="s">
        <v>208</v>
      </c>
      <c r="I17" s="135">
        <v>3000</v>
      </c>
      <c r="J17" s="135">
        <v>3000</v>
      </c>
      <c r="K17" s="27"/>
      <c r="L17" s="27"/>
      <c r="M17" s="135">
        <v>3000</v>
      </c>
      <c r="N17" s="27"/>
      <c r="O17" s="135"/>
      <c r="P17" s="135"/>
      <c r="Q17" s="135"/>
      <c r="R17" s="135"/>
      <c r="S17" s="135"/>
      <c r="T17" s="135"/>
      <c r="U17" s="135"/>
      <c r="V17" s="135"/>
      <c r="W17" s="135"/>
      <c r="X17" s="135"/>
    </row>
    <row r="18" ht="20.25" customHeight="1" spans="1:24">
      <c r="A18" s="22" t="s">
        <v>70</v>
      </c>
      <c r="B18" s="22" t="s">
        <v>70</v>
      </c>
      <c r="C18" s="22" t="s">
        <v>209</v>
      </c>
      <c r="D18" s="22" t="s">
        <v>210</v>
      </c>
      <c r="E18" s="22" t="s">
        <v>128</v>
      </c>
      <c r="F18" s="22" t="s">
        <v>129</v>
      </c>
      <c r="G18" s="22" t="s">
        <v>211</v>
      </c>
      <c r="H18" s="22" t="s">
        <v>212</v>
      </c>
      <c r="I18" s="135">
        <v>117600</v>
      </c>
      <c r="J18" s="135">
        <v>117600</v>
      </c>
      <c r="K18" s="27"/>
      <c r="L18" s="27"/>
      <c r="M18" s="135">
        <v>117600</v>
      </c>
      <c r="N18" s="27"/>
      <c r="O18" s="135"/>
      <c r="P18" s="135"/>
      <c r="Q18" s="135"/>
      <c r="R18" s="135"/>
      <c r="S18" s="135"/>
      <c r="T18" s="135"/>
      <c r="U18" s="135"/>
      <c r="V18" s="135"/>
      <c r="W18" s="135"/>
      <c r="X18" s="135"/>
    </row>
    <row r="19" ht="20.25" customHeight="1" spans="1:24">
      <c r="A19" s="22" t="s">
        <v>70</v>
      </c>
      <c r="B19" s="22" t="s">
        <v>70</v>
      </c>
      <c r="C19" s="22" t="s">
        <v>209</v>
      </c>
      <c r="D19" s="22" t="s">
        <v>210</v>
      </c>
      <c r="E19" s="22" t="s">
        <v>128</v>
      </c>
      <c r="F19" s="22" t="s">
        <v>129</v>
      </c>
      <c r="G19" s="22" t="s">
        <v>211</v>
      </c>
      <c r="H19" s="22" t="s">
        <v>212</v>
      </c>
      <c r="I19" s="135">
        <v>136716</v>
      </c>
      <c r="J19" s="135">
        <v>136716</v>
      </c>
      <c r="K19" s="27"/>
      <c r="L19" s="27"/>
      <c r="M19" s="135">
        <v>136716</v>
      </c>
      <c r="N19" s="27"/>
      <c r="O19" s="135"/>
      <c r="P19" s="135"/>
      <c r="Q19" s="135"/>
      <c r="R19" s="135"/>
      <c r="S19" s="135"/>
      <c r="T19" s="135"/>
      <c r="U19" s="135"/>
      <c r="V19" s="135"/>
      <c r="W19" s="135"/>
      <c r="X19" s="135"/>
    </row>
    <row r="20" ht="20.25" customHeight="1" spans="1:24">
      <c r="A20" s="22" t="s">
        <v>70</v>
      </c>
      <c r="B20" s="22" t="s">
        <v>70</v>
      </c>
      <c r="C20" s="22" t="s">
        <v>209</v>
      </c>
      <c r="D20" s="22" t="s">
        <v>210</v>
      </c>
      <c r="E20" s="22" t="s">
        <v>128</v>
      </c>
      <c r="F20" s="22" t="s">
        <v>129</v>
      </c>
      <c r="G20" s="22" t="s">
        <v>211</v>
      </c>
      <c r="H20" s="22" t="s">
        <v>212</v>
      </c>
      <c r="I20" s="135">
        <v>256080</v>
      </c>
      <c r="J20" s="135">
        <v>256080</v>
      </c>
      <c r="K20" s="27"/>
      <c r="L20" s="27"/>
      <c r="M20" s="135">
        <v>256080</v>
      </c>
      <c r="N20" s="27"/>
      <c r="O20" s="135"/>
      <c r="P20" s="135"/>
      <c r="Q20" s="135"/>
      <c r="R20" s="135"/>
      <c r="S20" s="135"/>
      <c r="T20" s="135"/>
      <c r="U20" s="135"/>
      <c r="V20" s="135"/>
      <c r="W20" s="135"/>
      <c r="X20" s="135"/>
    </row>
    <row r="21" ht="20.25" customHeight="1" spans="1:24">
      <c r="A21" s="22" t="s">
        <v>70</v>
      </c>
      <c r="B21" s="22" t="s">
        <v>70</v>
      </c>
      <c r="C21" s="22" t="s">
        <v>213</v>
      </c>
      <c r="D21" s="22" t="s">
        <v>214</v>
      </c>
      <c r="E21" s="22" t="s">
        <v>104</v>
      </c>
      <c r="F21" s="22" t="s">
        <v>105</v>
      </c>
      <c r="G21" s="22" t="s">
        <v>215</v>
      </c>
      <c r="H21" s="22" t="s">
        <v>216</v>
      </c>
      <c r="I21" s="135">
        <v>160824</v>
      </c>
      <c r="J21" s="135">
        <v>160824</v>
      </c>
      <c r="K21" s="27"/>
      <c r="L21" s="27"/>
      <c r="M21" s="135">
        <v>160824</v>
      </c>
      <c r="N21" s="27"/>
      <c r="O21" s="135"/>
      <c r="P21" s="135"/>
      <c r="Q21" s="135"/>
      <c r="R21" s="135"/>
      <c r="S21" s="135"/>
      <c r="T21" s="135"/>
      <c r="U21" s="135"/>
      <c r="V21" s="135"/>
      <c r="W21" s="135"/>
      <c r="X21" s="135"/>
    </row>
    <row r="22" ht="20.25" customHeight="1" spans="1:24">
      <c r="A22" s="22" t="s">
        <v>70</v>
      </c>
      <c r="B22" s="22" t="s">
        <v>70</v>
      </c>
      <c r="C22" s="22" t="s">
        <v>213</v>
      </c>
      <c r="D22" s="22" t="s">
        <v>214</v>
      </c>
      <c r="E22" s="22" t="s">
        <v>104</v>
      </c>
      <c r="F22" s="22" t="s">
        <v>105</v>
      </c>
      <c r="G22" s="22" t="s">
        <v>215</v>
      </c>
      <c r="H22" s="22" t="s">
        <v>216</v>
      </c>
      <c r="I22" s="135">
        <v>281442</v>
      </c>
      <c r="J22" s="135">
        <v>281442</v>
      </c>
      <c r="K22" s="27"/>
      <c r="L22" s="27"/>
      <c r="M22" s="135">
        <v>281442</v>
      </c>
      <c r="N22" s="27"/>
      <c r="O22" s="135"/>
      <c r="P22" s="135"/>
      <c r="Q22" s="135"/>
      <c r="R22" s="135"/>
      <c r="S22" s="135"/>
      <c r="T22" s="135"/>
      <c r="U22" s="135"/>
      <c r="V22" s="135"/>
      <c r="W22" s="135"/>
      <c r="X22" s="135"/>
    </row>
    <row r="23" ht="20.25" customHeight="1" spans="1:24">
      <c r="A23" s="22" t="s">
        <v>70</v>
      </c>
      <c r="B23" s="22" t="s">
        <v>70</v>
      </c>
      <c r="C23" s="22" t="s">
        <v>213</v>
      </c>
      <c r="D23" s="22" t="s">
        <v>214</v>
      </c>
      <c r="E23" s="22" t="s">
        <v>114</v>
      </c>
      <c r="F23" s="22" t="s">
        <v>115</v>
      </c>
      <c r="G23" s="22" t="s">
        <v>217</v>
      </c>
      <c r="H23" s="22" t="s">
        <v>218</v>
      </c>
      <c r="I23" s="135">
        <v>67432</v>
      </c>
      <c r="J23" s="135">
        <v>67432</v>
      </c>
      <c r="K23" s="27"/>
      <c r="L23" s="27"/>
      <c r="M23" s="135">
        <v>67432</v>
      </c>
      <c r="N23" s="27"/>
      <c r="O23" s="135"/>
      <c r="P23" s="135"/>
      <c r="Q23" s="135"/>
      <c r="R23" s="135"/>
      <c r="S23" s="135"/>
      <c r="T23" s="135"/>
      <c r="U23" s="135"/>
      <c r="V23" s="135"/>
      <c r="W23" s="135"/>
      <c r="X23" s="135"/>
    </row>
    <row r="24" ht="20.25" customHeight="1" spans="1:24">
      <c r="A24" s="22" t="s">
        <v>70</v>
      </c>
      <c r="B24" s="22" t="s">
        <v>70</v>
      </c>
      <c r="C24" s="22" t="s">
        <v>213</v>
      </c>
      <c r="D24" s="22" t="s">
        <v>214</v>
      </c>
      <c r="E24" s="22" t="s">
        <v>116</v>
      </c>
      <c r="F24" s="22" t="s">
        <v>117</v>
      </c>
      <c r="G24" s="22" t="s">
        <v>217</v>
      </c>
      <c r="H24" s="22" t="s">
        <v>218</v>
      </c>
      <c r="I24" s="135">
        <v>118006</v>
      </c>
      <c r="J24" s="135">
        <v>118006</v>
      </c>
      <c r="K24" s="27"/>
      <c r="L24" s="27"/>
      <c r="M24" s="135">
        <v>118006</v>
      </c>
      <c r="N24" s="27"/>
      <c r="O24" s="135"/>
      <c r="P24" s="135"/>
      <c r="Q24" s="135"/>
      <c r="R24" s="135"/>
      <c r="S24" s="135"/>
      <c r="T24" s="135"/>
      <c r="U24" s="135"/>
      <c r="V24" s="135"/>
      <c r="W24" s="135"/>
      <c r="X24" s="135"/>
    </row>
    <row r="25" ht="20.25" customHeight="1" spans="1:24">
      <c r="A25" s="22" t="s">
        <v>70</v>
      </c>
      <c r="B25" s="22" t="s">
        <v>70</v>
      </c>
      <c r="C25" s="22" t="s">
        <v>213</v>
      </c>
      <c r="D25" s="22" t="s">
        <v>214</v>
      </c>
      <c r="E25" s="22" t="s">
        <v>118</v>
      </c>
      <c r="F25" s="22" t="s">
        <v>119</v>
      </c>
      <c r="G25" s="22" t="s">
        <v>219</v>
      </c>
      <c r="H25" s="22" t="s">
        <v>220</v>
      </c>
      <c r="I25" s="135">
        <v>74690</v>
      </c>
      <c r="J25" s="135">
        <v>74690</v>
      </c>
      <c r="K25" s="27"/>
      <c r="L25" s="27"/>
      <c r="M25" s="135">
        <v>74690</v>
      </c>
      <c r="N25" s="27"/>
      <c r="O25" s="135"/>
      <c r="P25" s="135"/>
      <c r="Q25" s="135"/>
      <c r="R25" s="135"/>
      <c r="S25" s="135"/>
      <c r="T25" s="135"/>
      <c r="U25" s="135"/>
      <c r="V25" s="135"/>
      <c r="W25" s="135"/>
      <c r="X25" s="135"/>
    </row>
    <row r="26" ht="20.25" customHeight="1" spans="1:24">
      <c r="A26" s="22" t="s">
        <v>70</v>
      </c>
      <c r="B26" s="22" t="s">
        <v>70</v>
      </c>
      <c r="C26" s="22" t="s">
        <v>213</v>
      </c>
      <c r="D26" s="22" t="s">
        <v>214</v>
      </c>
      <c r="E26" s="22" t="s">
        <v>118</v>
      </c>
      <c r="F26" s="22" t="s">
        <v>119</v>
      </c>
      <c r="G26" s="22" t="s">
        <v>219</v>
      </c>
      <c r="H26" s="22" t="s">
        <v>220</v>
      </c>
      <c r="I26" s="135">
        <v>42680</v>
      </c>
      <c r="J26" s="135">
        <v>42680</v>
      </c>
      <c r="K26" s="27"/>
      <c r="L26" s="27"/>
      <c r="M26" s="135">
        <v>42680</v>
      </c>
      <c r="N26" s="27"/>
      <c r="O26" s="135"/>
      <c r="P26" s="135"/>
      <c r="Q26" s="135"/>
      <c r="R26" s="135"/>
      <c r="S26" s="135"/>
      <c r="T26" s="135"/>
      <c r="U26" s="135"/>
      <c r="V26" s="135"/>
      <c r="W26" s="135"/>
      <c r="X26" s="135"/>
    </row>
    <row r="27" ht="20.25" customHeight="1" spans="1:24">
      <c r="A27" s="22" t="s">
        <v>70</v>
      </c>
      <c r="B27" s="22" t="s">
        <v>70</v>
      </c>
      <c r="C27" s="22" t="s">
        <v>213</v>
      </c>
      <c r="D27" s="22" t="s">
        <v>214</v>
      </c>
      <c r="E27" s="22" t="s">
        <v>118</v>
      </c>
      <c r="F27" s="22" t="s">
        <v>119</v>
      </c>
      <c r="G27" s="22" t="s">
        <v>219</v>
      </c>
      <c r="H27" s="22" t="s">
        <v>220</v>
      </c>
      <c r="I27" s="135">
        <v>4234</v>
      </c>
      <c r="J27" s="135">
        <v>4234</v>
      </c>
      <c r="K27" s="27"/>
      <c r="L27" s="27"/>
      <c r="M27" s="135">
        <v>4234</v>
      </c>
      <c r="N27" s="27"/>
      <c r="O27" s="135"/>
      <c r="P27" s="135"/>
      <c r="Q27" s="135"/>
      <c r="R27" s="135"/>
      <c r="S27" s="135"/>
      <c r="T27" s="135"/>
      <c r="U27" s="135"/>
      <c r="V27" s="135"/>
      <c r="W27" s="135"/>
      <c r="X27" s="135"/>
    </row>
    <row r="28" ht="20.25" customHeight="1" spans="1:24">
      <c r="A28" s="22" t="s">
        <v>70</v>
      </c>
      <c r="B28" s="22" t="s">
        <v>70</v>
      </c>
      <c r="C28" s="22" t="s">
        <v>213</v>
      </c>
      <c r="D28" s="22" t="s">
        <v>214</v>
      </c>
      <c r="E28" s="22" t="s">
        <v>120</v>
      </c>
      <c r="F28" s="22" t="s">
        <v>121</v>
      </c>
      <c r="G28" s="22" t="s">
        <v>221</v>
      </c>
      <c r="H28" s="22" t="s">
        <v>222</v>
      </c>
      <c r="I28" s="135">
        <v>4136</v>
      </c>
      <c r="J28" s="135">
        <v>4136</v>
      </c>
      <c r="K28" s="27"/>
      <c r="L28" s="27"/>
      <c r="M28" s="135">
        <v>4136</v>
      </c>
      <c r="N28" s="27"/>
      <c r="O28" s="135"/>
      <c r="P28" s="135"/>
      <c r="Q28" s="135"/>
      <c r="R28" s="135"/>
      <c r="S28" s="135"/>
      <c r="T28" s="135"/>
      <c r="U28" s="135"/>
      <c r="V28" s="135"/>
      <c r="W28" s="135"/>
      <c r="X28" s="135"/>
    </row>
    <row r="29" ht="20.25" customHeight="1" spans="1:24">
      <c r="A29" s="22" t="s">
        <v>70</v>
      </c>
      <c r="B29" s="22" t="s">
        <v>70</v>
      </c>
      <c r="C29" s="22" t="s">
        <v>213</v>
      </c>
      <c r="D29" s="22" t="s">
        <v>214</v>
      </c>
      <c r="E29" s="22" t="s">
        <v>120</v>
      </c>
      <c r="F29" s="22" t="s">
        <v>121</v>
      </c>
      <c r="G29" s="22" t="s">
        <v>221</v>
      </c>
      <c r="H29" s="22" t="s">
        <v>222</v>
      </c>
      <c r="I29" s="135">
        <v>7238</v>
      </c>
      <c r="J29" s="135">
        <v>7238</v>
      </c>
      <c r="K29" s="27"/>
      <c r="L29" s="27"/>
      <c r="M29" s="135">
        <v>7238</v>
      </c>
      <c r="N29" s="27"/>
      <c r="O29" s="135"/>
      <c r="P29" s="135"/>
      <c r="Q29" s="135"/>
      <c r="R29" s="135"/>
      <c r="S29" s="135"/>
      <c r="T29" s="135"/>
      <c r="U29" s="135"/>
      <c r="V29" s="135"/>
      <c r="W29" s="135"/>
      <c r="X29" s="135"/>
    </row>
    <row r="30" ht="20.25" customHeight="1" spans="1:24">
      <c r="A30" s="22" t="s">
        <v>70</v>
      </c>
      <c r="B30" s="22" t="s">
        <v>70</v>
      </c>
      <c r="C30" s="22" t="s">
        <v>213</v>
      </c>
      <c r="D30" s="22" t="s">
        <v>214</v>
      </c>
      <c r="E30" s="22" t="s">
        <v>120</v>
      </c>
      <c r="F30" s="22" t="s">
        <v>121</v>
      </c>
      <c r="G30" s="22" t="s">
        <v>221</v>
      </c>
      <c r="H30" s="22" t="s">
        <v>222</v>
      </c>
      <c r="I30" s="135">
        <v>2008</v>
      </c>
      <c r="J30" s="135">
        <v>2008</v>
      </c>
      <c r="K30" s="27"/>
      <c r="L30" s="27"/>
      <c r="M30" s="135">
        <v>2008</v>
      </c>
      <c r="N30" s="27"/>
      <c r="O30" s="135"/>
      <c r="P30" s="135"/>
      <c r="Q30" s="135"/>
      <c r="R30" s="135"/>
      <c r="S30" s="135"/>
      <c r="T30" s="135"/>
      <c r="U30" s="135"/>
      <c r="V30" s="135"/>
      <c r="W30" s="135"/>
      <c r="X30" s="135"/>
    </row>
    <row r="31" ht="20.25" customHeight="1" spans="1:24">
      <c r="A31" s="22" t="s">
        <v>70</v>
      </c>
      <c r="B31" s="22" t="s">
        <v>70</v>
      </c>
      <c r="C31" s="22" t="s">
        <v>213</v>
      </c>
      <c r="D31" s="22" t="s">
        <v>214</v>
      </c>
      <c r="E31" s="22" t="s">
        <v>120</v>
      </c>
      <c r="F31" s="22" t="s">
        <v>121</v>
      </c>
      <c r="G31" s="22" t="s">
        <v>221</v>
      </c>
      <c r="H31" s="22" t="s">
        <v>222</v>
      </c>
      <c r="I31" s="135">
        <v>517</v>
      </c>
      <c r="J31" s="135">
        <v>517</v>
      </c>
      <c r="K31" s="27"/>
      <c r="L31" s="27"/>
      <c r="M31" s="135">
        <v>517</v>
      </c>
      <c r="N31" s="27"/>
      <c r="O31" s="135"/>
      <c r="P31" s="135"/>
      <c r="Q31" s="135"/>
      <c r="R31" s="135"/>
      <c r="S31" s="135"/>
      <c r="T31" s="135"/>
      <c r="U31" s="135"/>
      <c r="V31" s="135"/>
      <c r="W31" s="135"/>
      <c r="X31" s="135"/>
    </row>
    <row r="32" ht="20.25" customHeight="1" spans="1:24">
      <c r="A32" s="22" t="s">
        <v>70</v>
      </c>
      <c r="B32" s="22" t="s">
        <v>70</v>
      </c>
      <c r="C32" s="22" t="s">
        <v>213</v>
      </c>
      <c r="D32" s="22" t="s">
        <v>214</v>
      </c>
      <c r="E32" s="22" t="s">
        <v>120</v>
      </c>
      <c r="F32" s="22" t="s">
        <v>121</v>
      </c>
      <c r="G32" s="22" t="s">
        <v>221</v>
      </c>
      <c r="H32" s="22" t="s">
        <v>222</v>
      </c>
      <c r="I32" s="135">
        <v>3514</v>
      </c>
      <c r="J32" s="135">
        <v>3514</v>
      </c>
      <c r="K32" s="27"/>
      <c r="L32" s="27"/>
      <c r="M32" s="135">
        <v>3514</v>
      </c>
      <c r="N32" s="27"/>
      <c r="O32" s="135"/>
      <c r="P32" s="135"/>
      <c r="Q32" s="135"/>
      <c r="R32" s="135"/>
      <c r="S32" s="135"/>
      <c r="T32" s="135"/>
      <c r="U32" s="135"/>
      <c r="V32" s="135"/>
      <c r="W32" s="135"/>
      <c r="X32" s="135"/>
    </row>
    <row r="33" ht="20.25" customHeight="1" spans="1:24">
      <c r="A33" s="22" t="s">
        <v>70</v>
      </c>
      <c r="B33" s="22" t="s">
        <v>70</v>
      </c>
      <c r="C33" s="22" t="s">
        <v>213</v>
      </c>
      <c r="D33" s="22" t="s">
        <v>214</v>
      </c>
      <c r="E33" s="22" t="s">
        <v>128</v>
      </c>
      <c r="F33" s="22" t="s">
        <v>129</v>
      </c>
      <c r="G33" s="22" t="s">
        <v>221</v>
      </c>
      <c r="H33" s="22" t="s">
        <v>222</v>
      </c>
      <c r="I33" s="135">
        <v>10178</v>
      </c>
      <c r="J33" s="135">
        <v>10178</v>
      </c>
      <c r="K33" s="27"/>
      <c r="L33" s="27"/>
      <c r="M33" s="135">
        <v>10178</v>
      </c>
      <c r="N33" s="27"/>
      <c r="O33" s="135"/>
      <c r="P33" s="135"/>
      <c r="Q33" s="135"/>
      <c r="R33" s="135"/>
      <c r="S33" s="135"/>
      <c r="T33" s="135"/>
      <c r="U33" s="135"/>
      <c r="V33" s="135"/>
      <c r="W33" s="135"/>
      <c r="X33" s="135"/>
    </row>
    <row r="34" ht="20.25" customHeight="1" spans="1:24">
      <c r="A34" s="22" t="s">
        <v>70</v>
      </c>
      <c r="B34" s="22" t="s">
        <v>70</v>
      </c>
      <c r="C34" s="22" t="s">
        <v>223</v>
      </c>
      <c r="D34" s="22" t="s">
        <v>135</v>
      </c>
      <c r="E34" s="22" t="s">
        <v>134</v>
      </c>
      <c r="F34" s="22" t="s">
        <v>135</v>
      </c>
      <c r="G34" s="22" t="s">
        <v>224</v>
      </c>
      <c r="H34" s="22" t="s">
        <v>135</v>
      </c>
      <c r="I34" s="135">
        <v>222642</v>
      </c>
      <c r="J34" s="135">
        <v>222642</v>
      </c>
      <c r="K34" s="27"/>
      <c r="L34" s="27"/>
      <c r="M34" s="135">
        <v>222642</v>
      </c>
      <c r="N34" s="27"/>
      <c r="O34" s="135"/>
      <c r="P34" s="135"/>
      <c r="Q34" s="135"/>
      <c r="R34" s="135"/>
      <c r="S34" s="135"/>
      <c r="T34" s="135"/>
      <c r="U34" s="135"/>
      <c r="V34" s="135"/>
      <c r="W34" s="135"/>
      <c r="X34" s="135"/>
    </row>
    <row r="35" ht="20.25" customHeight="1" spans="1:24">
      <c r="A35" s="22" t="s">
        <v>70</v>
      </c>
      <c r="B35" s="22" t="s">
        <v>70</v>
      </c>
      <c r="C35" s="22" t="s">
        <v>223</v>
      </c>
      <c r="D35" s="22" t="s">
        <v>135</v>
      </c>
      <c r="E35" s="22" t="s">
        <v>134</v>
      </c>
      <c r="F35" s="22" t="s">
        <v>135</v>
      </c>
      <c r="G35" s="22" t="s">
        <v>224</v>
      </c>
      <c r="H35" s="22" t="s">
        <v>135</v>
      </c>
      <c r="I35" s="135">
        <v>127224</v>
      </c>
      <c r="J35" s="135">
        <v>127224</v>
      </c>
      <c r="K35" s="27"/>
      <c r="L35" s="27"/>
      <c r="M35" s="135">
        <v>127224</v>
      </c>
      <c r="N35" s="27"/>
      <c r="O35" s="135"/>
      <c r="P35" s="135"/>
      <c r="Q35" s="135"/>
      <c r="R35" s="135"/>
      <c r="S35" s="135"/>
      <c r="T35" s="135"/>
      <c r="U35" s="135"/>
      <c r="V35" s="135"/>
      <c r="W35" s="135"/>
      <c r="X35" s="135"/>
    </row>
    <row r="36" ht="20.25" customHeight="1" spans="1:24">
      <c r="A36" s="22" t="s">
        <v>70</v>
      </c>
      <c r="B36" s="22" t="s">
        <v>70</v>
      </c>
      <c r="C36" s="22" t="s">
        <v>225</v>
      </c>
      <c r="D36" s="22" t="s">
        <v>226</v>
      </c>
      <c r="E36" s="22" t="s">
        <v>126</v>
      </c>
      <c r="F36" s="22" t="s">
        <v>127</v>
      </c>
      <c r="G36" s="22" t="s">
        <v>227</v>
      </c>
      <c r="H36" s="22" t="s">
        <v>228</v>
      </c>
      <c r="I36" s="135">
        <v>20000</v>
      </c>
      <c r="J36" s="135">
        <v>20000</v>
      </c>
      <c r="K36" s="27"/>
      <c r="L36" s="27"/>
      <c r="M36" s="135">
        <v>20000</v>
      </c>
      <c r="N36" s="27"/>
      <c r="O36" s="135"/>
      <c r="P36" s="135"/>
      <c r="Q36" s="135"/>
      <c r="R36" s="135"/>
      <c r="S36" s="135"/>
      <c r="T36" s="135"/>
      <c r="U36" s="135"/>
      <c r="V36" s="135"/>
      <c r="W36" s="135"/>
      <c r="X36" s="135"/>
    </row>
    <row r="37" ht="20.25" customHeight="1" spans="1:24">
      <c r="A37" s="22" t="s">
        <v>70</v>
      </c>
      <c r="B37" s="22" t="s">
        <v>70</v>
      </c>
      <c r="C37" s="22" t="s">
        <v>229</v>
      </c>
      <c r="D37" s="22" t="s">
        <v>179</v>
      </c>
      <c r="E37" s="22" t="s">
        <v>126</v>
      </c>
      <c r="F37" s="22" t="s">
        <v>127</v>
      </c>
      <c r="G37" s="22" t="s">
        <v>230</v>
      </c>
      <c r="H37" s="22" t="s">
        <v>179</v>
      </c>
      <c r="I37" s="135">
        <v>3200</v>
      </c>
      <c r="J37" s="135">
        <v>3200</v>
      </c>
      <c r="K37" s="27"/>
      <c r="L37" s="27"/>
      <c r="M37" s="135">
        <v>3200</v>
      </c>
      <c r="N37" s="27"/>
      <c r="O37" s="135"/>
      <c r="P37" s="135"/>
      <c r="Q37" s="135"/>
      <c r="R37" s="135"/>
      <c r="S37" s="135"/>
      <c r="T37" s="135"/>
      <c r="U37" s="135"/>
      <c r="V37" s="135"/>
      <c r="W37" s="135"/>
      <c r="X37" s="135"/>
    </row>
    <row r="38" ht="20.25" customHeight="1" spans="1:24">
      <c r="A38" s="22" t="s">
        <v>70</v>
      </c>
      <c r="B38" s="22" t="s">
        <v>70</v>
      </c>
      <c r="C38" s="22" t="s">
        <v>229</v>
      </c>
      <c r="D38" s="22" t="s">
        <v>179</v>
      </c>
      <c r="E38" s="22" t="s">
        <v>128</v>
      </c>
      <c r="F38" s="22" t="s">
        <v>129</v>
      </c>
      <c r="G38" s="22" t="s">
        <v>230</v>
      </c>
      <c r="H38" s="22" t="s">
        <v>179</v>
      </c>
      <c r="I38" s="135">
        <v>5600</v>
      </c>
      <c r="J38" s="135">
        <v>5600</v>
      </c>
      <c r="K38" s="27"/>
      <c r="L38" s="27"/>
      <c r="M38" s="135">
        <v>5600</v>
      </c>
      <c r="N38" s="27"/>
      <c r="O38" s="135"/>
      <c r="P38" s="135"/>
      <c r="Q38" s="135"/>
      <c r="R38" s="135"/>
      <c r="S38" s="135"/>
      <c r="T38" s="135"/>
      <c r="U38" s="135"/>
      <c r="V38" s="135"/>
      <c r="W38" s="135"/>
      <c r="X38" s="135"/>
    </row>
    <row r="39" ht="20.25" customHeight="1" spans="1:24">
      <c r="A39" s="22" t="s">
        <v>70</v>
      </c>
      <c r="B39" s="22" t="s">
        <v>70</v>
      </c>
      <c r="C39" s="22" t="s">
        <v>231</v>
      </c>
      <c r="D39" s="22" t="s">
        <v>232</v>
      </c>
      <c r="E39" s="22" t="s">
        <v>126</v>
      </c>
      <c r="F39" s="22" t="s">
        <v>127</v>
      </c>
      <c r="G39" s="22" t="s">
        <v>233</v>
      </c>
      <c r="H39" s="22" t="s">
        <v>234</v>
      </c>
      <c r="I39" s="135">
        <v>82800</v>
      </c>
      <c r="J39" s="135">
        <v>82800</v>
      </c>
      <c r="K39" s="27"/>
      <c r="L39" s="27"/>
      <c r="M39" s="135">
        <v>82800</v>
      </c>
      <c r="N39" s="27"/>
      <c r="O39" s="135"/>
      <c r="P39" s="135"/>
      <c r="Q39" s="135"/>
      <c r="R39" s="135"/>
      <c r="S39" s="135"/>
      <c r="T39" s="135"/>
      <c r="U39" s="135"/>
      <c r="V39" s="135"/>
      <c r="W39" s="135"/>
      <c r="X39" s="135"/>
    </row>
    <row r="40" ht="20.25" customHeight="1" spans="1:24">
      <c r="A40" s="22" t="s">
        <v>70</v>
      </c>
      <c r="B40" s="22" t="s">
        <v>70</v>
      </c>
      <c r="C40" s="22" t="s">
        <v>235</v>
      </c>
      <c r="D40" s="22" t="s">
        <v>236</v>
      </c>
      <c r="E40" s="22" t="s">
        <v>126</v>
      </c>
      <c r="F40" s="22" t="s">
        <v>127</v>
      </c>
      <c r="G40" s="22" t="s">
        <v>237</v>
      </c>
      <c r="H40" s="22" t="s">
        <v>236</v>
      </c>
      <c r="I40" s="135">
        <v>9280</v>
      </c>
      <c r="J40" s="135">
        <v>9280</v>
      </c>
      <c r="K40" s="27"/>
      <c r="L40" s="27"/>
      <c r="M40" s="135">
        <v>9280</v>
      </c>
      <c r="N40" s="27"/>
      <c r="O40" s="135"/>
      <c r="P40" s="135"/>
      <c r="Q40" s="135"/>
      <c r="R40" s="135"/>
      <c r="S40" s="135"/>
      <c r="T40" s="135"/>
      <c r="U40" s="135"/>
      <c r="V40" s="135"/>
      <c r="W40" s="135"/>
      <c r="X40" s="135"/>
    </row>
    <row r="41" ht="20.25" customHeight="1" spans="1:24">
      <c r="A41" s="22" t="s">
        <v>70</v>
      </c>
      <c r="B41" s="22" t="s">
        <v>70</v>
      </c>
      <c r="C41" s="22" t="s">
        <v>235</v>
      </c>
      <c r="D41" s="22" t="s">
        <v>236</v>
      </c>
      <c r="E41" s="22" t="s">
        <v>128</v>
      </c>
      <c r="F41" s="22" t="s">
        <v>129</v>
      </c>
      <c r="G41" s="22" t="s">
        <v>237</v>
      </c>
      <c r="H41" s="22" t="s">
        <v>236</v>
      </c>
      <c r="I41" s="135">
        <v>16240</v>
      </c>
      <c r="J41" s="135">
        <v>16240</v>
      </c>
      <c r="K41" s="27"/>
      <c r="L41" s="27"/>
      <c r="M41" s="135">
        <v>16240</v>
      </c>
      <c r="N41" s="27"/>
      <c r="O41" s="135"/>
      <c r="P41" s="135"/>
      <c r="Q41" s="135"/>
      <c r="R41" s="135"/>
      <c r="S41" s="135"/>
      <c r="T41" s="135"/>
      <c r="U41" s="135"/>
      <c r="V41" s="135"/>
      <c r="W41" s="135"/>
      <c r="X41" s="135"/>
    </row>
    <row r="42" ht="20.25" customHeight="1" spans="1:24">
      <c r="A42" s="22" t="s">
        <v>70</v>
      </c>
      <c r="B42" s="22" t="s">
        <v>70</v>
      </c>
      <c r="C42" s="22" t="s">
        <v>238</v>
      </c>
      <c r="D42" s="22" t="s">
        <v>239</v>
      </c>
      <c r="E42" s="22" t="s">
        <v>126</v>
      </c>
      <c r="F42" s="22" t="s">
        <v>127</v>
      </c>
      <c r="G42" s="22" t="s">
        <v>240</v>
      </c>
      <c r="H42" s="22" t="s">
        <v>241</v>
      </c>
      <c r="I42" s="135">
        <v>12000</v>
      </c>
      <c r="J42" s="135">
        <v>12000</v>
      </c>
      <c r="K42" s="27"/>
      <c r="L42" s="27"/>
      <c r="M42" s="135">
        <v>12000</v>
      </c>
      <c r="N42" s="27"/>
      <c r="O42" s="135"/>
      <c r="P42" s="135"/>
      <c r="Q42" s="135"/>
      <c r="R42" s="135"/>
      <c r="S42" s="135"/>
      <c r="T42" s="135"/>
      <c r="U42" s="135"/>
      <c r="V42" s="135"/>
      <c r="W42" s="135"/>
      <c r="X42" s="135"/>
    </row>
    <row r="43" ht="20.25" customHeight="1" spans="1:24">
      <c r="A43" s="22" t="s">
        <v>70</v>
      </c>
      <c r="B43" s="22" t="s">
        <v>70</v>
      </c>
      <c r="C43" s="22" t="s">
        <v>238</v>
      </c>
      <c r="D43" s="22" t="s">
        <v>239</v>
      </c>
      <c r="E43" s="22" t="s">
        <v>128</v>
      </c>
      <c r="F43" s="22" t="s">
        <v>129</v>
      </c>
      <c r="G43" s="22" t="s">
        <v>240</v>
      </c>
      <c r="H43" s="22" t="s">
        <v>241</v>
      </c>
      <c r="I43" s="135">
        <v>21000</v>
      </c>
      <c r="J43" s="135">
        <v>21000</v>
      </c>
      <c r="K43" s="27"/>
      <c r="L43" s="27"/>
      <c r="M43" s="135">
        <v>21000</v>
      </c>
      <c r="N43" s="27"/>
      <c r="O43" s="135"/>
      <c r="P43" s="135"/>
      <c r="Q43" s="135"/>
      <c r="R43" s="135"/>
      <c r="S43" s="135"/>
      <c r="T43" s="135"/>
      <c r="U43" s="135"/>
      <c r="V43" s="135"/>
      <c r="W43" s="135"/>
      <c r="X43" s="135"/>
    </row>
    <row r="44" ht="20.25" customHeight="1" spans="1:24">
      <c r="A44" s="22" t="s">
        <v>70</v>
      </c>
      <c r="B44" s="22" t="s">
        <v>70</v>
      </c>
      <c r="C44" s="22" t="s">
        <v>238</v>
      </c>
      <c r="D44" s="22" t="s">
        <v>239</v>
      </c>
      <c r="E44" s="22" t="s">
        <v>126</v>
      </c>
      <c r="F44" s="22" t="s">
        <v>127</v>
      </c>
      <c r="G44" s="22" t="s">
        <v>242</v>
      </c>
      <c r="H44" s="22" t="s">
        <v>243</v>
      </c>
      <c r="I44" s="135">
        <v>1600</v>
      </c>
      <c r="J44" s="135">
        <v>1600</v>
      </c>
      <c r="K44" s="27"/>
      <c r="L44" s="27"/>
      <c r="M44" s="135">
        <v>1600</v>
      </c>
      <c r="N44" s="27"/>
      <c r="O44" s="135"/>
      <c r="P44" s="135"/>
      <c r="Q44" s="135"/>
      <c r="R44" s="135"/>
      <c r="S44" s="135"/>
      <c r="T44" s="135"/>
      <c r="U44" s="135"/>
      <c r="V44" s="135"/>
      <c r="W44" s="135"/>
      <c r="X44" s="135"/>
    </row>
    <row r="45" ht="20.25" customHeight="1" spans="1:24">
      <c r="A45" s="22" t="s">
        <v>70</v>
      </c>
      <c r="B45" s="22" t="s">
        <v>70</v>
      </c>
      <c r="C45" s="22" t="s">
        <v>238</v>
      </c>
      <c r="D45" s="22" t="s">
        <v>239</v>
      </c>
      <c r="E45" s="22" t="s">
        <v>128</v>
      </c>
      <c r="F45" s="22" t="s">
        <v>129</v>
      </c>
      <c r="G45" s="22" t="s">
        <v>242</v>
      </c>
      <c r="H45" s="22" t="s">
        <v>243</v>
      </c>
      <c r="I45" s="135">
        <v>2800</v>
      </c>
      <c r="J45" s="135">
        <v>2800</v>
      </c>
      <c r="K45" s="27"/>
      <c r="L45" s="27"/>
      <c r="M45" s="135">
        <v>2800</v>
      </c>
      <c r="N45" s="27"/>
      <c r="O45" s="135"/>
      <c r="P45" s="135"/>
      <c r="Q45" s="135"/>
      <c r="R45" s="135"/>
      <c r="S45" s="135"/>
      <c r="T45" s="135"/>
      <c r="U45" s="135"/>
      <c r="V45" s="135"/>
      <c r="W45" s="135"/>
      <c r="X45" s="135"/>
    </row>
    <row r="46" ht="20.25" customHeight="1" spans="1:24">
      <c r="A46" s="22" t="s">
        <v>70</v>
      </c>
      <c r="B46" s="22" t="s">
        <v>70</v>
      </c>
      <c r="C46" s="22" t="s">
        <v>238</v>
      </c>
      <c r="D46" s="22" t="s">
        <v>239</v>
      </c>
      <c r="E46" s="22" t="s">
        <v>126</v>
      </c>
      <c r="F46" s="22" t="s">
        <v>127</v>
      </c>
      <c r="G46" s="22" t="s">
        <v>244</v>
      </c>
      <c r="H46" s="22" t="s">
        <v>245</v>
      </c>
      <c r="I46" s="135">
        <v>2400</v>
      </c>
      <c r="J46" s="135">
        <v>2400</v>
      </c>
      <c r="K46" s="27"/>
      <c r="L46" s="27"/>
      <c r="M46" s="135">
        <v>2400</v>
      </c>
      <c r="N46" s="27"/>
      <c r="O46" s="135"/>
      <c r="P46" s="135"/>
      <c r="Q46" s="135"/>
      <c r="R46" s="135"/>
      <c r="S46" s="135"/>
      <c r="T46" s="135"/>
      <c r="U46" s="135"/>
      <c r="V46" s="135"/>
      <c r="W46" s="135"/>
      <c r="X46" s="135"/>
    </row>
    <row r="47" ht="20.25" customHeight="1" spans="1:24">
      <c r="A47" s="22" t="s">
        <v>70</v>
      </c>
      <c r="B47" s="22" t="s">
        <v>70</v>
      </c>
      <c r="C47" s="22" t="s">
        <v>238</v>
      </c>
      <c r="D47" s="22" t="s">
        <v>239</v>
      </c>
      <c r="E47" s="22" t="s">
        <v>128</v>
      </c>
      <c r="F47" s="22" t="s">
        <v>129</v>
      </c>
      <c r="G47" s="22" t="s">
        <v>244</v>
      </c>
      <c r="H47" s="22" t="s">
        <v>245</v>
      </c>
      <c r="I47" s="135">
        <v>4200</v>
      </c>
      <c r="J47" s="135">
        <v>4200</v>
      </c>
      <c r="K47" s="27"/>
      <c r="L47" s="27"/>
      <c r="M47" s="135">
        <v>4200</v>
      </c>
      <c r="N47" s="27"/>
      <c r="O47" s="135"/>
      <c r="P47" s="135"/>
      <c r="Q47" s="135"/>
      <c r="R47" s="135"/>
      <c r="S47" s="135"/>
      <c r="T47" s="135"/>
      <c r="U47" s="135"/>
      <c r="V47" s="135"/>
      <c r="W47" s="135"/>
      <c r="X47" s="135"/>
    </row>
    <row r="48" ht="20.25" customHeight="1" spans="1:24">
      <c r="A48" s="22" t="s">
        <v>70</v>
      </c>
      <c r="B48" s="22" t="s">
        <v>70</v>
      </c>
      <c r="C48" s="22" t="s">
        <v>238</v>
      </c>
      <c r="D48" s="22" t="s">
        <v>239</v>
      </c>
      <c r="E48" s="22" t="s">
        <v>126</v>
      </c>
      <c r="F48" s="22" t="s">
        <v>127</v>
      </c>
      <c r="G48" s="22" t="s">
        <v>246</v>
      </c>
      <c r="H48" s="22" t="s">
        <v>247</v>
      </c>
      <c r="I48" s="135">
        <v>1600</v>
      </c>
      <c r="J48" s="135">
        <v>1600</v>
      </c>
      <c r="K48" s="27"/>
      <c r="L48" s="27"/>
      <c r="M48" s="135">
        <v>1600</v>
      </c>
      <c r="N48" s="27"/>
      <c r="O48" s="135"/>
      <c r="P48" s="135"/>
      <c r="Q48" s="135"/>
      <c r="R48" s="135"/>
      <c r="S48" s="135"/>
      <c r="T48" s="135"/>
      <c r="U48" s="135"/>
      <c r="V48" s="135"/>
      <c r="W48" s="135"/>
      <c r="X48" s="135"/>
    </row>
    <row r="49" ht="20.25" customHeight="1" spans="1:24">
      <c r="A49" s="22" t="s">
        <v>70</v>
      </c>
      <c r="B49" s="22" t="s">
        <v>70</v>
      </c>
      <c r="C49" s="22" t="s">
        <v>238</v>
      </c>
      <c r="D49" s="22" t="s">
        <v>239</v>
      </c>
      <c r="E49" s="22" t="s">
        <v>128</v>
      </c>
      <c r="F49" s="22" t="s">
        <v>129</v>
      </c>
      <c r="G49" s="22" t="s">
        <v>246</v>
      </c>
      <c r="H49" s="22" t="s">
        <v>247</v>
      </c>
      <c r="I49" s="135">
        <v>2800</v>
      </c>
      <c r="J49" s="135">
        <v>2800</v>
      </c>
      <c r="K49" s="27"/>
      <c r="L49" s="27"/>
      <c r="M49" s="135">
        <v>2800</v>
      </c>
      <c r="N49" s="27"/>
      <c r="O49" s="135"/>
      <c r="P49" s="135"/>
      <c r="Q49" s="135"/>
      <c r="R49" s="135"/>
      <c r="S49" s="135"/>
      <c r="T49" s="135"/>
      <c r="U49" s="135"/>
      <c r="V49" s="135"/>
      <c r="W49" s="135"/>
      <c r="X49" s="135"/>
    </row>
    <row r="50" ht="20.25" customHeight="1" spans="1:24">
      <c r="A50" s="22" t="s">
        <v>70</v>
      </c>
      <c r="B50" s="22" t="s">
        <v>70</v>
      </c>
      <c r="C50" s="22" t="s">
        <v>238</v>
      </c>
      <c r="D50" s="22" t="s">
        <v>239</v>
      </c>
      <c r="E50" s="22" t="s">
        <v>126</v>
      </c>
      <c r="F50" s="22" t="s">
        <v>127</v>
      </c>
      <c r="G50" s="22" t="s">
        <v>248</v>
      </c>
      <c r="H50" s="22" t="s">
        <v>249</v>
      </c>
      <c r="I50" s="135">
        <v>5600</v>
      </c>
      <c r="J50" s="135">
        <v>5600</v>
      </c>
      <c r="K50" s="27"/>
      <c r="L50" s="27"/>
      <c r="M50" s="135">
        <v>5600</v>
      </c>
      <c r="N50" s="27"/>
      <c r="O50" s="135"/>
      <c r="P50" s="135"/>
      <c r="Q50" s="135"/>
      <c r="R50" s="135"/>
      <c r="S50" s="135"/>
      <c r="T50" s="135"/>
      <c r="U50" s="135"/>
      <c r="V50" s="135"/>
      <c r="W50" s="135"/>
      <c r="X50" s="135"/>
    </row>
    <row r="51" ht="20.25" customHeight="1" spans="1:24">
      <c r="A51" s="22" t="s">
        <v>70</v>
      </c>
      <c r="B51" s="22" t="s">
        <v>70</v>
      </c>
      <c r="C51" s="22" t="s">
        <v>238</v>
      </c>
      <c r="D51" s="22" t="s">
        <v>239</v>
      </c>
      <c r="E51" s="22" t="s">
        <v>128</v>
      </c>
      <c r="F51" s="22" t="s">
        <v>129</v>
      </c>
      <c r="G51" s="22" t="s">
        <v>248</v>
      </c>
      <c r="H51" s="22" t="s">
        <v>249</v>
      </c>
      <c r="I51" s="135">
        <v>9800</v>
      </c>
      <c r="J51" s="135">
        <v>9800</v>
      </c>
      <c r="K51" s="27"/>
      <c r="L51" s="27"/>
      <c r="M51" s="135">
        <v>9800</v>
      </c>
      <c r="N51" s="27"/>
      <c r="O51" s="135"/>
      <c r="P51" s="135"/>
      <c r="Q51" s="135"/>
      <c r="R51" s="135"/>
      <c r="S51" s="135"/>
      <c r="T51" s="135"/>
      <c r="U51" s="135"/>
      <c r="V51" s="135"/>
      <c r="W51" s="135"/>
      <c r="X51" s="135"/>
    </row>
    <row r="52" ht="20.25" customHeight="1" spans="1:24">
      <c r="A52" s="22" t="s">
        <v>70</v>
      </c>
      <c r="B52" s="22" t="s">
        <v>70</v>
      </c>
      <c r="C52" s="22" t="s">
        <v>238</v>
      </c>
      <c r="D52" s="22" t="s">
        <v>239</v>
      </c>
      <c r="E52" s="22" t="s">
        <v>126</v>
      </c>
      <c r="F52" s="22" t="s">
        <v>127</v>
      </c>
      <c r="G52" s="22" t="s">
        <v>250</v>
      </c>
      <c r="H52" s="22" t="s">
        <v>251</v>
      </c>
      <c r="I52" s="135">
        <v>24000</v>
      </c>
      <c r="J52" s="135">
        <v>24000</v>
      </c>
      <c r="K52" s="27"/>
      <c r="L52" s="27"/>
      <c r="M52" s="135">
        <v>24000</v>
      </c>
      <c r="N52" s="27"/>
      <c r="O52" s="135"/>
      <c r="P52" s="135"/>
      <c r="Q52" s="135"/>
      <c r="R52" s="135"/>
      <c r="S52" s="135"/>
      <c r="T52" s="135"/>
      <c r="U52" s="135"/>
      <c r="V52" s="135"/>
      <c r="W52" s="135"/>
      <c r="X52" s="135"/>
    </row>
    <row r="53" ht="20.25" customHeight="1" spans="1:24">
      <c r="A53" s="22" t="s">
        <v>70</v>
      </c>
      <c r="B53" s="22" t="s">
        <v>70</v>
      </c>
      <c r="C53" s="22" t="s">
        <v>238</v>
      </c>
      <c r="D53" s="22" t="s">
        <v>239</v>
      </c>
      <c r="E53" s="22" t="s">
        <v>128</v>
      </c>
      <c r="F53" s="22" t="s">
        <v>129</v>
      </c>
      <c r="G53" s="22" t="s">
        <v>250</v>
      </c>
      <c r="H53" s="22" t="s">
        <v>251</v>
      </c>
      <c r="I53" s="135">
        <v>42000</v>
      </c>
      <c r="J53" s="135">
        <v>42000</v>
      </c>
      <c r="K53" s="27"/>
      <c r="L53" s="27"/>
      <c r="M53" s="135">
        <v>42000</v>
      </c>
      <c r="N53" s="27"/>
      <c r="O53" s="135"/>
      <c r="P53" s="135"/>
      <c r="Q53" s="135"/>
      <c r="R53" s="135"/>
      <c r="S53" s="135"/>
      <c r="T53" s="135"/>
      <c r="U53" s="135"/>
      <c r="V53" s="135"/>
      <c r="W53" s="135"/>
      <c r="X53" s="135"/>
    </row>
    <row r="54" ht="20.25" customHeight="1" spans="1:24">
      <c r="A54" s="22" t="s">
        <v>70</v>
      </c>
      <c r="B54" s="22" t="s">
        <v>70</v>
      </c>
      <c r="C54" s="22" t="s">
        <v>238</v>
      </c>
      <c r="D54" s="22" t="s">
        <v>239</v>
      </c>
      <c r="E54" s="22" t="s">
        <v>126</v>
      </c>
      <c r="F54" s="22" t="s">
        <v>127</v>
      </c>
      <c r="G54" s="22" t="s">
        <v>233</v>
      </c>
      <c r="H54" s="22" t="s">
        <v>234</v>
      </c>
      <c r="I54" s="135">
        <v>8280</v>
      </c>
      <c r="J54" s="135">
        <v>8280</v>
      </c>
      <c r="K54" s="27"/>
      <c r="L54" s="27"/>
      <c r="M54" s="135">
        <v>8280</v>
      </c>
      <c r="N54" s="27"/>
      <c r="O54" s="135"/>
      <c r="P54" s="135"/>
      <c r="Q54" s="135"/>
      <c r="R54" s="135"/>
      <c r="S54" s="135"/>
      <c r="T54" s="135"/>
      <c r="U54" s="135"/>
      <c r="V54" s="135"/>
      <c r="W54" s="135"/>
      <c r="X54" s="135"/>
    </row>
    <row r="55" ht="20.25" customHeight="1" spans="1:24">
      <c r="A55" s="22" t="s">
        <v>70</v>
      </c>
      <c r="B55" s="22" t="s">
        <v>70</v>
      </c>
      <c r="C55" s="22" t="s">
        <v>238</v>
      </c>
      <c r="D55" s="22" t="s">
        <v>239</v>
      </c>
      <c r="E55" s="22" t="s">
        <v>126</v>
      </c>
      <c r="F55" s="22" t="s">
        <v>127</v>
      </c>
      <c r="G55" s="22" t="s">
        <v>252</v>
      </c>
      <c r="H55" s="22" t="s">
        <v>253</v>
      </c>
      <c r="I55" s="135">
        <v>1740</v>
      </c>
      <c r="J55" s="135">
        <v>1740</v>
      </c>
      <c r="K55" s="27"/>
      <c r="L55" s="27"/>
      <c r="M55" s="135">
        <v>1740</v>
      </c>
      <c r="N55" s="27"/>
      <c r="O55" s="135"/>
      <c r="P55" s="135"/>
      <c r="Q55" s="135"/>
      <c r="R55" s="135"/>
      <c r="S55" s="135"/>
      <c r="T55" s="135"/>
      <c r="U55" s="135"/>
      <c r="V55" s="135"/>
      <c r="W55" s="135"/>
      <c r="X55" s="135"/>
    </row>
    <row r="56" ht="20.25" customHeight="1" spans="1:24">
      <c r="A56" s="22" t="s">
        <v>70</v>
      </c>
      <c r="B56" s="22" t="s">
        <v>70</v>
      </c>
      <c r="C56" s="22" t="s">
        <v>254</v>
      </c>
      <c r="D56" s="22" t="s">
        <v>255</v>
      </c>
      <c r="E56" s="22" t="s">
        <v>102</v>
      </c>
      <c r="F56" s="22" t="s">
        <v>103</v>
      </c>
      <c r="G56" s="22" t="s">
        <v>256</v>
      </c>
      <c r="H56" s="22" t="s">
        <v>257</v>
      </c>
      <c r="I56" s="135">
        <v>14400</v>
      </c>
      <c r="J56" s="135">
        <v>14400</v>
      </c>
      <c r="K56" s="27"/>
      <c r="L56" s="27"/>
      <c r="M56" s="135">
        <v>14400</v>
      </c>
      <c r="N56" s="27"/>
      <c r="O56" s="135"/>
      <c r="P56" s="135"/>
      <c r="Q56" s="135"/>
      <c r="R56" s="135"/>
      <c r="S56" s="135"/>
      <c r="T56" s="135"/>
      <c r="U56" s="135"/>
      <c r="V56" s="135"/>
      <c r="W56" s="135"/>
      <c r="X56" s="135"/>
    </row>
    <row r="57" ht="20.25" customHeight="1" spans="1:24">
      <c r="A57" s="22" t="s">
        <v>70</v>
      </c>
      <c r="B57" s="22" t="s">
        <v>70</v>
      </c>
      <c r="C57" s="22" t="s">
        <v>258</v>
      </c>
      <c r="D57" s="22" t="s">
        <v>259</v>
      </c>
      <c r="E57" s="22" t="s">
        <v>126</v>
      </c>
      <c r="F57" s="22" t="s">
        <v>127</v>
      </c>
      <c r="G57" s="22" t="s">
        <v>260</v>
      </c>
      <c r="H57" s="22" t="s">
        <v>261</v>
      </c>
      <c r="I57" s="135">
        <v>960</v>
      </c>
      <c r="J57" s="135">
        <v>960</v>
      </c>
      <c r="K57" s="27"/>
      <c r="L57" s="27"/>
      <c r="M57" s="135">
        <v>960</v>
      </c>
      <c r="N57" s="27"/>
      <c r="O57" s="135"/>
      <c r="P57" s="135"/>
      <c r="Q57" s="135"/>
      <c r="R57" s="135"/>
      <c r="S57" s="135"/>
      <c r="T57" s="135"/>
      <c r="U57" s="135"/>
      <c r="V57" s="135"/>
      <c r="W57" s="135"/>
      <c r="X57" s="135"/>
    </row>
    <row r="58" ht="20.25" customHeight="1" spans="1:24">
      <c r="A58" s="22" t="s">
        <v>70</v>
      </c>
      <c r="B58" s="22" t="s">
        <v>70</v>
      </c>
      <c r="C58" s="22" t="s">
        <v>262</v>
      </c>
      <c r="D58" s="22" t="s">
        <v>263</v>
      </c>
      <c r="E58" s="22" t="s">
        <v>126</v>
      </c>
      <c r="F58" s="22" t="s">
        <v>127</v>
      </c>
      <c r="G58" s="22" t="s">
        <v>207</v>
      </c>
      <c r="H58" s="22" t="s">
        <v>208</v>
      </c>
      <c r="I58" s="135">
        <v>144480</v>
      </c>
      <c r="J58" s="135">
        <v>144480</v>
      </c>
      <c r="K58" s="27"/>
      <c r="L58" s="27"/>
      <c r="M58" s="135">
        <v>144480</v>
      </c>
      <c r="N58" s="27"/>
      <c r="O58" s="135"/>
      <c r="P58" s="135"/>
      <c r="Q58" s="135"/>
      <c r="R58" s="135"/>
      <c r="S58" s="135"/>
      <c r="T58" s="135"/>
      <c r="U58" s="135"/>
      <c r="V58" s="135"/>
      <c r="W58" s="135"/>
      <c r="X58" s="135"/>
    </row>
    <row r="59" ht="20.25" customHeight="1" spans="1:24">
      <c r="A59" s="22" t="s">
        <v>70</v>
      </c>
      <c r="B59" s="22" t="s">
        <v>70</v>
      </c>
      <c r="C59" s="22" t="s">
        <v>264</v>
      </c>
      <c r="D59" s="22" t="s">
        <v>265</v>
      </c>
      <c r="E59" s="22" t="s">
        <v>108</v>
      </c>
      <c r="F59" s="22" t="s">
        <v>109</v>
      </c>
      <c r="G59" s="22" t="s">
        <v>256</v>
      </c>
      <c r="H59" s="22" t="s">
        <v>257</v>
      </c>
      <c r="I59" s="135">
        <v>17196</v>
      </c>
      <c r="J59" s="135">
        <v>17196</v>
      </c>
      <c r="K59" s="27"/>
      <c r="L59" s="27"/>
      <c r="M59" s="135">
        <v>17196</v>
      </c>
      <c r="N59" s="27"/>
      <c r="O59" s="135"/>
      <c r="P59" s="135"/>
      <c r="Q59" s="135"/>
      <c r="R59" s="135"/>
      <c r="S59" s="135"/>
      <c r="T59" s="135"/>
      <c r="U59" s="135"/>
      <c r="V59" s="135"/>
      <c r="W59" s="135"/>
      <c r="X59" s="135"/>
    </row>
    <row r="60" ht="20.25" customHeight="1" spans="1:24">
      <c r="A60" s="22" t="s">
        <v>70</v>
      </c>
      <c r="B60" s="22" t="s">
        <v>70</v>
      </c>
      <c r="C60" s="22" t="s">
        <v>266</v>
      </c>
      <c r="D60" s="22" t="s">
        <v>267</v>
      </c>
      <c r="E60" s="22" t="s">
        <v>126</v>
      </c>
      <c r="F60" s="22" t="s">
        <v>127</v>
      </c>
      <c r="G60" s="22" t="s">
        <v>268</v>
      </c>
      <c r="H60" s="22" t="s">
        <v>269</v>
      </c>
      <c r="I60" s="135">
        <v>29544</v>
      </c>
      <c r="J60" s="135">
        <v>29544</v>
      </c>
      <c r="K60" s="27"/>
      <c r="L60" s="27"/>
      <c r="M60" s="135">
        <v>29544</v>
      </c>
      <c r="N60" s="27"/>
      <c r="O60" s="135"/>
      <c r="P60" s="135"/>
      <c r="Q60" s="135"/>
      <c r="R60" s="135"/>
      <c r="S60" s="135"/>
      <c r="T60" s="135"/>
      <c r="U60" s="135"/>
      <c r="V60" s="135"/>
      <c r="W60" s="135"/>
      <c r="X60" s="135"/>
    </row>
    <row r="61" ht="20.25" customHeight="1" spans="1:24">
      <c r="A61" s="22" t="s">
        <v>70</v>
      </c>
      <c r="B61" s="22" t="s">
        <v>70</v>
      </c>
      <c r="C61" s="22" t="s">
        <v>266</v>
      </c>
      <c r="D61" s="22" t="s">
        <v>267</v>
      </c>
      <c r="E61" s="22" t="s">
        <v>126</v>
      </c>
      <c r="F61" s="22" t="s">
        <v>127</v>
      </c>
      <c r="G61" s="22" t="s">
        <v>268</v>
      </c>
      <c r="H61" s="22" t="s">
        <v>269</v>
      </c>
      <c r="I61" s="135">
        <v>64512</v>
      </c>
      <c r="J61" s="135">
        <v>64512</v>
      </c>
      <c r="K61" s="27"/>
      <c r="L61" s="27"/>
      <c r="M61" s="135">
        <v>64512</v>
      </c>
      <c r="N61" s="27"/>
      <c r="O61" s="135"/>
      <c r="P61" s="135"/>
      <c r="Q61" s="135"/>
      <c r="R61" s="135"/>
      <c r="S61" s="135"/>
      <c r="T61" s="135"/>
      <c r="U61" s="135"/>
      <c r="V61" s="135"/>
      <c r="W61" s="135"/>
      <c r="X61" s="135"/>
    </row>
    <row r="62" ht="17.25" customHeight="1" spans="1:24">
      <c r="A62" s="68" t="s">
        <v>174</v>
      </c>
      <c r="B62" s="69"/>
      <c r="C62" s="178"/>
      <c r="D62" s="178"/>
      <c r="E62" s="178"/>
      <c r="F62" s="178"/>
      <c r="G62" s="178"/>
      <c r="H62" s="179"/>
      <c r="I62" s="135">
        <v>4131176</v>
      </c>
      <c r="J62" s="135">
        <v>4131176</v>
      </c>
      <c r="K62" s="135"/>
      <c r="L62" s="135"/>
      <c r="M62" s="135">
        <v>4131176</v>
      </c>
      <c r="N62" s="135"/>
      <c r="O62" s="135"/>
      <c r="P62" s="135"/>
      <c r="Q62" s="135"/>
      <c r="R62" s="135"/>
      <c r="S62" s="135"/>
      <c r="T62" s="135"/>
      <c r="U62" s="135"/>
      <c r="V62" s="135"/>
      <c r="W62" s="135"/>
      <c r="X62" s="135"/>
    </row>
  </sheetData>
  <mergeCells count="31">
    <mergeCell ref="A3:X3"/>
    <mergeCell ref="A4:H4"/>
    <mergeCell ref="I5:X5"/>
    <mergeCell ref="J6:N6"/>
    <mergeCell ref="O6:Q6"/>
    <mergeCell ref="S6:X6"/>
    <mergeCell ref="A62:H6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8"/>
      <c r="E2" s="42"/>
      <c r="F2" s="42"/>
      <c r="G2" s="42"/>
      <c r="H2" s="42"/>
      <c r="U2" s="168"/>
      <c r="W2" s="173" t="s">
        <v>270</v>
      </c>
    </row>
    <row r="3" ht="46.5" customHeight="1" spans="1:23">
      <c r="A3" s="44" t="str">
        <f>"2025"&amp;"年部门项目支出预算表"</f>
        <v>2025年部门项目支出预算表</v>
      </c>
      <c r="B3" s="44"/>
      <c r="C3" s="44"/>
      <c r="D3" s="44"/>
      <c r="E3" s="44"/>
      <c r="F3" s="44"/>
      <c r="G3" s="44"/>
      <c r="H3" s="44"/>
      <c r="I3" s="44"/>
      <c r="J3" s="44"/>
      <c r="K3" s="44"/>
      <c r="L3" s="44"/>
      <c r="M3" s="44"/>
      <c r="N3" s="44"/>
      <c r="O3" s="44"/>
      <c r="P3" s="44"/>
      <c r="Q3" s="44"/>
      <c r="R3" s="44"/>
      <c r="S3" s="44"/>
      <c r="T3" s="44"/>
      <c r="U3" s="44"/>
      <c r="V3" s="44"/>
      <c r="W3" s="44"/>
    </row>
    <row r="4" ht="13.5" customHeight="1" spans="1:23">
      <c r="A4" s="45" t="str">
        <f>"单位名称："&amp;"云南昆明石林台湾农民创业园管理委员会"</f>
        <v>单位名称：云南昆明石林台湾农民创业园管理委员会</v>
      </c>
      <c r="B4" s="46"/>
      <c r="C4" s="46"/>
      <c r="D4" s="46"/>
      <c r="E4" s="46"/>
      <c r="F4" s="46"/>
      <c r="G4" s="46"/>
      <c r="H4" s="46"/>
      <c r="I4" s="47"/>
      <c r="J4" s="47"/>
      <c r="K4" s="47"/>
      <c r="L4" s="47"/>
      <c r="M4" s="47"/>
      <c r="N4" s="47"/>
      <c r="O4" s="47"/>
      <c r="P4" s="47"/>
      <c r="Q4" s="47"/>
      <c r="U4" s="168"/>
      <c r="W4" s="152" t="s">
        <v>1</v>
      </c>
    </row>
    <row r="5" ht="21.75" customHeight="1" spans="1:23">
      <c r="A5" s="49" t="s">
        <v>271</v>
      </c>
      <c r="B5" s="50" t="s">
        <v>185</v>
      </c>
      <c r="C5" s="49" t="s">
        <v>186</v>
      </c>
      <c r="D5" s="49" t="s">
        <v>272</v>
      </c>
      <c r="E5" s="50" t="s">
        <v>187</v>
      </c>
      <c r="F5" s="50" t="s">
        <v>188</v>
      </c>
      <c r="G5" s="50" t="s">
        <v>273</v>
      </c>
      <c r="H5" s="50" t="s">
        <v>274</v>
      </c>
      <c r="I5" s="64" t="s">
        <v>55</v>
      </c>
      <c r="J5" s="13" t="s">
        <v>275</v>
      </c>
      <c r="K5" s="14"/>
      <c r="L5" s="14"/>
      <c r="M5" s="37"/>
      <c r="N5" s="13" t="s">
        <v>193</v>
      </c>
      <c r="O5" s="14"/>
      <c r="P5" s="37"/>
      <c r="Q5" s="50" t="s">
        <v>61</v>
      </c>
      <c r="R5" s="13" t="s">
        <v>62</v>
      </c>
      <c r="S5" s="14"/>
      <c r="T5" s="14"/>
      <c r="U5" s="14"/>
      <c r="V5" s="14"/>
      <c r="W5" s="37"/>
    </row>
    <row r="6" ht="21.75" customHeight="1" spans="1:23">
      <c r="A6" s="51"/>
      <c r="B6" s="65"/>
      <c r="C6" s="51"/>
      <c r="D6" s="51"/>
      <c r="E6" s="52"/>
      <c r="F6" s="52"/>
      <c r="G6" s="52"/>
      <c r="H6" s="52"/>
      <c r="I6" s="65"/>
      <c r="J6" s="169" t="s">
        <v>58</v>
      </c>
      <c r="K6" s="170"/>
      <c r="L6" s="50" t="s">
        <v>59</v>
      </c>
      <c r="M6" s="50" t="s">
        <v>60</v>
      </c>
      <c r="N6" s="50" t="s">
        <v>58</v>
      </c>
      <c r="O6" s="50" t="s">
        <v>59</v>
      </c>
      <c r="P6" s="50" t="s">
        <v>60</v>
      </c>
      <c r="Q6" s="52"/>
      <c r="R6" s="50" t="s">
        <v>57</v>
      </c>
      <c r="S6" s="50" t="s">
        <v>64</v>
      </c>
      <c r="T6" s="50" t="s">
        <v>199</v>
      </c>
      <c r="U6" s="50" t="s">
        <v>66</v>
      </c>
      <c r="V6" s="50" t="s">
        <v>67</v>
      </c>
      <c r="W6" s="50" t="s">
        <v>68</v>
      </c>
    </row>
    <row r="7" ht="21" customHeight="1" spans="1:23">
      <c r="A7" s="65"/>
      <c r="B7" s="65"/>
      <c r="C7" s="65"/>
      <c r="D7" s="65"/>
      <c r="E7" s="65"/>
      <c r="F7" s="65"/>
      <c r="G7" s="65"/>
      <c r="H7" s="65"/>
      <c r="I7" s="65"/>
      <c r="J7" s="171" t="s">
        <v>57</v>
      </c>
      <c r="K7" s="172"/>
      <c r="L7" s="65"/>
      <c r="M7" s="65"/>
      <c r="N7" s="65"/>
      <c r="O7" s="65"/>
      <c r="P7" s="65"/>
      <c r="Q7" s="65"/>
      <c r="R7" s="65"/>
      <c r="S7" s="65"/>
      <c r="T7" s="65"/>
      <c r="U7" s="65"/>
      <c r="V7" s="65"/>
      <c r="W7" s="65"/>
    </row>
    <row r="8" ht="39.75" customHeight="1" spans="1:23">
      <c r="A8" s="54"/>
      <c r="B8" s="56"/>
      <c r="C8" s="54"/>
      <c r="D8" s="54"/>
      <c r="E8" s="55"/>
      <c r="F8" s="55"/>
      <c r="G8" s="55"/>
      <c r="H8" s="55"/>
      <c r="I8" s="56"/>
      <c r="J8" s="18" t="s">
        <v>57</v>
      </c>
      <c r="K8" s="18" t="s">
        <v>276</v>
      </c>
      <c r="L8" s="55"/>
      <c r="M8" s="55"/>
      <c r="N8" s="55"/>
      <c r="O8" s="55"/>
      <c r="P8" s="55"/>
      <c r="Q8" s="55"/>
      <c r="R8" s="55"/>
      <c r="S8" s="55"/>
      <c r="T8" s="55"/>
      <c r="U8" s="56"/>
      <c r="V8" s="55"/>
      <c r="W8" s="55"/>
    </row>
    <row r="9" ht="15" customHeight="1" spans="1:23">
      <c r="A9" s="57">
        <v>1</v>
      </c>
      <c r="B9" s="57">
        <v>2</v>
      </c>
      <c r="C9" s="57">
        <v>3</v>
      </c>
      <c r="D9" s="57">
        <v>4</v>
      </c>
      <c r="E9" s="57">
        <v>5</v>
      </c>
      <c r="F9" s="57">
        <v>6</v>
      </c>
      <c r="G9" s="57">
        <v>7</v>
      </c>
      <c r="H9" s="57">
        <v>8</v>
      </c>
      <c r="I9" s="57">
        <v>9</v>
      </c>
      <c r="J9" s="57">
        <v>10</v>
      </c>
      <c r="K9" s="57">
        <v>11</v>
      </c>
      <c r="L9" s="71">
        <v>12</v>
      </c>
      <c r="M9" s="71">
        <v>13</v>
      </c>
      <c r="N9" s="71">
        <v>14</v>
      </c>
      <c r="O9" s="71">
        <v>15</v>
      </c>
      <c r="P9" s="71">
        <v>16</v>
      </c>
      <c r="Q9" s="71">
        <v>17</v>
      </c>
      <c r="R9" s="71">
        <v>18</v>
      </c>
      <c r="S9" s="71">
        <v>19</v>
      </c>
      <c r="T9" s="71">
        <v>20</v>
      </c>
      <c r="U9" s="57">
        <v>21</v>
      </c>
      <c r="V9" s="71">
        <v>22</v>
      </c>
      <c r="W9" s="57">
        <v>23</v>
      </c>
    </row>
    <row r="10" ht="21.75" customHeight="1" spans="1:23">
      <c r="A10" s="99"/>
      <c r="B10" s="99"/>
      <c r="C10" s="99"/>
      <c r="D10" s="99"/>
      <c r="E10" s="99"/>
      <c r="F10" s="99"/>
      <c r="G10" s="99"/>
      <c r="H10" s="99"/>
      <c r="I10" s="135"/>
      <c r="J10" s="135"/>
      <c r="K10" s="135"/>
      <c r="L10" s="135"/>
      <c r="M10" s="135"/>
      <c r="N10" s="135"/>
      <c r="O10" s="135"/>
      <c r="P10" s="135"/>
      <c r="Q10" s="135"/>
      <c r="R10" s="135"/>
      <c r="S10" s="135"/>
      <c r="T10" s="135"/>
      <c r="U10" s="135"/>
      <c r="V10" s="135"/>
      <c r="W10" s="135"/>
    </row>
    <row r="11" ht="18.75" customHeight="1" spans="1:23">
      <c r="A11" s="68" t="s">
        <v>174</v>
      </c>
      <c r="B11" s="69"/>
      <c r="C11" s="69"/>
      <c r="D11" s="69"/>
      <c r="E11" s="69"/>
      <c r="F11" s="69"/>
      <c r="G11" s="69"/>
      <c r="H11" s="70"/>
      <c r="I11" s="135"/>
      <c r="J11" s="135"/>
      <c r="K11" s="135"/>
      <c r="L11" s="135"/>
      <c r="M11" s="135"/>
      <c r="N11" s="135"/>
      <c r="O11" s="135"/>
      <c r="P11" s="135"/>
      <c r="Q11" s="135"/>
      <c r="R11" s="135"/>
      <c r="S11" s="135"/>
      <c r="T11" s="135"/>
      <c r="U11" s="135"/>
      <c r="V11" s="135"/>
      <c r="W11" s="135"/>
    </row>
    <row r="12" customHeight="1" spans="1:1">
      <c r="A12" t="s">
        <v>277</v>
      </c>
    </row>
  </sheetData>
  <mergeCells count="28">
    <mergeCell ref="A3:W3"/>
    <mergeCell ref="A4:H4"/>
    <mergeCell ref="J5:M5"/>
    <mergeCell ref="N5:P5"/>
    <mergeCell ref="R5:W5"/>
    <mergeCell ref="A11:H1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9" sqref="B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43" t="s">
        <v>278</v>
      </c>
    </row>
    <row r="3" ht="39.75" customHeight="1" spans="1:10">
      <c r="A3" s="96" t="str">
        <f>"2025"&amp;"年部门项目支出绩效目标表"</f>
        <v>2025年部门项目支出绩效目标表</v>
      </c>
      <c r="B3" s="44"/>
      <c r="C3" s="44"/>
      <c r="D3" s="44"/>
      <c r="E3" s="44"/>
      <c r="F3" s="97"/>
      <c r="G3" s="44"/>
      <c r="H3" s="97"/>
      <c r="I3" s="97"/>
      <c r="J3" s="44"/>
    </row>
    <row r="4" ht="17.25" customHeight="1" spans="1:1">
      <c r="A4" s="45" t="str">
        <f>"单位名称："&amp;"云南昆明石林台湾农民创业园管理委员会"</f>
        <v>单位名称：云南昆明石林台湾农民创业园管理委员会</v>
      </c>
    </row>
    <row r="5" ht="44.25" customHeight="1" spans="1:10">
      <c r="A5" s="18" t="s">
        <v>186</v>
      </c>
      <c r="B5" s="18" t="s">
        <v>279</v>
      </c>
      <c r="C5" s="18" t="s">
        <v>280</v>
      </c>
      <c r="D5" s="18" t="s">
        <v>281</v>
      </c>
      <c r="E5" s="18" t="s">
        <v>282</v>
      </c>
      <c r="F5" s="98" t="s">
        <v>283</v>
      </c>
      <c r="G5" s="18" t="s">
        <v>284</v>
      </c>
      <c r="H5" s="98" t="s">
        <v>285</v>
      </c>
      <c r="I5" s="98" t="s">
        <v>286</v>
      </c>
      <c r="J5" s="18" t="s">
        <v>287</v>
      </c>
    </row>
    <row r="6" ht="18.75" customHeight="1" spans="1:10">
      <c r="A6" s="167">
        <v>1</v>
      </c>
      <c r="B6" s="167">
        <v>2</v>
      </c>
      <c r="C6" s="167">
        <v>3</v>
      </c>
      <c r="D6" s="167">
        <v>4</v>
      </c>
      <c r="E6" s="167">
        <v>5</v>
      </c>
      <c r="F6" s="71">
        <v>6</v>
      </c>
      <c r="G6" s="167">
        <v>7</v>
      </c>
      <c r="H6" s="71">
        <v>8</v>
      </c>
      <c r="I6" s="71">
        <v>9</v>
      </c>
      <c r="J6" s="167">
        <v>10</v>
      </c>
    </row>
    <row r="7" ht="42" customHeight="1" spans="1:10">
      <c r="A7" s="19"/>
      <c r="B7" s="99"/>
      <c r="C7" s="99"/>
      <c r="D7" s="99"/>
      <c r="E7" s="35"/>
      <c r="F7" s="100"/>
      <c r="G7" s="35"/>
      <c r="H7" s="100"/>
      <c r="I7" s="100"/>
      <c r="J7" s="35"/>
    </row>
    <row r="8" ht="42" customHeight="1" spans="1:10">
      <c r="A8" s="19"/>
      <c r="B8" s="34"/>
      <c r="C8" s="34"/>
      <c r="D8" s="34"/>
      <c r="E8" s="19"/>
      <c r="F8" s="34"/>
      <c r="G8" s="19"/>
      <c r="H8" s="34"/>
      <c r="I8" s="34"/>
      <c r="J8" s="19"/>
    </row>
    <row r="9" customHeight="1" spans="1:1">
      <c r="A9" t="s">
        <v>277</v>
      </c>
    </row>
  </sheetData>
  <mergeCells count="2">
    <mergeCell ref="A3:J3"/>
    <mergeCell ref="A4:H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2025-03-14T11:57:45Z</dcterms:created>
  <dcterms:modified xsi:type="dcterms:W3CDTF">2025-03-14T12:09:14Z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