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058" windowHeight="6396"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部门新增资产配置表10!#REF!,部门新增资产配置表10!$1:$1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<sst xmlns="http://schemas.openxmlformats.org/spreadsheetml/2006/main" count="1441" uniqueCount="516">
  <si>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</si>
  <si>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</si>
  <si>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</si>
  <si>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</si>
  <si>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</si>
  <si>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</si>
  <si>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</si>
  <si>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</si>
  <si>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</si>
  <si>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</si>
  <si>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</si>
  <si>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</si>
  <si>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</si>
  <si>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</si>
  <si>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</si>
  <si>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</si>
  <si>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</si>
  <si>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</si>
  <si>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</si>
  <si>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</si>
  <si>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</si>
  <si>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</si>
  <si>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</si>
  <si>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</si>
  <si>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</si>
  <si>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</si>
  <si>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</si>
  <si>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</si>
  <si>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</si>
  <si>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</si>
  <si>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</si>
  <si>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</si>
  <si>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</si>
  <si>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</si>
  <si>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</si>
  <si>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</si>
  <si>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</si>
  <si>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</si>
  <si>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</si>
  <si>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</si>
  <si>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</si>
  <si>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</si>
  <si>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</si>
  <si>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</si>
  <si>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</si>
  <si>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</si>
  <si>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</si>
  <si>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</si>
  <si>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</si>
  <si>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</si>
  <si>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</si>
  <si>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</si>
  <si>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</si>
  <si>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</si>
  <si>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</si>
  <si>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</si>
  <si>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</si>
  <si>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</si>
  <si>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</si>
  <si>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</si>
  <si>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</si>
  <si>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</si>
  <si>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</si>
  <si>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</si>
  <si>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</si>
  <si>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</si>
  <si>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</si>
  <si>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</si>
  <si>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</si>
  <si>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150</t>
  </si>
  <si>
    <t>石林彝族自治县市场监督管理局</t>
  </si>
  <si>
    <t>150001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</si>
  <si>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</si>
  <si>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</si>
  <si>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</si>
  <si>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</si>
  <si>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</si>
  <si>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</si>
  <si>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</si>
  <si>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</si>
  <si>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</si>
  <si>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</si>
  <si>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</si>
  <si>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</si>
  <si>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</si>
  <si>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</si>
  <si>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</si>
  <si>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</si>
  <si>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</si>
  <si>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</si>
  <si>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</si>
  <si>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</si>
  <si>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</si>
  <si>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</si>
  <si>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</si>
  <si>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</si>
  <si>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</si>
  <si>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</si>
  <si>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</si>
  <si>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</si>
  <si>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20138</t>
  </si>
  <si>
    <t>市场监督管理事务</t>
  </si>
  <si>
    <t>2013801</t>
  </si>
  <si>
    <t>行政运行</t>
  </si>
  <si>
    <t>2013804</t>
  </si>
  <si>
    <t>经营主体管理</t>
  </si>
  <si>
    <t>2013805</t>
  </si>
  <si>
    <t>市场秩序执法</t>
  </si>
  <si>
    <t>2013815</t>
  </si>
  <si>
    <t>质量安全监管</t>
  </si>
  <si>
    <t>2013816</t>
  </si>
  <si>
    <t>食品安全监管</t>
  </si>
  <si>
    <t>2013850</t>
  </si>
  <si>
    <t>事业运行</t>
  </si>
  <si>
    <t>2013899</t>
  </si>
  <si>
    <t>其他市场监督管理事务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</si>
  <si>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</si>
  <si>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</si>
  <si>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</si>
  <si>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</si>
  <si>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</si>
  <si>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</si>
  <si>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</si>
  <si>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</si>
  <si>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</si>
  <si>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</si>
  <si>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</si>
  <si>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</si>
  <si>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</si>
  <si>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</si>
  <si>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</si>
  <si>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</si>
  <si>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</si>
  <si>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</si>
  <si>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</si>
  <si>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</si>
  <si>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</si>
  <si>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</si>
  <si>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</si>
  <si>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</si>
  <si>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</si>
  <si>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</si>
  <si>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</si>
  <si>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</si>
  <si>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</si>
  <si>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</si>
  <si>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</si>
  <si>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</si>
  <si>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</si>
  <si>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</si>
  <si>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</si>
  <si>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</si>
  <si>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</si>
  <si>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</si>
  <si>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</si>
  <si>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</si>
  <si>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</si>
  <si>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</si>
  <si>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</si>
  <si>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</si>
  <si>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</si>
  <si>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</si>
  <si>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</si>
  <si>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</si>
  <si>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</si>
  <si>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</si>
  <si>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</si>
  <si>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</si>
  <si>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</si>
  <si>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</si>
  <si>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</si>
  <si>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</si>
  <si>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</si>
  <si>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</si>
  <si>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</si>
  <si>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</si>
  <si>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</si>
  <si>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</si>
  <si>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</si>
  <si>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</si>
  <si>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</si>
  <si>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</si>
  <si>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</si>
  <si>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</si>
  <si>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</si>
  <si>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</si>
  <si>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</si>
  <si>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</si>
  <si>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</si>
  <si>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</si>
  <si>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</si>
  <si>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</si>
  <si>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</si>
  <si>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</si>
  <si>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</si>
  <si>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</si>
  <si>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</si>
  <si>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</si>
  <si>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单位名称：石林彝族自治县市场监督管理局</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</si>
  <si>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</si>
  <si>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</si>
  <si>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</si>
  <si>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</si>
  <si>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</si>
  <si>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</si>
  <si>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</si>
  <si>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</si>
  <si>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</si>
  <si>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</si>
  <si>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</si>
  <si>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</si>
  <si>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</si>
  <si>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</si>
  <si>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</si>
  <si>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</si>
  <si>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</si>
  <si>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530126210000000001620</t>
  </si>
  <si>
    <t>公车购置及运维费</t>
  </si>
  <si>
    <t>30231</t>
  </si>
  <si>
    <t>公务用车运行维护费</t>
  </si>
  <si>
    <t>530126210000000001621</t>
  </si>
  <si>
    <t>30217</t>
  </si>
  <si>
    <t>530126210000000001622</t>
  </si>
  <si>
    <t>行政人员公务交通补贴</t>
  </si>
  <si>
    <t>30239</t>
  </si>
  <si>
    <t>其他交通费用</t>
  </si>
  <si>
    <t>530126210000000001623</t>
  </si>
  <si>
    <t>工会经费</t>
  </si>
  <si>
    <t>30228</t>
  </si>
  <si>
    <t>530126210000000001624</t>
  </si>
  <si>
    <t>一般公用经费</t>
  </si>
  <si>
    <t>30201</t>
  </si>
  <si>
    <t>办公费</t>
  </si>
  <si>
    <t>30205</t>
  </si>
  <si>
    <t>水费</t>
  </si>
  <si>
    <t>30206</t>
  </si>
  <si>
    <t>电费</t>
  </si>
  <si>
    <t>30207</t>
  </si>
  <si>
    <t>邮电费</t>
  </si>
  <si>
    <t>30211</t>
  </si>
  <si>
    <t>差旅费</t>
  </si>
  <si>
    <t>30229</t>
  </si>
  <si>
    <t>福利费</t>
  </si>
  <si>
    <t>30299</t>
  </si>
  <si>
    <t>其他商品和服务支出</t>
  </si>
  <si>
    <t>530126210000000002127</t>
  </si>
  <si>
    <t>行政人员支出工资</t>
  </si>
  <si>
    <t>30101</t>
  </si>
  <si>
    <t>基本工资</t>
  </si>
  <si>
    <t>30102</t>
  </si>
  <si>
    <t>津贴补贴</t>
  </si>
  <si>
    <t>30103</t>
  </si>
  <si>
    <t>奖金</t>
  </si>
  <si>
    <t>530126210000000002128</t>
  </si>
  <si>
    <t>事业人员支出工资</t>
  </si>
  <si>
    <t>30107</t>
  </si>
  <si>
    <t>绩效工资</t>
  </si>
  <si>
    <t>530126210000000002129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</si>
  <si>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</si>
  <si>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</si>
  <si>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</si>
  <si>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</si>
  <si>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</si>
  <si>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</si>
  <si>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</si>
  <si>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</si>
  <si>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</si>
  <si>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</si>
  <si>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</si>
  <si>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530126210000000002130</t>
  </si>
  <si>
    <t>30113</t>
  </si>
  <si>
    <t>530126231100001583736</t>
  </si>
  <si>
    <t>离退休人员支出</t>
  </si>
  <si>
    <t>30305</t>
  </si>
  <si>
    <t>生活补助</t>
  </si>
  <si>
    <t>530126231100001583737</t>
  </si>
  <si>
    <t>遗属生活补助</t>
  </si>
  <si>
    <t>530126231100001583795</t>
  </si>
  <si>
    <t>行政人员绩效奖励</t>
  </si>
  <si>
    <t>530126231100001583798</t>
  </si>
  <si>
    <t>辅助用工及劳务派遣经费</t>
  </si>
  <si>
    <t>30226</t>
  </si>
  <si>
    <t>劳务费</t>
  </si>
  <si>
    <t>530126241100002189056</t>
  </si>
  <si>
    <t>编外人员工资支出</t>
  </si>
  <si>
    <t>30199</t>
  </si>
  <si>
    <t>其他工资福利支出</t>
  </si>
  <si>
    <t>预算05-1表</t>
  </si>
  <si>
    <t>项目分类</t>
  </si>
  <si>
    <t>项目单位</t>
  </si>
  <si>
    <t>经济科目编码</t>
  </si>
  <si>
    <t>经济科目名称</t>
  </si>
  <si>
    <t>本年拨款</t>
  </si>
  <si>
    <t>其中：本次下达</t>
  </si>
  <si>
    <t>专项业务类</t>
  </si>
  <si>
    <t>530126221100000688804</t>
  </si>
  <si>
    <t>特种设备监管工作经费</t>
  </si>
  <si>
    <t>530126231100001586928</t>
  </si>
  <si>
    <t>质量强县工作经费</t>
  </si>
  <si>
    <t>530126241100002484283</t>
  </si>
  <si>
    <t>食品药品安全监管等工作经费</t>
  </si>
  <si>
    <t>530126241100002484306</t>
  </si>
  <si>
    <t>证照工本费和注册登记办公经费</t>
  </si>
  <si>
    <t>530126241100002484340</t>
  </si>
  <si>
    <t>打击防范传销工作经费</t>
  </si>
  <si>
    <t>事业发展类</t>
  </si>
  <si>
    <t>530126241100002484346</t>
  </si>
  <si>
    <t>执法办案等工作经费</t>
  </si>
  <si>
    <t>预算05-2表</t>
  </si>
  <si>
    <t>项目年度绩效目标</t>
  </si>
  <si>
    <t>一级指标</t>
  </si>
  <si>
    <t>二级指标</t>
  </si>
  <si>
    <t>三级指标</t>
  </si>
  <si>
    <t>指标性质</t>
  </si>
  <si>
    <t>指标值</t>
  </si>
  <si>
    <t>度量单位</t>
  </si>
  <si>
    <t>指标属性</t>
  </si>
  <si>
    <t>指标内容</t>
  </si>
  <si>
    <t>控制一般性特种设备事故，防范重、特大事故发生。</t>
  </si>
  <si>
    <t>产出指标</t>
  </si>
  <si>
    <t>数量指标</t>
  </si>
  <si>
    <t>检查特种设备台次</t>
  </si>
  <si>
    <t>&gt;=</t>
  </si>
  <si>
    <t>50</t>
  </si>
  <si>
    <t>台/套</t>
  </si>
  <si>
    <t>定量指标</t>
  </si>
  <si>
    <t>检查特种设备50台次以上</t>
  </si>
  <si>
    <t>质量指标</t>
  </si>
  <si>
    <t>不发生重、特大特种设备安全事故</t>
  </si>
  <si>
    <t>=</t>
  </si>
  <si>
    <t>100</t>
  </si>
  <si>
    <t>%</t>
  </si>
  <si>
    <t>定性指标</t>
  </si>
  <si>
    <t>时效指标</t>
  </si>
  <si>
    <t>2025年底前完成各项特种设备监管工作</t>
  </si>
  <si>
    <t>效益指标</t>
  </si>
  <si>
    <t>经济效益</t>
  </si>
  <si>
    <t>维护石林县人民生命财产安全</t>
  </si>
  <si>
    <t>社会效益</t>
  </si>
  <si>
    <t>降低安全事故发生率，保障人民群众生命财产安全</t>
  </si>
  <si>
    <t>可持续影响</t>
  </si>
  <si>
    <t>确保不发生重、特大特种设备安全事故，保障人民生命财产不受侵害</t>
  </si>
  <si>
    <t>满意度指标</t>
  </si>
  <si>
    <t>服务对象满意度</t>
  </si>
  <si>
    <t>群众满意度达95%以上</t>
  </si>
  <si>
    <t>95</t>
  </si>
  <si>
    <t>聚焦群众关切，紧盯风险程度高、合格率较低以及消费量大的重点品种，加大对农兽药残留、重金属残留、生物毒素污染等指标的抽检力度，加强对农产品批发市场、农村集贸市场、校园周边等重点区域的抽检，提高问题发现率。按时完成全年国家级监督抽捡任务。</t>
  </si>
  <si>
    <t>食品检验量达到3.4批次/千人；食用农产品检验量达到1批次/千人；完成年初下达的快检任务数量</t>
  </si>
  <si>
    <t>3.4批次/千人、1批次/千人</t>
  </si>
  <si>
    <t>批次</t>
  </si>
  <si>
    <t>反映年度食品检验量及使用农产品检验量</t>
  </si>
  <si>
    <t>三品一械检查覆盖率</t>
  </si>
  <si>
    <t>80</t>
  </si>
  <si>
    <t>反映年度辖区内三品一械检查情况</t>
  </si>
  <si>
    <t>抽检检查不合格食品核查处置率</t>
  </si>
  <si>
    <t>反映抽检不合格核查处置情况</t>
  </si>
  <si>
    <t>加强食品药品安全宣传教育，普及食品药品安全法律、法规、标准和知识，倡导健康的饮食方式，增强消费者食品药品安全意识和自我保护能力。</t>
  </si>
  <si>
    <t>反映食品药品安全监管工作情况</t>
  </si>
  <si>
    <t>群众满意度达90%以上</t>
  </si>
  <si>
    <t>90</t>
  </si>
  <si>
    <t>反映群众对食品药品监管工作满意度</t>
  </si>
  <si>
    <t>认真贯彻落实国务院和省、市人民政府有关于打击传销工作的指示精神，严厉打击传销违法犯罪行为，进一步巩固我市创建“无传销城市”活动成果，压实工作责任，扎实推进平安石林建设，切实维护市场经济秩序，营造和谐稳定的社会环境。</t>
  </si>
  <si>
    <t>强化风险隐患排查，切实把不稳定因素控制在萌芽状态，不发生影响社会稳定的重大案（事）件</t>
  </si>
  <si>
    <t>2025年底前完成各项打击传销目标任务</t>
  </si>
  <si>
    <t>揭露传销违法性质和欺诈本质，提高广大群众识别和自觉抵制传销的能力</t>
  </si>
  <si>
    <t>群众满意度情况</t>
  </si>
  <si>
    <t>做好企业、个体工商户登记注册工作。</t>
  </si>
  <si>
    <t>新版营业执照印制数、各类许可证数</t>
  </si>
  <si>
    <t>6000</t>
  </si>
  <si>
    <t>份</t>
  </si>
  <si>
    <t>反映年度营业执照、许可证发放情况</t>
  </si>
  <si>
    <t>完成年度营业执照、食品安全许可证等证照的颁发</t>
  </si>
  <si>
    <t>完成年度营业执照、食品安全许可证等证照的颁发等于100%</t>
  </si>
  <si>
    <t>促进全县经济健康快速发展，为税收征收提供保障，营造良好的消费环境</t>
  </si>
  <si>
    <t>反映市场主体登记注册对社会经济发展的促进作用</t>
  </si>
  <si>
    <t>反映群众满意度</t>
  </si>
  <si>
    <t>贯彻落实质量强县工作目标和各项工作任务，推进质量强县工作。</t>
  </si>
  <si>
    <t>2025年底前完成质量监督各项工作</t>
  </si>
  <si>
    <t>为石林县经济发展打牢基础，优化营商环境</t>
  </si>
  <si>
    <t>促进全县经济健康快速发展，营造良好的消费环境</t>
  </si>
  <si>
    <t>优化营商环境</t>
  </si>
  <si>
    <t>通过推进市场监督管理工作，为全县经济社会平稳发展取得良好的社会效益，达到让社会公众和监督服务对象满意。</t>
  </si>
  <si>
    <t>非税征管工作任务完成及时率</t>
  </si>
  <si>
    <t>反映非税征管工作任务完成及时情况</t>
  </si>
  <si>
    <t>通过推进市场监督管理工作，为全县经济社会平稳发展取得良好的社会效益。</t>
  </si>
  <si>
    <t>有明显促进作用</t>
  </si>
  <si>
    <t>通过认真履行市场监督管理工作职责，达到让社会公众和监督服务对象满意。</t>
  </si>
  <si>
    <t>反映市场监管工作的满意度</t>
  </si>
  <si>
    <t>预算06表</t>
  </si>
  <si>
    <t>政府性基金预算支出预算表</t>
  </si>
  <si>
    <t>单位名称：昆明市发展和改革委员会</t>
  </si>
  <si>
    <t>政府性基金预算支出</t>
  </si>
  <si>
    <t>说明：本部门无政府性基金预算支出，此表为空。</t>
  </si>
  <si>
    <t>预算07表</t>
  </si>
  <si>
    <t>2025年部门政府采购预算表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</si>
  <si>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</si>
  <si>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</si>
  <si>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</si>
  <si>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</si>
  <si>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</si>
  <si>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</si>
  <si>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</si>
  <si>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</si>
  <si>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</si>
  <si>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</si>
  <si>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公务用车燃油采购</t>
  </si>
  <si>
    <t>车辆加油、添加燃料服务</t>
  </si>
  <si>
    <t>元</t>
  </si>
  <si>
    <t>公务用车维修保养采购</t>
  </si>
  <si>
    <t>车辆维修和保养服务</t>
  </si>
  <si>
    <t>公务用车保险采购</t>
  </si>
  <si>
    <t>机动车保险服务</t>
  </si>
  <si>
    <t>复印纸采购</t>
  </si>
  <si>
    <t>复印纸</t>
  </si>
  <si>
    <t>批</t>
  </si>
  <si>
    <t>计算机采购</t>
  </si>
  <si>
    <t>台式计算机</t>
  </si>
  <si>
    <t>台</t>
  </si>
  <si>
    <t>物业管理服务采购</t>
  </si>
  <si>
    <t>物业管理服务</t>
  </si>
  <si>
    <t>年</t>
  </si>
  <si>
    <t>预算08表</t>
  </si>
  <si>
    <t>2025年部门政府购买服务预算表</t>
  </si>
  <si>
    <t>政府购买服务项目</t>
  </si>
  <si>
    <t>政府购买服务目录</t>
  </si>
  <si>
    <t>B1102 物业管理服务</t>
  </si>
  <si>
    <t>预算09-1表</t>
  </si>
  <si>
    <t>单位名称（项目）</t>
  </si>
  <si>
    <t>地区</t>
  </si>
  <si>
    <t>说明：本部门无对下转移支付预算，此表为空。</t>
  </si>
  <si>
    <t>预算09-2表</t>
  </si>
  <si>
    <t>单位名称、项目名称</t>
  </si>
  <si>
    <t>说明：本部门无对下转移支付绩效目标，此表为空。</t>
  </si>
  <si>
    <t>预算10表</t>
  </si>
  <si>
    <t>2025年新增资产配置表</t>
  </si>
  <si>
    <t>资产类别</t>
  </si>
  <si>
    <t>资产分类代码.名称</t>
  </si>
  <si>
    <t>资产名称</t>
  </si>
  <si>
    <t>计量单位</t>
  </si>
  <si>
    <t>财政部门批复数（元）</t>
  </si>
  <si>
    <t>单价</t>
  </si>
  <si>
    <t>金额</t>
  </si>
  <si>
    <t>说明：本部门本年度无新增资产预算，此表为空。</t>
  </si>
  <si>
    <t>预算11表</t>
  </si>
  <si>
    <t>上级补助</t>
  </si>
  <si>
    <t>说明：本部门本年度无上级补助项目支出预算，此表为空。</t>
  </si>
  <si>
    <t>预算12表</t>
  </si>
  <si>
    <t>项目级次</t>
  </si>
  <si>
    <t>311 专项业务类</t>
  </si>
  <si>
    <t>本级</t>
  </si>
  <si>
    <t>313 事业发展类</t>
  </si>
  <si>
    <t/>
  </si>
  <si>
    <t>预算13表</t>
  </si>
  <si>
    <t>部门编码</t>
  </si>
  <si>
    <t>部门名称</t>
  </si>
  <si>
    <t>内容</t>
  </si>
  <si>
    <t>说明</t>
  </si>
  <si>
    <t>部门总体目标</t>
  </si>
  <si>
    <t>部门职责</t>
  </si>
  <si>
    <t>（一）贯彻执行国家和省、市有关工商行政管理、质量技术监督、食品（含食品添加剂、保健食品，下同）安全、药品（含中药、民族药，下同）、医疗器械、化妆品监督管理的法律、法规、规章和方针、政策、规划。（二）依法负责辖区内各类市场主体的登记注册和监督管理；依法组织查处取缔无照经营行为；统筹全县市场主体的引导、培育、服务和发展工作。（三）依法对生产、流通、消费领域的产品进行监管，依法查处生产、流通、消费领域的制售假冒伪劣行为，承担政府""打假办""的日常工作；受理消费者咨询、申（投）诉和举报，组织查处侵犯消费者权益案件，依法保护经营者、消费者合法权益；指导开展消费维权网络体系建设工作。（四）依法规范和维护辖区内市场经营秩序；负责依法监督管理本行政辖区内的经纪机构、经纪人及经纪活动；监督管理辖区内市场交易行为和网络商品交易及有关服务的行为。（五）承担市场竞争秩序和直销市场的监管维护工作；依法调查市场垄断行为；依法查处不正当竞争行为；承担市场监督管理行政执法工作；组织协调打击传销专项行动，承担查处辖区内违法直销和传销案件工作，承担政府""打传办""、""打私办""的日常工作。（六）依法实施对辖区内合同的监督管理，查处合同欺诈等违法行为；指导办理动产抵押登记；依法参与并监督管理招投标、拍卖行为。（七）指导辖区内广告业发展，负责广告活动的监督管理工作；组织实施辖区商标战略及商标监督管理工作，依法保护商标专用权和查处商标侵权行为，负责特殊标志、地理标志、官方标志的保护，监督管理商标印制活动，加强驰名、著名、知名商标的培育和保护工作。（八）组织指导辖区内企业、个体工商户的信息分类及信息公示制度以及商品交易市场信用分类管理，为地方政府决策和社会公众提供信息服务；负责辖区内个体工商户、私营企业经营行为的服务和监督管理。（九）负责管理和指导辖区质量工作。组织制定并实施本辖区提高质量发展水平的规划、政策和措施；贯彻实施质量发展纲要，大力实施名牌战略和标准化战略，推进质量发展激励机制建设，推进产业结构优化和升级；监督管理质量体系与产品质量的认证行为；规范和监督认证市场行为；指导企事业单位开展实验室认定、强制性产品认证、自愿性认证、有机产品等食品农产品认证监管工作。（十）负责对辖区获得生产许可证的产品和生产企业进行监管，查处违反生产许可证管理和产品质量相关法律法规的违法行为；参与对产品质量事故的调查。</t>
  </si>
  <si>
    <t>根据三定方案归纳</t>
  </si>
  <si>
    <t>县市场监督管理局将深入学习贯彻党的二十大精神，以习近平新时代中国特色社会主义思想为指导，全面贯彻党的基本理论、基本路线、基本方略，立足新发展阶段，贯彻新发展理念，服务新发展格局，主动适应新的市场监管体制变化，构建现代化市场监管体系，紧紧围绕县委县人民政府和上级业务主管单位工作部署，紧扣“一个大市场、两个强县战略、三个监管、四大安全”，守正创新，服务石林经济社会高质量发展。一、聚焦一流营商环境建设，充分激发市场活力。一是全力培育壮大市场主体;二是巩固深化商事制度改革;三是维护各类市场主体公平竞争环境。二、聚焦防范化解安全风险，坚决守住食品、药品、特种设备、工业产品质量安全“五条底线”。一是要加强食品安全监管，食品检验量每年均达到3.4批次/千人，食用农产品检验量每年均达到1批次/千人；；二是要加强药品安全监管；三是要加强特种设备安全监管，检查特种设备每年均达到50台次以上；四是要加强重要工业产品质量安全监管；完成“三品一械”企业检查率100%，“三品一械”企业检查合格率95%以上。三、聚焦推动高质量发展，深入推进知识产权保护、质量强县、标准化“三大战略”。一是要着力推进知识产权强企强县战略；二是要深入推进质量强县战略；三是要深入推进标准化战略。四、聚焦市场秩序规范整治抓落实，促进市场竞争公平有序。一是审慎如初抓好疫情防控工作；二是加大市场重点领域行政执法；三是加强公平竞争执法；四是要加大反不正当竞争执法力度；五是要强化信用监管；完成非税收入目标每年1000000元以上。</t>
  </si>
  <si>
    <t>根据部门职责，中长期规划，各级党委，各级政府要求归纳</t>
  </si>
  <si>
    <t>部门年度目标</t>
  </si>
  <si>
    <t>2025年，县市场监督管理局将深入学习贯彻党的二十大精神，以习近平新时代中国特色社会主义思想为指导，全面贯彻党的基本理论、基本路线、基本方略，立足新发展阶段，贯彻新发展理念，服务新发展格局，主动适应新的市场监管体制变化，构建现代化市场监管体系，紧紧围绕县委县人民政府和上级业务主管单位工作部署，紧扣“一个大市场、两个强县战略、三个监管、四大安全”，守正创新，服务石林经济社会高质量发展。一、聚焦一流营商环境建设，充分激发市场活力。一是全力培育壮大市场主体;二是巩固深化商事制度改革;三是维护各类市场主体公平竞争环境。二、聚焦防范化解安全风险，坚决守住食品、药品、特种设备、工业产品质量安全“五条底线”。一是要加强食品安全监管，2025年食品检验量达到3.4批次/千人，食用农产品检验量达到1批次/千人；；二是要加强药品安全监管；三是要加强特种设备安全监管，检查特种设备50台次以上；四是要加强重要工业产品质量安全监管；完成“三品一械”企业检查率100%，“三品一械”企业检查合格率95%以上。三、聚焦推动高质量发展，深入推进知识产权保护、质量强县、标准化“三大战略”。一是要着力推进知识产权强企强县战略；二是要深入推进质量强县战略；三是要深入推进标准化战略。四、聚焦市场秩序规范整治抓落实，促进市场竞争公平有序。一是审慎如初抓好疫情防控工作；二是加大市场重点领域行政执法；三是加强公平竞争执法；四是要加大反不正当竞争执法力度；五是要强化信用监管；完成非税收入目标1000000元以上。</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</si>
  <si>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</si>
  <si>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</si>
  <si>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</si>
  <si>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</si>
  <si>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</si>
  <si>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</si>
  <si>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</si>
  <si>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</si>
  <si>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</si>
  <si>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完成市场监督管理各项业务工作和县委县政府下达的各项目标任务</t>
  </si>
  <si>
    <t>（一）贯彻执行国家和省、市有关工商行政管理、质量技术监督、食品（含食品添加剂、保健食品，下同）安全、药品（含中药、民族药，下同）、医疗器械、化妆品监督管理的法律、法规、规章和方针、政策、规划。（二）依法负责辖区内各类市场主体的登记注册和监督管理；依法组织查处取缔无照经营行为；统筹全县市场主体的引导、培育、服务和发展工作。（三）依法对生产、流通、消费领域的产品进行监管，依法查处生产、流通、消费领域的制售假冒伪劣行为，承担政府"打假办"的日常工作；受理消费者咨询、申（投）诉和举报，组织查处侵犯消费者权益案件，依法保护经营者、消费者合法权益；指导开展消费维权网络体系建设工作。（四）依法规范和维护辖区内市场经营秩序；负责依法监督管理本行政辖区内的经纪机构、经纪人及经纪活动；监督管理辖区内市场交易行为和网络商品交易及有关服务的行为。（五）承担市场竞争秩序和直销市场的监管维护工作；依法调查市场垄断行为；依法查处不正当竞争行为；承担市场监督管理行政执法工作；组织协调打击传销专项行动，承担查处辖区内违法直销和传销案件工作，承担政府"打传办"、"打私办"的日常工作。（六）依法实施对辖区内合同的监督管理，查处合同欺诈等违法行为；指导办理动产抵押登记；依法参与并监督管理招投标、拍卖行为。（七）指导辖区内广告业发展，负责广告活动的监督管理工作；组织实施辖区商标战略及商标监督管理工作，依法保护商标专用权和查处商标侵权行为，负责特殊标志、地理标志、官方标志的保护，监督管理商标印制活动，加强驰名、著名、知名商标的培育和保护工作。（八）组织指导辖区内企业、个体工商户的信息分类及信息公示制度以及商品交易市场信用分类管理，为地方政府决策和社会公众提供信息服务；负责辖区内个体工商户、私营企业经营行为的服务和监督管理。（九）负责管理和指导辖区质量工作。组织制定并实施本辖区提高质量发展水平的规划、政策和措施；贯彻实施质量发展纲要，大力实施名牌战略和标准化战略，推进质量发展激励机制建设，推进产业结构优化和升级；监督管理质量体系与产品质量的认证行为；规范和监督认证市场行为；指导企事业单位开展实验室认定、强制性产品认证、自愿性认证、有机产品等食品农产品认证监管工作。</t>
  </si>
  <si>
    <t>三、部门整体支出绩效指标</t>
  </si>
  <si>
    <t>绩效指标</t>
  </si>
  <si>
    <t>评（扣）分标准</t>
  </si>
  <si>
    <t>绩效指标设定依据及指标值数据来源</t>
  </si>
  <si>
    <t xml:space="preserve">二级指标 </t>
  </si>
  <si>
    <t>完成非税收入</t>
  </si>
  <si>
    <t>得分=实际完成非税收入/计划完成非税收入×指标分值</t>
  </si>
  <si>
    <t>反映单位2025年非税收入完成情况</t>
  </si>
  <si>
    <t>设定依据：县对单位目标责任书；数据来源：单位非税收入统计表</t>
  </si>
  <si>
    <t>“三品一械”企业检查率</t>
  </si>
  <si>
    <t>“三品一械”企业检查率为100%，得指标分值，否则，得分=“三品一械”企业检查率×指标分值</t>
  </si>
  <si>
    <t>反映“三品一械”企业检查情况</t>
  </si>
  <si>
    <t>设定依据：单位三定方案规定的职能职责；数据来源：检查记录表</t>
  </si>
  <si>
    <t>“三品一械”企业检查合格率</t>
  </si>
  <si>
    <t>食品药品企业检查合格率≥95%，得指标分值；否则，得分=食品药品企业检查合格率×指标分值</t>
  </si>
  <si>
    <t>反映食品药品等企业检查合格情况</t>
  </si>
  <si>
    <t>设定依据：省、市局相关检查方案要求；数据来源：检查记录表</t>
  </si>
  <si>
    <t>其他工作目标任务完成率</t>
  </si>
  <si>
    <t>其他工作目标任务完成率为100%，得指标分值，否则，得分=目标任务完成及时率×指标分值</t>
  </si>
  <si>
    <t>反映其他工作完成情况</t>
  </si>
  <si>
    <t>设定依据：单位三定方案规定的职能职责；数据来源：单位年度工作总结</t>
  </si>
  <si>
    <t>各项工作任务完成及时率</t>
  </si>
  <si>
    <t>各项工作任务完成及时率为100%，得指标分值，否则，得分=目标任务完成及时率×指标分值</t>
  </si>
  <si>
    <t>反映各项工作任务完成及时情况</t>
  </si>
  <si>
    <t>创造公平竞争的经济发展环境和良好的消费环境</t>
  </si>
  <si>
    <t>作用明显</t>
  </si>
  <si>
    <t>作用明显，得指标分值；作用部分明显，得分=80%×指标分值；作用不明显，该项指标不得分</t>
  </si>
  <si>
    <t>通过各项工作的落实，创造公平竞争的经济发展环境和良好的消费环境，为国家税收提高保障，同时带来的经济效益也惠及所有经营者、消费者和人民群众</t>
  </si>
  <si>
    <t>未发生食品药品安全事故</t>
  </si>
  <si>
    <t>0</t>
  </si>
  <si>
    <t>次</t>
  </si>
  <si>
    <t>未发生食品药品安全事故，得指标分值，否则，不得分</t>
  </si>
  <si>
    <t>反映保障食品药品安全，不发生食品药品安全事故</t>
  </si>
  <si>
    <t>问题产品召回及处置率</t>
  </si>
  <si>
    <t>问题产品召回及处置率为100%，得指标分值，否则，得分＝问题产品召回处置率*指标分值</t>
  </si>
  <si>
    <t>反映问题产品召回及处置情况</t>
  </si>
  <si>
    <t>社会公众满意度</t>
  </si>
  <si>
    <t>满意度≧90%，得满分；90%＞满意度≥60%，得分=满意度×指标分值；满意度&lt;60%，该项指标不得分</t>
  </si>
  <si>
    <t>反映社会工作的满意度</t>
  </si>
  <si>
    <t>设定依据：单位三定方案规定的职能职责；数据来源：调查问卷</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</si>
</sst>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00;;@"/>
    <numFmt numFmtId="178" formatCode="yyyy/mm/dd\ hh:mm:ss"/>
    <numFmt numFmtId="179" formatCode="yyyy/mm/dd"/>
    <numFmt numFmtId="180" formatCode="hh:mm:ss"/>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name val="Arial"/>
      <charset val="0"/>
    </font>
    <font>
      <sz val="9"/>
      <name val="宋体"/>
      <charset val="134"/>
    </font>
    <font>
      <sz val="10"/>
      <name val="宋体"/>
      <charset val="134"/>
    </font>
    <font>
      <b/>
      <sz val="20"/>
      <color rgb="FF000000"/>
      <name val="宋体"/>
      <charset val="134"/>
    </font>
    <font>
      <sz val="10"/>
      <color rgb="FF000000"/>
      <name val="Arial"/>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b/>
      <sz val="23.95"/>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1" fillId="0" borderId="1">
      <alignment horizontal="righ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9" fontId="11" fillId="0" borderId="1">
      <alignment horizontal="right" vertical="center"/>
    </xf>
    <xf numFmtId="0" fontId="28" fillId="0" borderId="0" applyNumberFormat="0" applyFill="0" applyBorder="0" applyAlignment="0" applyProtection="0">
      <alignment vertical="center"/>
    </xf>
    <xf numFmtId="0" fontId="0" fillId="9" borderId="15"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26" fillId="11" borderId="0" applyNumberFormat="0" applyBorder="0" applyAlignment="0" applyProtection="0">
      <alignment vertical="center"/>
    </xf>
    <xf numFmtId="0" fontId="29" fillId="0" borderId="17" applyNumberFormat="0" applyFill="0" applyAlignment="0" applyProtection="0">
      <alignment vertical="center"/>
    </xf>
    <xf numFmtId="0" fontId="26" fillId="12" borderId="0" applyNumberFormat="0" applyBorder="0" applyAlignment="0" applyProtection="0">
      <alignment vertical="center"/>
    </xf>
    <xf numFmtId="0" fontId="35" fillId="13" borderId="18" applyNumberFormat="0" applyAlignment="0" applyProtection="0">
      <alignment vertical="center"/>
    </xf>
    <xf numFmtId="0" fontId="36" fillId="13" borderId="14" applyNumberFormat="0" applyAlignment="0" applyProtection="0">
      <alignment vertical="center"/>
    </xf>
    <xf numFmtId="0" fontId="37" fillId="14" borderId="19"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10" fontId="11" fillId="0" borderId="1">
      <alignment horizontal="righ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xf numFmtId="177" fontId="11" fillId="0" borderId="1">
      <alignment horizontal="right" vertical="center"/>
    </xf>
    <xf numFmtId="49" fontId="11" fillId="0" borderId="1">
      <alignment horizontal="left" vertical="center" wrapText="1"/>
    </xf>
    <xf numFmtId="177" fontId="11" fillId="0" borderId="1">
      <alignment horizontal="right" vertical="center"/>
    </xf>
    <xf numFmtId="180" fontId="11" fillId="0" borderId="1">
      <alignment horizontal="right" vertical="center"/>
    </xf>
    <xf numFmtId="176" fontId="11" fillId="0" borderId="1">
      <alignment horizontal="right" vertical="center"/>
    </xf>
    <xf numFmtId="0" fontId="11" fillId="0" borderId="0">
      <alignment vertical="top"/>
      <protection locked="0"/>
    </xf>
    <xf numFmtId="0" fontId="12" fillId="0" borderId="0"/>
  </cellStyleXfs>
  <cellXfs count="226">
    <xf numFmtId="0" fontId="0" fillId="0" borderId="0" xfId="0" applyFont="1" applyBorder="1"/>
    <xf numFmtId="0" fontId="0" fillId="0" borderId="0" xfId="0" applyFont="1" applyBorder="1" applyAlignment="1">
      <alignment horizontal="center"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0" fillId="0" borderId="0" xfId="0" applyFont="1" applyFill="1" applyBorder="1" applyAlignment="1"/>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1" fillId="0" borderId="0" xfId="57" applyFont="1" applyFill="1" applyBorder="1" applyAlignment="1" applyProtection="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12" fillId="0" borderId="0" xfId="58" applyFill="1" applyAlignment="1">
      <alignment vertical="center"/>
    </xf>
    <xf numFmtId="0" fontId="2" fillId="2" borderId="0" xfId="0" applyFont="1" applyFill="1" applyBorder="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3" fillId="2" borderId="0" xfId="0" applyFont="1" applyFill="1" applyBorder="1" applyAlignment="1" applyProtection="1">
      <alignment horizontal="left" vertical="center"/>
      <protection locked="0"/>
    </xf>
    <xf numFmtId="0" fontId="3" fillId="2" borderId="0" xfId="0" applyFont="1" applyFill="1" applyBorder="1" applyAlignment="1" applyProtection="1">
      <alignment horizontal="right" vertical="center" wrapText="1"/>
      <protection locked="0"/>
    </xf>
    <xf numFmtId="0" fontId="14" fillId="0" borderId="0" xfId="0" applyFont="1" applyBorder="1"/>
    <xf numFmtId="0" fontId="14" fillId="0" borderId="0" xfId="0" applyFont="1" applyBorder="1" applyProtection="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12" fillId="0" borderId="0" xfId="57" applyFont="1" applyFill="1" applyBorder="1" applyAlignment="1" applyProtection="1">
      <alignment vertical="center"/>
    </xf>
    <xf numFmtId="0" fontId="15"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2" fillId="0" borderId="0" xfId="57" applyFont="1" applyFill="1" applyBorder="1" applyAlignment="1" applyProtection="1">
      <alignment vertical="top"/>
    </xf>
    <xf numFmtId="0" fontId="11" fillId="0" borderId="0" xfId="57" applyFont="1" applyFill="1" applyBorder="1" applyAlignment="1" applyProtection="1">
      <alignment vertical="top"/>
      <protection locked="0"/>
    </xf>
    <xf numFmtId="0" fontId="12" fillId="0" borderId="0" xfId="57" applyFont="1" applyFill="1" applyBorder="1" applyAlignment="1" applyProtection="1"/>
    <xf numFmtId="0" fontId="3" fillId="0" borderId="0" xfId="0" applyFont="1" applyBorder="1" applyAlignment="1">
      <alignment horizontal="right" vertical="center"/>
    </xf>
    <xf numFmtId="0" fontId="15"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7" fontId="9" fillId="0" borderId="1" xfId="0" applyNumberFormat="1" applyFont="1" applyBorder="1" applyAlignment="1">
      <alignment horizontal="right" vertical="center"/>
    </xf>
    <xf numFmtId="0" fontId="3" fillId="0" borderId="0" xfId="0" applyFont="1" applyBorder="1" applyProtection="1">
      <protection locked="0"/>
    </xf>
    <xf numFmtId="0" fontId="3" fillId="0" borderId="0" xfId="0" applyFont="1" applyBorder="1" applyAlignment="1">
      <alignment wrapText="1"/>
    </xf>
    <xf numFmtId="0" fontId="2" fillId="0" borderId="0" xfId="0" applyFont="1" applyBorder="1" applyAlignment="1" applyProtection="1">
      <alignment vertical="top"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center"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176" fontId="9" fillId="0" borderId="1"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2" xfId="0" applyFont="1" applyBorder="1" applyAlignment="1">
      <alignment horizontal="center" vertical="center"/>
    </xf>
    <xf numFmtId="0" fontId="2" fillId="2" borderId="11" xfId="0" applyFont="1" applyFill="1" applyBorder="1" applyAlignment="1">
      <alignment horizontal="center"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7" fontId="9" fillId="0" borderId="0" xfId="0" applyNumberFormat="1" applyFont="1" applyBorder="1" applyAlignment="1">
      <alignment horizontal="left" vertical="center"/>
    </xf>
    <xf numFmtId="0" fontId="2" fillId="0" borderId="0" xfId="0" applyFont="1" applyBorder="1" applyAlignment="1">
      <alignment horizontal="right"/>
    </xf>
    <xf numFmtId="49" fontId="12" fillId="0" borderId="0" xfId="57" applyNumberFormat="1" applyFont="1" applyFill="1" applyBorder="1" applyAlignment="1" applyProtection="1"/>
    <xf numFmtId="0" fontId="16" fillId="0" borderId="0" xfId="0" applyFont="1" applyBorder="1" applyAlignment="1" applyProtection="1">
      <alignment horizontal="right"/>
      <protection locked="0"/>
    </xf>
    <xf numFmtId="49" fontId="16" fillId="0" borderId="0" xfId="0" applyNumberFormat="1" applyFont="1" applyBorder="1" applyProtection="1">
      <protection locked="0"/>
    </xf>
    <xf numFmtId="0" fontId="3"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9"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vertical="center" wrapText="1"/>
      <protection locked="0"/>
    </xf>
    <xf numFmtId="0" fontId="14" fillId="2" borderId="0"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177" fontId="22" fillId="0" borderId="1" xfId="0" applyNumberFormat="1" applyFont="1" applyBorder="1" applyAlignment="1">
      <alignment horizontal="right" vertical="center"/>
    </xf>
    <xf numFmtId="0" fontId="20" fillId="2" borderId="5"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2" borderId="7" xfId="0" applyFont="1" applyFill="1" applyBorder="1" applyAlignment="1" applyProtection="1">
      <alignment horizontal="center" vertical="center" wrapText="1"/>
      <protection locked="0"/>
    </xf>
    <xf numFmtId="0" fontId="20" fillId="0" borderId="7"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1" xfId="0" applyFont="1" applyFill="1" applyBorder="1" applyAlignment="1" applyProtection="1">
      <alignment horizontal="left" vertical="center" wrapText="1" indent="1"/>
      <protection locked="0"/>
    </xf>
    <xf numFmtId="0" fontId="14"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D12" sqref="D12"/>
    </sheetView>
  </sheetViews>
  <sheetFormatPr defaultColWidth="8.57657657657658" defaultRowHeight="12.75" customHeight="1" outlineLevelCol="3"/>
  <cols>
    <col min="1" max="4" width="41" customWidth="1"/>
  </cols>
  <sheetData>
    <row r="1" customHeight="1" spans="1:4">
      <c r="A1" s="1"/>
      <c r="B1" s="1"/>
      <c r="C1" s="1"/>
      <c r="D1" s="1"/>
    </row>
    <row r="2" ht="15" customHeight="1" spans="1:4">
      <c r="A2" s="80"/>
      <c r="B2" s="80"/>
      <c r="C2" s="80"/>
      <c r="D2" s="75" t="s">
        <v>0</v>
      </c>
    </row>
    <row r="3" ht="41.25" customHeight="1" spans="1:1">
      <c r="A3" s="186" t="str">
        <f>"2025"&amp;"年财务收支预算总表部门"</f>
        <v>2025年财务收支预算总表部门</v>
      </c>
    </row>
    <row r="4" ht="17.25" customHeight="1" spans="1:4">
      <c r="A4" s="187" t="str">
        <f>"单位名称："&amp;"石林彝族自治县市场监督管理局"</f>
        <v>单位名称：石林彝族自治县市场监督管理局</v>
      </c>
      <c r="B4" s="188"/>
      <c r="D4" s="167" t="s">
        <v>1</v>
      </c>
    </row>
    <row r="5" ht="23.25" customHeight="1" spans="1:4">
      <c r="A5" s="189" t="s">
        <v>2</v>
      </c>
      <c r="B5" s="190"/>
      <c r="C5" s="189" t="s">
        <v>3</v>
      </c>
      <c r="D5" s="190"/>
    </row>
    <row r="6" ht="24" customHeight="1" spans="1:4">
      <c r="A6" s="189" t="s">
        <v>4</v>
      </c>
      <c r="B6" s="189" t="s">
        <v>5</v>
      </c>
      <c r="C6" s="189" t="s">
        <v>6</v>
      </c>
      <c r="D6" s="189" t="s">
        <v>5</v>
      </c>
    </row>
    <row r="7" ht="17.25" customHeight="1" spans="1:4">
      <c r="A7" s="191" t="s">
        <v>7</v>
      </c>
      <c r="B7" s="111">
        <v>21396174</v>
      </c>
      <c r="C7" s="191" t="s">
        <v>8</v>
      </c>
      <c r="D7" s="111">
        <v>14962407</v>
      </c>
    </row>
    <row r="8" ht="17.25" customHeight="1" spans="1:4">
      <c r="A8" s="191" t="s">
        <v>9</v>
      </c>
      <c r="B8" s="111"/>
      <c r="C8" s="191" t="s">
        <v>10</v>
      </c>
      <c r="D8" s="111"/>
    </row>
    <row r="9" ht="17.25" customHeight="1" spans="1:4">
      <c r="A9" s="191" t="s">
        <v>11</v>
      </c>
      <c r="B9" s="111"/>
      <c r="C9" s="225" t="s">
        <v>12</v>
      </c>
      <c r="D9" s="111"/>
    </row>
    <row r="10" ht="17.25" customHeight="1" spans="1:4">
      <c r="A10" s="191" t="s">
        <v>13</v>
      </c>
      <c r="B10" s="111"/>
      <c r="C10" s="225" t="s">
        <v>14</v>
      </c>
      <c r="D10" s="111"/>
    </row>
    <row r="11" ht="17.25" customHeight="1" spans="1:4">
      <c r="A11" s="191" t="s">
        <v>15</v>
      </c>
      <c r="B11" s="111"/>
      <c r="C11" s="225" t="s">
        <v>16</v>
      </c>
      <c r="D11" s="111"/>
    </row>
    <row r="12" ht="17.25" customHeight="1" spans="1:4">
      <c r="A12" s="191" t="s">
        <v>17</v>
      </c>
      <c r="B12" s="111"/>
      <c r="C12" s="225" t="s">
        <v>18</v>
      </c>
      <c r="D12" s="111"/>
    </row>
    <row r="13" ht="17.25" customHeight="1" spans="1:4">
      <c r="A13" s="191" t="s">
        <v>19</v>
      </c>
      <c r="B13" s="111"/>
      <c r="C13" s="67" t="s">
        <v>20</v>
      </c>
      <c r="D13" s="111"/>
    </row>
    <row r="14" ht="17.25" customHeight="1" spans="1:4">
      <c r="A14" s="191" t="s">
        <v>21</v>
      </c>
      <c r="B14" s="111"/>
      <c r="C14" s="67" t="s">
        <v>22</v>
      </c>
      <c r="D14" s="111">
        <v>3564554</v>
      </c>
    </row>
    <row r="15" ht="17.25" customHeight="1" spans="1:4">
      <c r="A15" s="191" t="s">
        <v>23</v>
      </c>
      <c r="B15" s="111"/>
      <c r="C15" s="67" t="s">
        <v>24</v>
      </c>
      <c r="D15" s="111">
        <v>1501555</v>
      </c>
    </row>
    <row r="16" ht="17.25" customHeight="1" spans="1:4">
      <c r="A16" s="191" t="s">
        <v>25</v>
      </c>
      <c r="B16" s="111"/>
      <c r="C16" s="67" t="s">
        <v>26</v>
      </c>
      <c r="D16" s="111"/>
    </row>
    <row r="17" ht="17.25" customHeight="1" spans="1:4">
      <c r="A17" s="22"/>
      <c r="B17" s="111"/>
      <c r="C17" s="67" t="s">
        <v>27</v>
      </c>
      <c r="D17" s="111"/>
    </row>
    <row r="18" ht="17.25" customHeight="1" spans="1:4">
      <c r="A18" s="192"/>
      <c r="B18" s="111"/>
      <c r="C18" s="67" t="s">
        <v>28</v>
      </c>
      <c r="D18" s="111"/>
    </row>
    <row r="19" ht="17.25" customHeight="1" spans="1:4">
      <c r="A19" s="192"/>
      <c r="B19" s="111"/>
      <c r="C19" s="67" t="s">
        <v>29</v>
      </c>
      <c r="D19" s="111"/>
    </row>
    <row r="20" ht="17.25" customHeight="1" spans="1:4">
      <c r="A20" s="192"/>
      <c r="B20" s="111"/>
      <c r="C20" s="67" t="s">
        <v>30</v>
      </c>
      <c r="D20" s="111"/>
    </row>
    <row r="21" ht="17.25" customHeight="1" spans="1:4">
      <c r="A21" s="192"/>
      <c r="B21" s="111"/>
      <c r="C21" s="67" t="s">
        <v>31</v>
      </c>
      <c r="D21" s="111"/>
    </row>
    <row r="22" ht="17.25" customHeight="1" spans="1:4">
      <c r="A22" s="192"/>
      <c r="B22" s="111"/>
      <c r="C22" s="67" t="s">
        <v>32</v>
      </c>
      <c r="D22" s="111"/>
    </row>
    <row r="23" ht="17.25" customHeight="1" spans="1:4">
      <c r="A23" s="192"/>
      <c r="B23" s="111"/>
      <c r="C23" s="67" t="s">
        <v>33</v>
      </c>
      <c r="D23" s="111"/>
    </row>
    <row r="24" ht="17.25" customHeight="1" spans="1:4">
      <c r="A24" s="192"/>
      <c r="B24" s="111"/>
      <c r="C24" s="67" t="s">
        <v>34</v>
      </c>
      <c r="D24" s="111"/>
    </row>
    <row r="25" ht="17.25" customHeight="1" spans="1:4">
      <c r="A25" s="192"/>
      <c r="B25" s="111"/>
      <c r="C25" s="67" t="s">
        <v>35</v>
      </c>
      <c r="D25" s="111">
        <v>1367658</v>
      </c>
    </row>
    <row r="26" ht="17.25" customHeight="1" spans="1:4">
      <c r="A26" s="192"/>
      <c r="B26" s="111"/>
      <c r="C26" s="67" t="s">
        <v>36</v>
      </c>
      <c r="D26" s="111"/>
    </row>
    <row r="27" ht="17.25" customHeight="1" spans="1:4">
      <c r="A27" s="192"/>
      <c r="B27" s="111"/>
      <c r="C27" s="22" t="s">
        <v>37</v>
      </c>
      <c r="D27" s="111"/>
    </row>
    <row r="28" ht="17.25" customHeight="1" spans="1:4">
      <c r="A28" s="192"/>
      <c r="B28" s="111"/>
      <c r="C28" s="67" t="s">
        <v>38</v>
      </c>
      <c r="D28" s="111"/>
    </row>
    <row r="29" ht="16.5" customHeight="1" spans="1:4">
      <c r="A29" s="192"/>
      <c r="B29" s="111"/>
      <c r="C29" s="67" t="s">
        <v>39</v>
      </c>
      <c r="D29" s="111"/>
    </row>
    <row r="30" ht="16.5" customHeight="1" spans="1:4">
      <c r="A30" s="192"/>
      <c r="B30" s="111"/>
      <c r="C30" s="22" t="s">
        <v>40</v>
      </c>
      <c r="D30" s="111"/>
    </row>
    <row r="31" ht="17.25" customHeight="1" spans="1:4">
      <c r="A31" s="192"/>
      <c r="B31" s="111"/>
      <c r="C31" s="22" t="s">
        <v>41</v>
      </c>
      <c r="D31" s="111"/>
    </row>
    <row r="32" ht="17.25" customHeight="1" spans="1:4">
      <c r="A32" s="192"/>
      <c r="B32" s="111"/>
      <c r="C32" s="67" t="s">
        <v>42</v>
      </c>
      <c r="D32" s="111"/>
    </row>
    <row r="33" ht="16.5" customHeight="1" spans="1:4">
      <c r="A33" s="192" t="s">
        <v>43</v>
      </c>
      <c r="B33" s="111">
        <v>21396174</v>
      </c>
      <c r="C33" s="192" t="s">
        <v>44</v>
      </c>
      <c r="D33" s="111">
        <v>21396174</v>
      </c>
    </row>
    <row r="34" ht="16.5" customHeight="1" spans="1:4">
      <c r="A34" s="22" t="s">
        <v>45</v>
      </c>
      <c r="B34" s="111"/>
      <c r="C34" s="22" t="s">
        <v>46</v>
      </c>
      <c r="D34" s="111"/>
    </row>
    <row r="35" ht="16.5" customHeight="1" spans="1:4">
      <c r="A35" s="67" t="s">
        <v>47</v>
      </c>
      <c r="B35" s="111"/>
      <c r="C35" s="67" t="s">
        <v>47</v>
      </c>
      <c r="D35" s="111"/>
    </row>
    <row r="36" ht="16.5" customHeight="1" spans="1:4">
      <c r="A36" s="67" t="s">
        <v>48</v>
      </c>
      <c r="B36" s="111"/>
      <c r="C36" s="67" t="s">
        <v>49</v>
      </c>
      <c r="D36" s="111"/>
    </row>
    <row r="37" ht="16.5" customHeight="1" spans="1:4">
      <c r="A37" s="193" t="s">
        <v>50</v>
      </c>
      <c r="B37" s="111">
        <v>21396174</v>
      </c>
      <c r="C37" s="193" t="s">
        <v>51</v>
      </c>
      <c r="D37" s="111">
        <v>21396174</v>
      </c>
    </row>
  </sheetData>
  <mergeCells count="4">
    <mergeCell ref="A3:D3"/>
    <mergeCell ref="A4:B4"/>
    <mergeCell ref="A5:B5"/>
    <mergeCell ref="C5:D5"/>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pane ySplit="1" topLeftCell="A2" activePane="bottomLeft" state="frozen"/>
      <selection/>
      <selection pane="bottomLeft" activeCell="B19" sqref="B19"/>
    </sheetView>
  </sheetViews>
  <sheetFormatPr defaultColWidth="9.14414414414414" defaultRowHeight="14.25" customHeight="1" outlineLevelCol="6"/>
  <cols>
    <col min="1" max="1" width="32.1441441441441" customWidth="1"/>
    <col min="2" max="2" width="20.7117117117117" customWidth="1"/>
    <col min="3" max="3" width="32.1441441441441" customWidth="1"/>
    <col min="4" max="4" width="27.7117117117117" customWidth="1"/>
    <col min="5" max="6" width="36.7117117117117" customWidth="1"/>
  </cols>
  <sheetData>
    <row r="1" customHeight="1" spans="1:6">
      <c r="A1" s="1"/>
      <c r="B1" s="1"/>
      <c r="C1" s="1"/>
      <c r="D1" s="1"/>
      <c r="E1" s="1"/>
      <c r="F1" s="1"/>
    </row>
    <row r="2" ht="12" customHeight="1" spans="1:6">
      <c r="A2" s="146">
        <v>1</v>
      </c>
      <c r="B2" s="147">
        <v>0</v>
      </c>
      <c r="C2" s="146">
        <v>1</v>
      </c>
      <c r="D2" s="148"/>
      <c r="E2" s="148"/>
      <c r="F2" s="144" t="s">
        <v>388</v>
      </c>
    </row>
    <row r="3" ht="42" customHeight="1" spans="1:6">
      <c r="A3" s="149" t="str">
        <f>"2025"&amp;"年部门政府性基金预算支出预算表"</f>
        <v>2025年部门政府性基金预算支出预算表</v>
      </c>
      <c r="B3" s="149" t="s">
        <v>389</v>
      </c>
      <c r="C3" s="150"/>
      <c r="D3" s="151"/>
      <c r="E3" s="151"/>
      <c r="F3" s="151"/>
    </row>
    <row r="4" ht="13.5" customHeight="1" spans="1:6">
      <c r="A4" s="44" t="str">
        <f>"单位名称："&amp;"石林彝族自治县市场监督管理局"</f>
        <v>单位名称：石林彝族自治县市场监督管理局</v>
      </c>
      <c r="B4" s="44" t="s">
        <v>390</v>
      </c>
      <c r="C4" s="146"/>
      <c r="D4" s="148"/>
      <c r="E4" s="148"/>
      <c r="F4" s="144" t="s">
        <v>1</v>
      </c>
    </row>
    <row r="5" ht="19.5" customHeight="1" spans="1:6">
      <c r="A5" s="152" t="s">
        <v>199</v>
      </c>
      <c r="B5" s="153" t="s">
        <v>73</v>
      </c>
      <c r="C5" s="152" t="s">
        <v>74</v>
      </c>
      <c r="D5" s="13" t="s">
        <v>391</v>
      </c>
      <c r="E5" s="14"/>
      <c r="F5" s="36"/>
    </row>
    <row r="6" ht="18.75" customHeight="1" spans="1:6">
      <c r="A6" s="154"/>
      <c r="B6" s="155"/>
      <c r="C6" s="154"/>
      <c r="D6" s="52" t="s">
        <v>55</v>
      </c>
      <c r="E6" s="13" t="s">
        <v>76</v>
      </c>
      <c r="F6" s="52" t="s">
        <v>77</v>
      </c>
    </row>
    <row r="7" ht="18.75" customHeight="1" spans="1:6">
      <c r="A7" s="96">
        <v>1</v>
      </c>
      <c r="B7" s="156" t="s">
        <v>84</v>
      </c>
      <c r="C7" s="96">
        <v>3</v>
      </c>
      <c r="D7" s="15">
        <v>4</v>
      </c>
      <c r="E7" s="15">
        <v>5</v>
      </c>
      <c r="F7" s="15">
        <v>6</v>
      </c>
    </row>
    <row r="8" ht="21" customHeight="1" spans="1:6">
      <c r="A8" s="33"/>
      <c r="B8" s="33"/>
      <c r="C8" s="33"/>
      <c r="D8" s="111"/>
      <c r="E8" s="111"/>
      <c r="F8" s="111"/>
    </row>
    <row r="9" ht="21" customHeight="1" spans="1:6">
      <c r="A9" s="33"/>
      <c r="B9" s="33"/>
      <c r="C9" s="33"/>
      <c r="D9" s="111"/>
      <c r="E9" s="111"/>
      <c r="F9" s="111"/>
    </row>
    <row r="10" ht="18.75" customHeight="1" spans="1:6">
      <c r="A10" s="157" t="s">
        <v>188</v>
      </c>
      <c r="B10" s="157" t="s">
        <v>188</v>
      </c>
      <c r="C10" s="158" t="s">
        <v>188</v>
      </c>
      <c r="D10" s="111"/>
      <c r="E10" s="111"/>
      <c r="F10" s="111"/>
    </row>
    <row r="11" s="145" customFormat="1" customHeight="1" spans="1:7">
      <c r="A11" s="145" t="s">
        <v>392</v>
      </c>
      <c r="C11" s="101"/>
      <c r="D11" s="101"/>
      <c r="E11" s="101"/>
      <c r="F11" s="101"/>
      <c r="G11" s="101"/>
    </row>
  </sheetData>
  <mergeCells count="7">
    <mergeCell ref="A3:F3"/>
    <mergeCell ref="A4:C4"/>
    <mergeCell ref="D5:F5"/>
    <mergeCell ref="A10:C10"/>
    <mergeCell ref="A5:A6"/>
    <mergeCell ref="B5:B6"/>
    <mergeCell ref="C5:C6"/>
  </mergeCells>
  <printOptions horizontalCentered="1"/>
  <pageMargins left="0.36875" right="0.36875" top="0.559027777777778" bottom="0.559027777777778" header="0.479166666666667" footer="0.479166666666667"/>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pane ySplit="1" topLeftCell="A2" activePane="bottomLeft" state="frozen"/>
      <selection/>
      <selection pane="bottomLeft" activeCell="C26" sqref="C26"/>
    </sheetView>
  </sheetViews>
  <sheetFormatPr defaultColWidth="9.14414414414414" defaultRowHeight="14.25" customHeight="1"/>
  <cols>
    <col min="1" max="1" width="41.1441441441441" customWidth="1"/>
    <col min="2" max="2" width="21.7117117117117" customWidth="1"/>
    <col min="3" max="3" width="35.2792792792793" customWidth="1"/>
    <col min="4" max="4" width="7.71171171171171" customWidth="1"/>
    <col min="5" max="5" width="11.1441441441441" customWidth="1"/>
    <col min="6" max="6" width="13.2792792792793" customWidth="1"/>
    <col min="7" max="16" width="20" customWidth="1"/>
    <col min="17" max="17" width="19.8468468468468" customWidth="1"/>
  </cols>
  <sheetData>
    <row r="1" customHeight="1" spans="1:17">
      <c r="A1" s="1"/>
      <c r="B1" s="1"/>
      <c r="C1" s="1"/>
      <c r="D1" s="1"/>
      <c r="E1" s="1"/>
      <c r="F1" s="1"/>
      <c r="G1" s="1"/>
      <c r="H1" s="1"/>
      <c r="I1" s="1"/>
      <c r="J1" s="1"/>
      <c r="K1" s="1"/>
      <c r="L1" s="1"/>
      <c r="M1" s="1"/>
      <c r="N1" s="1"/>
      <c r="O1" s="1"/>
      <c r="P1" s="1"/>
      <c r="Q1" s="1"/>
    </row>
    <row r="2" ht="15.75" customHeight="1" spans="1:17">
      <c r="A2" s="112"/>
      <c r="P2" s="42"/>
      <c r="Q2" s="42" t="s">
        <v>393</v>
      </c>
    </row>
    <row r="3" ht="41.25" customHeight="1" spans="1:17">
      <c r="A3" s="78" t="s">
        <v>394</v>
      </c>
      <c r="B3" s="43"/>
      <c r="C3" s="43"/>
      <c r="D3" s="43"/>
      <c r="E3" s="43"/>
      <c r="F3" s="43"/>
      <c r="G3" s="43"/>
      <c r="H3" s="43"/>
      <c r="I3" s="43"/>
      <c r="J3" s="43"/>
      <c r="K3" s="78"/>
      <c r="L3" s="43"/>
      <c r="M3" s="43"/>
      <c r="N3" s="78"/>
      <c r="O3" s="43"/>
      <c r="P3" s="78"/>
      <c r="Q3" s="78"/>
    </row>
    <row r="4" ht="18.75" customHeight="1" spans="1:17">
      <c r="A4" s="117" t="s">
        <v>198</v>
      </c>
      <c r="B4" s="46"/>
      <c r="C4" s="46"/>
      <c r="D4" s="46"/>
      <c r="E4" s="46"/>
      <c r="F4" s="46"/>
      <c r="G4" s="46"/>
      <c r="H4" s="46"/>
      <c r="I4" s="46"/>
      <c r="J4" s="46"/>
      <c r="P4" s="47"/>
      <c r="Q4" s="144" t="s">
        <v>1</v>
      </c>
    </row>
    <row r="5" ht="15.75" customHeight="1" spans="1:17">
      <c r="A5" s="118" t="s">
        <v>395</v>
      </c>
      <c r="B5" s="135" t="s">
        <v>396</v>
      </c>
      <c r="C5" s="135" t="s">
        <v>397</v>
      </c>
      <c r="D5" s="135" t="s">
        <v>398</v>
      </c>
      <c r="E5" s="135" t="s">
        <v>399</v>
      </c>
      <c r="F5" s="135" t="s">
        <v>400</v>
      </c>
      <c r="G5" s="119" t="s">
        <v>206</v>
      </c>
      <c r="H5" s="119"/>
      <c r="I5" s="119"/>
      <c r="J5" s="119"/>
      <c r="K5" s="120"/>
      <c r="L5" s="119"/>
      <c r="M5" s="119"/>
      <c r="N5" s="131"/>
      <c r="O5" s="119"/>
      <c r="P5" s="120"/>
      <c r="Q5" s="107"/>
    </row>
    <row r="6" ht="17.25" customHeight="1" spans="1:17">
      <c r="A6" s="121"/>
      <c r="B6" s="122"/>
      <c r="C6" s="122"/>
      <c r="D6" s="122"/>
      <c r="E6" s="122"/>
      <c r="F6" s="122"/>
      <c r="G6" s="122" t="s">
        <v>55</v>
      </c>
      <c r="H6" s="122" t="s">
        <v>58</v>
      </c>
      <c r="I6" s="122" t="s">
        <v>401</v>
      </c>
      <c r="J6" s="122" t="s">
        <v>402</v>
      </c>
      <c r="K6" s="123" t="s">
        <v>403</v>
      </c>
      <c r="L6" s="132" t="s">
        <v>404</v>
      </c>
      <c r="M6" s="132"/>
      <c r="N6" s="133"/>
      <c r="O6" s="132"/>
      <c r="P6" s="134"/>
      <c r="Q6" s="124"/>
    </row>
    <row r="7" ht="54" customHeight="1" spans="1:17">
      <c r="A7" s="124"/>
      <c r="B7" s="125"/>
      <c r="C7" s="125"/>
      <c r="D7" s="125"/>
      <c r="E7" s="125"/>
      <c r="F7" s="125"/>
      <c r="G7" s="125"/>
      <c r="H7" s="125" t="s">
        <v>57</v>
      </c>
      <c r="I7" s="125"/>
      <c r="J7" s="125"/>
      <c r="K7" s="126"/>
      <c r="L7" s="125" t="s">
        <v>57</v>
      </c>
      <c r="M7" s="125" t="s">
        <v>64</v>
      </c>
      <c r="N7" s="124" t="s">
        <v>65</v>
      </c>
      <c r="O7" s="125" t="s">
        <v>66</v>
      </c>
      <c r="P7" s="126" t="s">
        <v>67</v>
      </c>
      <c r="Q7" s="124" t="s">
        <v>68</v>
      </c>
    </row>
    <row r="8" ht="18" customHeight="1" spans="1:17">
      <c r="A8" s="136">
        <v>1</v>
      </c>
      <c r="B8" s="136">
        <v>2</v>
      </c>
      <c r="C8" s="136">
        <v>3</v>
      </c>
      <c r="D8" s="136">
        <v>4</v>
      </c>
      <c r="E8" s="136">
        <v>5</v>
      </c>
      <c r="F8" s="136">
        <v>6</v>
      </c>
      <c r="G8" s="136">
        <v>7</v>
      </c>
      <c r="H8" s="136">
        <v>8</v>
      </c>
      <c r="I8" s="136">
        <v>9</v>
      </c>
      <c r="J8" s="136">
        <v>10</v>
      </c>
      <c r="K8" s="136">
        <v>11</v>
      </c>
      <c r="L8" s="136">
        <v>12</v>
      </c>
      <c r="M8" s="136">
        <v>13</v>
      </c>
      <c r="N8" s="136">
        <v>14</v>
      </c>
      <c r="O8" s="136">
        <v>15</v>
      </c>
      <c r="P8" s="136">
        <v>16</v>
      </c>
      <c r="Q8" s="136">
        <v>17</v>
      </c>
    </row>
    <row r="9" ht="21" customHeight="1" spans="1:17">
      <c r="A9" s="127" t="s">
        <v>217</v>
      </c>
      <c r="B9" s="137" t="s">
        <v>405</v>
      </c>
      <c r="C9" s="137" t="s">
        <v>406</v>
      </c>
      <c r="D9" s="137" t="s">
        <v>407</v>
      </c>
      <c r="E9" s="138">
        <v>1</v>
      </c>
      <c r="F9" s="111"/>
      <c r="G9" s="111">
        <v>20000</v>
      </c>
      <c r="H9" s="111">
        <v>20000</v>
      </c>
      <c r="I9" s="111"/>
      <c r="J9" s="111"/>
      <c r="K9" s="111"/>
      <c r="L9" s="111"/>
      <c r="M9" s="111"/>
      <c r="N9" s="111"/>
      <c r="O9" s="111"/>
      <c r="P9" s="111"/>
      <c r="Q9" s="111"/>
    </row>
    <row r="10" ht="21" customHeight="1" spans="1:17">
      <c r="A10" s="127" t="s">
        <v>217</v>
      </c>
      <c r="B10" s="137" t="s">
        <v>408</v>
      </c>
      <c r="C10" s="137" t="s">
        <v>409</v>
      </c>
      <c r="D10" s="137" t="s">
        <v>407</v>
      </c>
      <c r="E10" s="138">
        <v>1</v>
      </c>
      <c r="F10" s="111">
        <v>155000</v>
      </c>
      <c r="G10" s="111">
        <v>155000</v>
      </c>
      <c r="H10" s="111">
        <v>155000</v>
      </c>
      <c r="I10" s="111"/>
      <c r="J10" s="111"/>
      <c r="K10" s="111"/>
      <c r="L10" s="111"/>
      <c r="M10" s="111"/>
      <c r="N10" s="111"/>
      <c r="O10" s="111"/>
      <c r="P10" s="111"/>
      <c r="Q10" s="111"/>
    </row>
    <row r="11" ht="21" customHeight="1" spans="1:17">
      <c r="A11" s="127" t="s">
        <v>217</v>
      </c>
      <c r="B11" s="137" t="s">
        <v>410</v>
      </c>
      <c r="C11" s="137" t="s">
        <v>411</v>
      </c>
      <c r="D11" s="137" t="s">
        <v>407</v>
      </c>
      <c r="E11" s="138">
        <v>1</v>
      </c>
      <c r="F11" s="111"/>
      <c r="G11" s="111">
        <v>45000</v>
      </c>
      <c r="H11" s="111">
        <v>45000</v>
      </c>
      <c r="I11" s="111"/>
      <c r="J11" s="111"/>
      <c r="K11" s="111"/>
      <c r="L11" s="111"/>
      <c r="M11" s="111"/>
      <c r="N11" s="111"/>
      <c r="O11" s="111"/>
      <c r="P11" s="111"/>
      <c r="Q11" s="111"/>
    </row>
    <row r="12" ht="21" customHeight="1" spans="1:17">
      <c r="A12" s="127" t="s">
        <v>302</v>
      </c>
      <c r="B12" s="137" t="s">
        <v>412</v>
      </c>
      <c r="C12" s="137" t="s">
        <v>413</v>
      </c>
      <c r="D12" s="137" t="s">
        <v>414</v>
      </c>
      <c r="E12" s="138">
        <v>1</v>
      </c>
      <c r="F12" s="111">
        <v>10000</v>
      </c>
      <c r="G12" s="111">
        <v>10000</v>
      </c>
      <c r="H12" s="111">
        <v>10000</v>
      </c>
      <c r="I12" s="111"/>
      <c r="J12" s="111"/>
      <c r="K12" s="111"/>
      <c r="L12" s="111"/>
      <c r="M12" s="111"/>
      <c r="N12" s="111"/>
      <c r="O12" s="111"/>
      <c r="P12" s="111"/>
      <c r="Q12" s="111"/>
    </row>
    <row r="13" ht="21" customHeight="1" spans="1:17">
      <c r="A13" s="127" t="s">
        <v>307</v>
      </c>
      <c r="B13" s="137" t="s">
        <v>415</v>
      </c>
      <c r="C13" s="137" t="s">
        <v>416</v>
      </c>
      <c r="D13" s="137" t="s">
        <v>417</v>
      </c>
      <c r="E13" s="138">
        <v>6</v>
      </c>
      <c r="F13" s="111">
        <v>51000</v>
      </c>
      <c r="G13" s="111">
        <v>51000</v>
      </c>
      <c r="H13" s="111">
        <v>51000</v>
      </c>
      <c r="I13" s="111"/>
      <c r="J13" s="111"/>
      <c r="K13" s="111"/>
      <c r="L13" s="111"/>
      <c r="M13" s="111"/>
      <c r="N13" s="111"/>
      <c r="O13" s="111"/>
      <c r="P13" s="111"/>
      <c r="Q13" s="111"/>
    </row>
    <row r="14" ht="21" customHeight="1" spans="1:17">
      <c r="A14" s="127" t="s">
        <v>307</v>
      </c>
      <c r="B14" s="137" t="s">
        <v>418</v>
      </c>
      <c r="C14" s="137" t="s">
        <v>419</v>
      </c>
      <c r="D14" s="137" t="s">
        <v>420</v>
      </c>
      <c r="E14" s="138">
        <v>1</v>
      </c>
      <c r="F14" s="111">
        <v>258000</v>
      </c>
      <c r="G14" s="111">
        <v>258000</v>
      </c>
      <c r="H14" s="111">
        <v>258000</v>
      </c>
      <c r="I14" s="111"/>
      <c r="J14" s="111"/>
      <c r="K14" s="111"/>
      <c r="L14" s="111"/>
      <c r="M14" s="111"/>
      <c r="N14" s="111"/>
      <c r="O14" s="111"/>
      <c r="P14" s="111"/>
      <c r="Q14" s="111"/>
    </row>
    <row r="15" ht="21" customHeight="1" spans="1:17">
      <c r="A15" s="128" t="s">
        <v>55</v>
      </c>
      <c r="B15" s="139"/>
      <c r="C15" s="139"/>
      <c r="D15" s="139"/>
      <c r="E15" s="140"/>
      <c r="F15" s="111">
        <v>474000</v>
      </c>
      <c r="G15" s="111">
        <v>539000</v>
      </c>
      <c r="H15" s="111">
        <v>539000</v>
      </c>
      <c r="I15" s="111"/>
      <c r="J15" s="111"/>
      <c r="K15" s="111"/>
      <c r="L15" s="111"/>
      <c r="M15" s="111"/>
      <c r="N15" s="111"/>
      <c r="O15" s="111"/>
      <c r="P15" s="111"/>
      <c r="Q15" s="111"/>
    </row>
    <row r="16" ht="21" customHeight="1" spans="1:17">
      <c r="A16" s="44"/>
      <c r="B16" s="141"/>
      <c r="C16" s="141"/>
      <c r="D16" s="141"/>
      <c r="E16" s="142"/>
      <c r="F16" s="143"/>
      <c r="G16" s="143"/>
      <c r="H16" s="143"/>
      <c r="I16" s="143"/>
      <c r="J16" s="143"/>
      <c r="K16" s="143"/>
      <c r="L16" s="143"/>
      <c r="M16" s="143"/>
      <c r="N16" s="143"/>
      <c r="O16" s="143"/>
      <c r="P16" s="143"/>
      <c r="Q16" s="143"/>
    </row>
  </sheetData>
  <mergeCells count="17">
    <mergeCell ref="A3:Q3"/>
    <mergeCell ref="A4:F4"/>
    <mergeCell ref="G5:Q5"/>
    <mergeCell ref="L6:Q6"/>
    <mergeCell ref="A15:E15"/>
    <mergeCell ref="A16:Q16"/>
    <mergeCell ref="A5:A7"/>
    <mergeCell ref="B5:B7"/>
    <mergeCell ref="C5:C7"/>
    <mergeCell ref="D5:D7"/>
    <mergeCell ref="E5:E7"/>
    <mergeCell ref="F5:F7"/>
    <mergeCell ref="G6:G7"/>
    <mergeCell ref="H6:H7"/>
    <mergeCell ref="I6:I7"/>
    <mergeCell ref="J6:J7"/>
    <mergeCell ref="K6:K7"/>
  </mergeCells>
  <printOptions horizontalCentered="1"/>
  <pageMargins left="0.959027777777778" right="0.959027777777778" top="0.71875" bottom="0.718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tabSelected="1" workbookViewId="0">
      <pane ySplit="1" topLeftCell="A2" activePane="bottomLeft" state="frozen"/>
      <selection/>
      <selection pane="bottomLeft" activeCell="C20" sqref="C20"/>
    </sheetView>
  </sheetViews>
  <sheetFormatPr defaultColWidth="9.14414414414414" defaultRowHeight="14.25" customHeight="1"/>
  <cols>
    <col min="1" max="3" width="39.1441441441441" customWidth="1"/>
    <col min="4" max="12" width="20.4234234234234" customWidth="1"/>
    <col min="13" max="14" width="20.2792792792793" customWidth="1"/>
  </cols>
  <sheetData>
    <row r="1" customHeight="1" spans="1:14">
      <c r="A1" s="1"/>
      <c r="B1" s="1"/>
      <c r="C1" s="1"/>
      <c r="D1" s="1"/>
      <c r="E1" s="1"/>
      <c r="F1" s="1"/>
      <c r="G1" s="1"/>
      <c r="H1" s="1"/>
      <c r="I1" s="1"/>
      <c r="J1" s="1"/>
      <c r="K1" s="1"/>
      <c r="L1" s="1"/>
      <c r="M1" s="1"/>
      <c r="N1" s="1"/>
    </row>
    <row r="2" ht="16.5" customHeight="1" spans="1:14">
      <c r="A2" s="112"/>
      <c r="B2" s="112"/>
      <c r="C2" s="112"/>
      <c r="D2" s="113"/>
      <c r="E2" s="113"/>
      <c r="F2" s="113"/>
      <c r="G2" s="113"/>
      <c r="H2" s="114"/>
      <c r="I2" s="113"/>
      <c r="J2" s="113"/>
      <c r="K2" s="112"/>
      <c r="L2" s="113"/>
      <c r="M2" s="129"/>
      <c r="N2" s="129" t="s">
        <v>421</v>
      </c>
    </row>
    <row r="3" ht="41.25" customHeight="1" spans="1:14">
      <c r="A3" s="78" t="s">
        <v>422</v>
      </c>
      <c r="B3" s="78"/>
      <c r="C3" s="78"/>
      <c r="D3" s="115"/>
      <c r="E3" s="115"/>
      <c r="F3" s="115"/>
      <c r="G3" s="115"/>
      <c r="H3" s="116"/>
      <c r="I3" s="115"/>
      <c r="J3" s="115"/>
      <c r="K3" s="78"/>
      <c r="L3" s="115"/>
      <c r="M3" s="116"/>
      <c r="N3" s="78"/>
    </row>
    <row r="4" ht="22.5" customHeight="1" spans="1:14">
      <c r="A4" s="117" t="s">
        <v>198</v>
      </c>
      <c r="B4" s="117"/>
      <c r="C4" s="117"/>
      <c r="D4" s="105"/>
      <c r="E4" s="105"/>
      <c r="F4" s="105"/>
      <c r="G4" s="105"/>
      <c r="H4" s="114"/>
      <c r="I4" s="113"/>
      <c r="J4" s="113"/>
      <c r="K4" s="112"/>
      <c r="L4" s="113"/>
      <c r="M4" s="130"/>
      <c r="N4" s="129" t="s">
        <v>1</v>
      </c>
    </row>
    <row r="5" ht="24" customHeight="1" spans="1:14">
      <c r="A5" s="118" t="s">
        <v>395</v>
      </c>
      <c r="B5" s="118" t="s">
        <v>423</v>
      </c>
      <c r="C5" s="118" t="s">
        <v>424</v>
      </c>
      <c r="D5" s="119" t="s">
        <v>206</v>
      </c>
      <c r="E5" s="119"/>
      <c r="F5" s="119"/>
      <c r="G5" s="119"/>
      <c r="H5" s="120"/>
      <c r="I5" s="119"/>
      <c r="J5" s="119"/>
      <c r="K5" s="131"/>
      <c r="L5" s="119"/>
      <c r="M5" s="120"/>
      <c r="N5" s="107"/>
    </row>
    <row r="6" ht="24" customHeight="1" spans="1:14">
      <c r="A6" s="121"/>
      <c r="B6" s="121"/>
      <c r="C6" s="121"/>
      <c r="D6" s="122" t="s">
        <v>55</v>
      </c>
      <c r="E6" s="122" t="s">
        <v>58</v>
      </c>
      <c r="F6" s="122" t="s">
        <v>401</v>
      </c>
      <c r="G6" s="122" t="s">
        <v>402</v>
      </c>
      <c r="H6" s="123" t="s">
        <v>403</v>
      </c>
      <c r="I6" s="132" t="s">
        <v>404</v>
      </c>
      <c r="J6" s="132"/>
      <c r="K6" s="133"/>
      <c r="L6" s="132"/>
      <c r="M6" s="134"/>
      <c r="N6" s="124"/>
    </row>
    <row r="7" ht="54" customHeight="1" spans="1:14">
      <c r="A7" s="124"/>
      <c r="B7" s="124"/>
      <c r="C7" s="124"/>
      <c r="D7" s="125"/>
      <c r="E7" s="125" t="s">
        <v>57</v>
      </c>
      <c r="F7" s="125"/>
      <c r="G7" s="125"/>
      <c r="H7" s="126"/>
      <c r="I7" s="125" t="s">
        <v>57</v>
      </c>
      <c r="J7" s="125" t="s">
        <v>64</v>
      </c>
      <c r="K7" s="124" t="s">
        <v>65</v>
      </c>
      <c r="L7" s="125" t="s">
        <v>66</v>
      </c>
      <c r="M7" s="126" t="s">
        <v>67</v>
      </c>
      <c r="N7" s="124" t="s">
        <v>68</v>
      </c>
    </row>
    <row r="8" ht="17.25" customHeight="1" spans="1:14">
      <c r="A8" s="55">
        <v>1</v>
      </c>
      <c r="B8" s="55">
        <v>2</v>
      </c>
      <c r="C8" s="55">
        <v>3</v>
      </c>
      <c r="D8" s="55">
        <v>4</v>
      </c>
      <c r="E8" s="55">
        <v>5</v>
      </c>
      <c r="F8" s="55">
        <v>6</v>
      </c>
      <c r="G8" s="55">
        <v>7</v>
      </c>
      <c r="H8" s="55">
        <v>8</v>
      </c>
      <c r="I8" s="55">
        <v>9</v>
      </c>
      <c r="J8" s="55">
        <v>10</v>
      </c>
      <c r="K8" s="55">
        <v>11</v>
      </c>
      <c r="L8" s="55">
        <v>12</v>
      </c>
      <c r="M8" s="55">
        <v>13</v>
      </c>
      <c r="N8" s="55">
        <v>14</v>
      </c>
    </row>
    <row r="9" ht="21" customHeight="1" spans="1:14">
      <c r="A9" s="127" t="s">
        <v>307</v>
      </c>
      <c r="B9" s="127" t="s">
        <v>418</v>
      </c>
      <c r="C9" s="127" t="s">
        <v>425</v>
      </c>
      <c r="D9" s="111">
        <v>258000</v>
      </c>
      <c r="E9" s="111">
        <v>258000</v>
      </c>
      <c r="F9" s="111"/>
      <c r="G9" s="111"/>
      <c r="H9" s="111"/>
      <c r="I9" s="111"/>
      <c r="J9" s="111"/>
      <c r="K9" s="111"/>
      <c r="L9" s="111"/>
      <c r="M9" s="111"/>
      <c r="N9" s="111"/>
    </row>
    <row r="10" ht="21" customHeight="1" spans="1:14">
      <c r="A10" s="128" t="s">
        <v>55</v>
      </c>
      <c r="B10" s="128"/>
      <c r="C10" s="128"/>
      <c r="D10" s="111">
        <v>258000</v>
      </c>
      <c r="E10" s="111">
        <v>258000</v>
      </c>
      <c r="F10" s="111"/>
      <c r="G10" s="111"/>
      <c r="H10" s="111"/>
      <c r="I10" s="111"/>
      <c r="J10" s="111"/>
      <c r="K10" s="111"/>
      <c r="L10" s="111"/>
      <c r="M10" s="111"/>
      <c r="N10" s="111"/>
    </row>
  </sheetData>
  <mergeCells count="13">
    <mergeCell ref="A3:N3"/>
    <mergeCell ref="A4:C4"/>
    <mergeCell ref="D5:N5"/>
    <mergeCell ref="I6:N6"/>
    <mergeCell ref="A10:C10"/>
    <mergeCell ref="A5:A7"/>
    <mergeCell ref="B5:B7"/>
    <mergeCell ref="C5:C7"/>
    <mergeCell ref="D6:D7"/>
    <mergeCell ref="E6:E7"/>
    <mergeCell ref="F6:F7"/>
    <mergeCell ref="G6:G7"/>
    <mergeCell ref="H6:H7"/>
  </mergeCells>
  <printOptions horizontalCentered="1"/>
  <pageMargins left="0.959027777777778" right="0.959027777777778" top="0.71875" bottom="0.718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H20" sqref="H20"/>
    </sheetView>
  </sheetViews>
  <sheetFormatPr defaultColWidth="9.14414414414414" defaultRowHeight="14.25" customHeight="1" outlineLevelCol="4"/>
  <cols>
    <col min="1" max="1" width="37.7117117117117" customWidth="1"/>
    <col min="2" max="5" width="20" customWidth="1"/>
  </cols>
  <sheetData>
    <row r="1" customHeight="1" spans="1:5">
      <c r="A1" s="1"/>
      <c r="B1" s="1"/>
      <c r="C1" s="1"/>
      <c r="D1" s="1"/>
      <c r="E1" s="1"/>
    </row>
    <row r="2" ht="17.25" customHeight="1" spans="4:5">
      <c r="D2" s="102"/>
      <c r="E2" s="42" t="s">
        <v>426</v>
      </c>
    </row>
    <row r="3" ht="41.25" customHeight="1" spans="1:5">
      <c r="A3" s="103" t="str">
        <f>"2025"&amp;"年对下转移支付预算表"</f>
        <v>2025年对下转移支付预算表</v>
      </c>
      <c r="B3" s="43"/>
      <c r="C3" s="43"/>
      <c r="D3" s="43"/>
      <c r="E3" s="78"/>
    </row>
    <row r="4" ht="18" customHeight="1" spans="1:5">
      <c r="A4" s="104" t="str">
        <f>"单位名称："&amp;"石林彝族自治县市场监督管理局"</f>
        <v>单位名称：石林彝族自治县市场监督管理局</v>
      </c>
      <c r="B4" s="105"/>
      <c r="C4" s="105"/>
      <c r="D4" s="106"/>
      <c r="E4" s="47" t="s">
        <v>1</v>
      </c>
    </row>
    <row r="5" ht="19.5" customHeight="1" spans="1:5">
      <c r="A5" s="64" t="s">
        <v>427</v>
      </c>
      <c r="B5" s="13" t="s">
        <v>206</v>
      </c>
      <c r="C5" s="14"/>
      <c r="D5" s="14"/>
      <c r="E5" s="107"/>
    </row>
    <row r="6" ht="40.5" customHeight="1" spans="1:5">
      <c r="A6" s="55"/>
      <c r="B6" s="65" t="s">
        <v>55</v>
      </c>
      <c r="C6" s="49" t="s">
        <v>58</v>
      </c>
      <c r="D6" s="108" t="s">
        <v>401</v>
      </c>
      <c r="E6" s="109" t="s">
        <v>428</v>
      </c>
    </row>
    <row r="7" ht="19.5" customHeight="1" spans="1:5">
      <c r="A7" s="56">
        <v>1</v>
      </c>
      <c r="B7" s="56">
        <v>2</v>
      </c>
      <c r="C7" s="56">
        <v>3</v>
      </c>
      <c r="D7" s="110">
        <v>4</v>
      </c>
      <c r="E7" s="72">
        <v>5</v>
      </c>
    </row>
    <row r="8" ht="19.5" customHeight="1" spans="1:5">
      <c r="A8" s="19"/>
      <c r="B8" s="111"/>
      <c r="C8" s="111"/>
      <c r="D8" s="111"/>
      <c r="E8" s="111"/>
    </row>
    <row r="9" ht="19.5" customHeight="1" spans="1:5">
      <c r="A9" s="97"/>
      <c r="B9" s="111"/>
      <c r="C9" s="111"/>
      <c r="D9" s="111"/>
      <c r="E9" s="111"/>
    </row>
    <row r="10" s="101" customFormat="1" customHeight="1" spans="1:5">
      <c r="A10" s="99" t="s">
        <v>429</v>
      </c>
      <c r="E10" s="100"/>
    </row>
  </sheetData>
  <mergeCells count="4">
    <mergeCell ref="A3:E3"/>
    <mergeCell ref="A4:D4"/>
    <mergeCell ref="B5:D5"/>
    <mergeCell ref="A5:A6"/>
  </mergeCells>
  <printOptions horizontalCentered="1"/>
  <pageMargins left="0.959027777777778" right="0.959027777777778" top="0.71875" bottom="0.71875"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pane ySplit="1" topLeftCell="A2" activePane="bottomLeft" state="frozen"/>
      <selection/>
      <selection pane="bottomLeft" activeCell="D26" sqref="D26"/>
    </sheetView>
  </sheetViews>
  <sheetFormatPr defaultColWidth="9.14414414414414" defaultRowHeight="12" customHeight="1"/>
  <cols>
    <col min="1" max="1" width="34.2792792792793" customWidth="1"/>
    <col min="2" max="2" width="29" customWidth="1"/>
    <col min="3" max="5" width="23.5765765765766" customWidth="1"/>
    <col min="6" max="6" width="11.2792792792793" customWidth="1"/>
    <col min="7" max="7" width="25.1441441441441" customWidth="1"/>
    <col min="8" max="8" width="15.5765765765766" customWidth="1"/>
    <col min="9" max="9" width="13.4234234234234" customWidth="1"/>
    <col min="10" max="10" width="18.8468468468468" customWidth="1"/>
  </cols>
  <sheetData>
    <row r="1" customHeight="1" spans="1:10">
      <c r="A1" s="1"/>
      <c r="B1" s="1"/>
      <c r="C1" s="1"/>
      <c r="D1" s="1"/>
      <c r="E1" s="1"/>
      <c r="F1" s="1"/>
      <c r="G1" s="1"/>
      <c r="H1" s="1"/>
      <c r="I1" s="1"/>
      <c r="J1" s="1"/>
    </row>
    <row r="2" ht="16.5" customHeight="1" spans="10:10">
      <c r="J2" s="42" t="s">
        <v>430</v>
      </c>
    </row>
    <row r="3" ht="41.25" customHeight="1" spans="1:10">
      <c r="A3" s="95" t="str">
        <f>"2025"&amp;"年对下转移支付绩效目标表"</f>
        <v>2025年对下转移支付绩效目标表</v>
      </c>
      <c r="B3" s="43"/>
      <c r="C3" s="43"/>
      <c r="D3" s="43"/>
      <c r="E3" s="43"/>
      <c r="F3" s="78"/>
      <c r="G3" s="43"/>
      <c r="H3" s="78"/>
      <c r="I3" s="78"/>
      <c r="J3" s="43"/>
    </row>
    <row r="4" ht="17.25" customHeight="1" spans="1:1">
      <c r="A4" s="44" t="str">
        <f>"单位名称："&amp;"石林彝族自治县市场监督管理局"</f>
        <v>单位名称：石林彝族自治县市场监督管理局</v>
      </c>
    </row>
    <row r="5" ht="44.25" customHeight="1" spans="1:10">
      <c r="A5" s="18" t="s">
        <v>431</v>
      </c>
      <c r="B5" s="18" t="s">
        <v>309</v>
      </c>
      <c r="C5" s="18" t="s">
        <v>310</v>
      </c>
      <c r="D5" s="18" t="s">
        <v>311</v>
      </c>
      <c r="E5" s="18" t="s">
        <v>312</v>
      </c>
      <c r="F5" s="96" t="s">
        <v>313</v>
      </c>
      <c r="G5" s="18" t="s">
        <v>314</v>
      </c>
      <c r="H5" s="96" t="s">
        <v>315</v>
      </c>
      <c r="I5" s="96" t="s">
        <v>316</v>
      </c>
      <c r="J5" s="18" t="s">
        <v>317</v>
      </c>
    </row>
    <row r="6" ht="14.25" customHeight="1" spans="1:10">
      <c r="A6" s="18">
        <v>1</v>
      </c>
      <c r="B6" s="18">
        <v>2</v>
      </c>
      <c r="C6" s="18">
        <v>3</v>
      </c>
      <c r="D6" s="18">
        <v>4</v>
      </c>
      <c r="E6" s="18">
        <v>5</v>
      </c>
      <c r="F6" s="96">
        <v>6</v>
      </c>
      <c r="G6" s="18">
        <v>7</v>
      </c>
      <c r="H6" s="96">
        <v>8</v>
      </c>
      <c r="I6" s="96">
        <v>9</v>
      </c>
      <c r="J6" s="18">
        <v>10</v>
      </c>
    </row>
    <row r="7" ht="42" customHeight="1" spans="1:10">
      <c r="A7" s="19"/>
      <c r="B7" s="97"/>
      <c r="C7" s="97"/>
      <c r="D7" s="97"/>
      <c r="E7" s="34"/>
      <c r="F7" s="98"/>
      <c r="G7" s="34"/>
      <c r="H7" s="98"/>
      <c r="I7" s="98"/>
      <c r="J7" s="34"/>
    </row>
    <row r="8" ht="42" customHeight="1" spans="1:10">
      <c r="A8" s="19"/>
      <c r="B8" s="33"/>
      <c r="C8" s="33"/>
      <c r="D8" s="33"/>
      <c r="E8" s="19"/>
      <c r="F8" s="33"/>
      <c r="G8" s="19"/>
      <c r="H8" s="33"/>
      <c r="I8" s="33"/>
      <c r="J8" s="19"/>
    </row>
    <row r="9" s="94" customFormat="1" ht="12.9" spans="1:11">
      <c r="A9" s="99" t="s">
        <v>432</v>
      </c>
      <c r="F9" s="100"/>
      <c r="H9" s="100"/>
      <c r="I9" s="100"/>
      <c r="K9" s="100"/>
    </row>
  </sheetData>
  <mergeCells count="2">
    <mergeCell ref="A3:J3"/>
    <mergeCell ref="A4:H4"/>
  </mergeCells>
  <printOptions horizontalCentered="1"/>
  <pageMargins left="0.959027777777778" right="0.959027777777778" top="0.71875" bottom="0.718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C20" sqref="C20"/>
    </sheetView>
  </sheetViews>
  <sheetFormatPr defaultColWidth="10.4234234234234" defaultRowHeight="14.25" customHeight="1" outlineLevelCol="7"/>
  <cols>
    <col min="1" max="2" width="33.7117117117117" customWidth="1"/>
    <col min="3" max="3" width="45.5765765765766" customWidth="1"/>
    <col min="4" max="4" width="27.5765765765766" customWidth="1"/>
    <col min="5" max="5" width="21.7117117117117" customWidth="1"/>
    <col min="6" max="8" width="26.2792792792793" customWidth="1"/>
  </cols>
  <sheetData>
    <row r="1" customHeight="1" spans="1:8">
      <c r="A1" s="1"/>
      <c r="B1" s="1"/>
      <c r="C1" s="1"/>
      <c r="D1" s="1"/>
      <c r="E1" s="1"/>
      <c r="F1" s="1"/>
      <c r="G1" s="1"/>
      <c r="H1" s="75"/>
    </row>
    <row r="2" customHeight="1" spans="1:8">
      <c r="A2" s="76" t="s">
        <v>433</v>
      </c>
      <c r="B2" s="76"/>
      <c r="C2" s="76"/>
      <c r="D2" s="76"/>
      <c r="E2" s="76"/>
      <c r="F2" s="76"/>
      <c r="G2" s="76"/>
      <c r="H2" s="76"/>
    </row>
    <row r="3" ht="41.25" customHeight="1" spans="1:8">
      <c r="A3" s="77" t="s">
        <v>434</v>
      </c>
      <c r="B3" s="43"/>
      <c r="C3" s="43"/>
      <c r="D3" s="43"/>
      <c r="E3" s="43"/>
      <c r="F3" s="78"/>
      <c r="G3" s="43"/>
      <c r="H3" s="78"/>
    </row>
    <row r="4" customHeight="1" spans="1:8">
      <c r="A4" s="79" t="s">
        <v>198</v>
      </c>
      <c r="B4" s="79"/>
      <c r="C4" s="80"/>
      <c r="E4" s="81"/>
      <c r="F4" s="82"/>
      <c r="G4" s="82"/>
      <c r="H4" s="75" t="s">
        <v>1</v>
      </c>
    </row>
    <row r="5" ht="28.5" customHeight="1" spans="1:8">
      <c r="A5" s="83" t="s">
        <v>199</v>
      </c>
      <c r="B5" s="84" t="s">
        <v>435</v>
      </c>
      <c r="C5" s="85" t="s">
        <v>436</v>
      </c>
      <c r="D5" s="85" t="s">
        <v>437</v>
      </c>
      <c r="E5" s="85" t="s">
        <v>438</v>
      </c>
      <c r="F5" s="83" t="s">
        <v>439</v>
      </c>
      <c r="G5" s="72"/>
      <c r="H5" s="85"/>
    </row>
    <row r="6" ht="21" customHeight="1" spans="1:8">
      <c r="A6" s="86"/>
      <c r="B6" s="86"/>
      <c r="C6" s="87"/>
      <c r="D6" s="86"/>
      <c r="E6" s="86"/>
      <c r="F6" s="83" t="s">
        <v>399</v>
      </c>
      <c r="G6" s="83" t="s">
        <v>440</v>
      </c>
      <c r="H6" s="83" t="s">
        <v>441</v>
      </c>
    </row>
    <row r="7" ht="17.25" customHeight="1" spans="1:8">
      <c r="A7" s="32">
        <v>1</v>
      </c>
      <c r="B7" s="88">
        <v>2</v>
      </c>
      <c r="C7" s="32">
        <v>3</v>
      </c>
      <c r="D7" s="88">
        <v>4</v>
      </c>
      <c r="E7" s="32">
        <v>5</v>
      </c>
      <c r="F7" s="88">
        <v>6</v>
      </c>
      <c r="G7" s="32">
        <v>7</v>
      </c>
      <c r="H7" s="88">
        <v>8</v>
      </c>
    </row>
    <row r="8" ht="19.5" customHeight="1" spans="1:8">
      <c r="A8" s="67"/>
      <c r="B8" s="67"/>
      <c r="C8" s="19"/>
      <c r="D8" s="33"/>
      <c r="E8" s="89"/>
      <c r="F8" s="90"/>
      <c r="G8" s="91"/>
      <c r="H8" s="91"/>
    </row>
    <row r="9" ht="19.5" customHeight="1" spans="1:8">
      <c r="A9" s="92" t="s">
        <v>55</v>
      </c>
      <c r="B9" s="92"/>
      <c r="C9" s="21"/>
      <c r="D9" s="93"/>
      <c r="E9" s="93"/>
      <c r="F9" s="90"/>
      <c r="G9" s="91"/>
      <c r="H9" s="91"/>
    </row>
    <row r="10" s="74" customFormat="1" ht="12.9" spans="1:1">
      <c r="A10" s="74" t="s">
        <v>442</v>
      </c>
    </row>
  </sheetData>
  <mergeCells count="10">
    <mergeCell ref="A2:H2"/>
    <mergeCell ref="A3:H3"/>
    <mergeCell ref="A4:B4"/>
    <mergeCell ref="F5:H5"/>
    <mergeCell ref="A9:E9"/>
    <mergeCell ref="A5:A6"/>
    <mergeCell ref="B5:B6"/>
    <mergeCell ref="C5:C6"/>
    <mergeCell ref="D5:D6"/>
    <mergeCell ref="E5:E6"/>
  </mergeCells>
  <pageMargins left="0.669444444444445" right="0.669444444444445" top="0.71875" bottom="0.71875" header="0.279166666666667" footer="0.279166666666667"/>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B20" sqref="B20"/>
    </sheetView>
  </sheetViews>
  <sheetFormatPr defaultColWidth="9.14414414414414" defaultRowHeight="14.25" customHeight="1"/>
  <cols>
    <col min="1" max="1" width="19.2792792792793" customWidth="1"/>
    <col min="2" max="2" width="33.8468468468468" customWidth="1"/>
    <col min="3" max="3" width="23.8468468468468" customWidth="1"/>
    <col min="4" max="4" width="11.1441441441441" customWidth="1"/>
    <col min="5" max="5" width="17.7117117117117" customWidth="1"/>
    <col min="6" max="6" width="9.84684684684685" customWidth="1"/>
    <col min="7" max="7" width="17.7117117117117" customWidth="1"/>
    <col min="8" max="11" width="23.1441441441441" customWidth="1"/>
  </cols>
  <sheetData>
    <row r="1" customHeight="1" spans="1:11">
      <c r="A1" s="1"/>
      <c r="B1" s="1"/>
      <c r="C1" s="1"/>
      <c r="D1" s="1"/>
      <c r="E1" s="1"/>
      <c r="F1" s="1"/>
      <c r="G1" s="1"/>
      <c r="H1" s="1"/>
      <c r="I1" s="1"/>
      <c r="J1" s="1"/>
      <c r="K1" s="1"/>
    </row>
    <row r="2" customHeight="1" spans="4:11">
      <c r="D2" s="41"/>
      <c r="E2" s="41"/>
      <c r="F2" s="41"/>
      <c r="G2" s="41"/>
      <c r="K2" s="42" t="s">
        <v>443</v>
      </c>
    </row>
    <row r="3" ht="41.25" customHeight="1" spans="1:11">
      <c r="A3" s="43" t="str">
        <f>"2025"&amp;"年上级转移支付补助项目支出预算表"</f>
        <v>2025年上级转移支付补助项目支出预算表</v>
      </c>
      <c r="B3" s="43"/>
      <c r="C3" s="43"/>
      <c r="D3" s="43"/>
      <c r="E3" s="43"/>
      <c r="F3" s="43"/>
      <c r="G3" s="43"/>
      <c r="H3" s="43"/>
      <c r="I3" s="43"/>
      <c r="J3" s="43"/>
      <c r="K3" s="43"/>
    </row>
    <row r="4" ht="13.5" customHeight="1" spans="1:11">
      <c r="A4" s="44" t="str">
        <f>"单位名称："&amp;"石林彝族自治县市场监督管理局"</f>
        <v>单位名称：石林彝族自治县市场监督管理局</v>
      </c>
      <c r="B4" s="45"/>
      <c r="C4" s="45"/>
      <c r="D4" s="45"/>
      <c r="E4" s="45"/>
      <c r="F4" s="45"/>
      <c r="G4" s="45"/>
      <c r="H4" s="46"/>
      <c r="I4" s="46"/>
      <c r="J4" s="46"/>
      <c r="K4" s="47" t="s">
        <v>1</v>
      </c>
    </row>
    <row r="5" ht="21.75" customHeight="1" spans="1:11">
      <c r="A5" s="48" t="s">
        <v>288</v>
      </c>
      <c r="B5" s="48" t="s">
        <v>201</v>
      </c>
      <c r="C5" s="48" t="s">
        <v>289</v>
      </c>
      <c r="D5" s="49" t="s">
        <v>202</v>
      </c>
      <c r="E5" s="49" t="s">
        <v>203</v>
      </c>
      <c r="F5" s="49" t="s">
        <v>290</v>
      </c>
      <c r="G5" s="49" t="s">
        <v>291</v>
      </c>
      <c r="H5" s="64" t="s">
        <v>55</v>
      </c>
      <c r="I5" s="13" t="s">
        <v>444</v>
      </c>
      <c r="J5" s="14"/>
      <c r="K5" s="36"/>
    </row>
    <row r="6" ht="21.75" customHeight="1" spans="1:11">
      <c r="A6" s="50"/>
      <c r="B6" s="50"/>
      <c r="C6" s="50"/>
      <c r="D6" s="51"/>
      <c r="E6" s="51"/>
      <c r="F6" s="51"/>
      <c r="G6" s="51"/>
      <c r="H6" s="65"/>
      <c r="I6" s="49" t="s">
        <v>58</v>
      </c>
      <c r="J6" s="49" t="s">
        <v>59</v>
      </c>
      <c r="K6" s="49" t="s">
        <v>60</v>
      </c>
    </row>
    <row r="7" ht="40.5" customHeight="1" spans="1:11">
      <c r="A7" s="53"/>
      <c r="B7" s="53"/>
      <c r="C7" s="53"/>
      <c r="D7" s="54"/>
      <c r="E7" s="54"/>
      <c r="F7" s="54"/>
      <c r="G7" s="54"/>
      <c r="H7" s="55"/>
      <c r="I7" s="54" t="s">
        <v>57</v>
      </c>
      <c r="J7" s="54"/>
      <c r="K7" s="54"/>
    </row>
    <row r="8" ht="15" customHeight="1" spans="1:11">
      <c r="A8" s="56">
        <v>1</v>
      </c>
      <c r="B8" s="56">
        <v>2</v>
      </c>
      <c r="C8" s="56">
        <v>3</v>
      </c>
      <c r="D8" s="56">
        <v>4</v>
      </c>
      <c r="E8" s="56">
        <v>5</v>
      </c>
      <c r="F8" s="56">
        <v>6</v>
      </c>
      <c r="G8" s="56">
        <v>7</v>
      </c>
      <c r="H8" s="56">
        <v>8</v>
      </c>
      <c r="I8" s="56">
        <v>9</v>
      </c>
      <c r="J8" s="72">
        <v>10</v>
      </c>
      <c r="K8" s="72">
        <v>11</v>
      </c>
    </row>
    <row r="9" ht="18.75" customHeight="1" spans="1:11">
      <c r="A9" s="19"/>
      <c r="B9" s="33"/>
      <c r="C9" s="19"/>
      <c r="D9" s="19"/>
      <c r="E9" s="19"/>
      <c r="F9" s="19"/>
      <c r="G9" s="19"/>
      <c r="H9" s="66"/>
      <c r="I9" s="73"/>
      <c r="J9" s="73"/>
      <c r="K9" s="66"/>
    </row>
    <row r="10" ht="18.75" customHeight="1" spans="1:11">
      <c r="A10" s="67"/>
      <c r="B10" s="33"/>
      <c r="C10" s="33"/>
      <c r="D10" s="33"/>
      <c r="E10" s="33"/>
      <c r="F10" s="33"/>
      <c r="G10" s="33"/>
      <c r="H10" s="58"/>
      <c r="I10" s="58"/>
      <c r="J10" s="58"/>
      <c r="K10" s="66"/>
    </row>
    <row r="11" ht="18.75" customHeight="1" spans="1:11">
      <c r="A11" s="68" t="s">
        <v>188</v>
      </c>
      <c r="B11" s="69"/>
      <c r="C11" s="69"/>
      <c r="D11" s="69"/>
      <c r="E11" s="69"/>
      <c r="F11" s="69"/>
      <c r="G11" s="70"/>
      <c r="H11" s="58"/>
      <c r="I11" s="58"/>
      <c r="J11" s="58"/>
      <c r="K11" s="66"/>
    </row>
    <row r="12" s="63" customFormat="1" ht="15" customHeight="1" spans="1:11">
      <c r="A12" s="71" t="s">
        <v>445</v>
      </c>
      <c r="B12" s="71"/>
      <c r="C12" s="71"/>
      <c r="D12" s="71"/>
      <c r="E12" s="71"/>
      <c r="F12" s="71"/>
      <c r="G12" s="71"/>
      <c r="H12" s="71"/>
      <c r="I12" s="71"/>
      <c r="J12" s="71"/>
      <c r="K12" s="71"/>
    </row>
  </sheetData>
  <mergeCells count="16">
    <mergeCell ref="A3:K3"/>
    <mergeCell ref="A4:G4"/>
    <mergeCell ref="I5:K5"/>
    <mergeCell ref="A11:G11"/>
    <mergeCell ref="A12:K12"/>
    <mergeCell ref="A5:A7"/>
    <mergeCell ref="B5:B7"/>
    <mergeCell ref="C5:C7"/>
    <mergeCell ref="D5:D7"/>
    <mergeCell ref="E5:E7"/>
    <mergeCell ref="F5:F7"/>
    <mergeCell ref="G5:G7"/>
    <mergeCell ref="H5:H7"/>
    <mergeCell ref="I6:I7"/>
    <mergeCell ref="J6:J7"/>
    <mergeCell ref="K6:K7"/>
  </mergeCells>
  <printOptions horizontalCentered="1"/>
  <pageMargins left="0.36875" right="0.36875" top="0.559027777777778" bottom="0.559027777777778" header="0.479166666666667" footer="0.479166666666667"/>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pane ySplit="1" topLeftCell="A2" activePane="bottomLeft" state="frozen"/>
      <selection/>
      <selection pane="bottomLeft" activeCell="A1" sqref="A1"/>
    </sheetView>
  </sheetViews>
  <sheetFormatPr defaultColWidth="9.14414414414414" defaultRowHeight="14.25" customHeight="1" outlineLevelCol="6"/>
  <cols>
    <col min="1" max="1" width="35.2792792792793" customWidth="1"/>
    <col min="2" max="4" width="28" customWidth="1"/>
    <col min="5" max="7" width="23.8468468468468" customWidth="1"/>
  </cols>
  <sheetData>
    <row r="1" customHeight="1" spans="1:7">
      <c r="A1" s="1"/>
      <c r="B1" s="1"/>
      <c r="C1" s="1"/>
      <c r="D1" s="1"/>
      <c r="E1" s="1"/>
      <c r="F1" s="1"/>
      <c r="G1" s="1"/>
    </row>
    <row r="2" ht="13.5" customHeight="1" spans="4:7">
      <c r="D2" s="41"/>
      <c r="G2" s="42" t="s">
        <v>446</v>
      </c>
    </row>
    <row r="3" ht="41.25" customHeight="1" spans="1:7">
      <c r="A3" s="43" t="str">
        <f>"2025"&amp;"年部门项目中期规划预算表"</f>
        <v>2025年部门项目中期规划预算表</v>
      </c>
      <c r="B3" s="43"/>
      <c r="C3" s="43"/>
      <c r="D3" s="43"/>
      <c r="E3" s="43"/>
      <c r="F3" s="43"/>
      <c r="G3" s="43"/>
    </row>
    <row r="4" ht="13.5" customHeight="1" spans="1:7">
      <c r="A4" s="44" t="str">
        <f>"单位名称："&amp;"石林彝族自治县市场监督管理局"</f>
        <v>单位名称：石林彝族自治县市场监督管理局</v>
      </c>
      <c r="B4" s="45"/>
      <c r="C4" s="45"/>
      <c r="D4" s="45"/>
      <c r="E4" s="46"/>
      <c r="F4" s="46"/>
      <c r="G4" s="47" t="s">
        <v>1</v>
      </c>
    </row>
    <row r="5" ht="21.75" customHeight="1" spans="1:7">
      <c r="A5" s="48" t="s">
        <v>289</v>
      </c>
      <c r="B5" s="48" t="s">
        <v>288</v>
      </c>
      <c r="C5" s="48" t="s">
        <v>201</v>
      </c>
      <c r="D5" s="49" t="s">
        <v>447</v>
      </c>
      <c r="E5" s="13" t="s">
        <v>58</v>
      </c>
      <c r="F5" s="14"/>
      <c r="G5" s="36"/>
    </row>
    <row r="6" ht="21.75" customHeight="1" spans="1:7">
      <c r="A6" s="50"/>
      <c r="B6" s="50"/>
      <c r="C6" s="50"/>
      <c r="D6" s="51"/>
      <c r="E6" s="52" t="str">
        <f>"2025"&amp;"年"</f>
        <v>2025年</v>
      </c>
      <c r="F6" s="49" t="str">
        <f>("2025"+1)&amp;"年"</f>
        <v>2026年</v>
      </c>
      <c r="G6" s="49" t="str">
        <f>("2025"+2)&amp;"年"</f>
        <v>2027年</v>
      </c>
    </row>
    <row r="7" ht="40.5" customHeight="1" spans="1:7">
      <c r="A7" s="53"/>
      <c r="B7" s="53"/>
      <c r="C7" s="53"/>
      <c r="D7" s="54"/>
      <c r="E7" s="55"/>
      <c r="F7" s="54" t="s">
        <v>57</v>
      </c>
      <c r="G7" s="54"/>
    </row>
    <row r="8" ht="15" customHeight="1" spans="1:7">
      <c r="A8" s="56">
        <v>1</v>
      </c>
      <c r="B8" s="56">
        <v>2</v>
      </c>
      <c r="C8" s="56">
        <v>3</v>
      </c>
      <c r="D8" s="56">
        <v>4</v>
      </c>
      <c r="E8" s="56">
        <v>5</v>
      </c>
      <c r="F8" s="56">
        <v>6</v>
      </c>
      <c r="G8" s="56">
        <v>7</v>
      </c>
    </row>
    <row r="9" ht="17.25" customHeight="1" spans="1:7">
      <c r="A9" s="33" t="s">
        <v>70</v>
      </c>
      <c r="B9" s="57"/>
      <c r="C9" s="57"/>
      <c r="D9" s="33"/>
      <c r="E9" s="58">
        <v>1880000</v>
      </c>
      <c r="F9" s="58"/>
      <c r="G9" s="58"/>
    </row>
    <row r="10" ht="18.75" customHeight="1" spans="1:7">
      <c r="A10" s="33"/>
      <c r="B10" s="33" t="s">
        <v>448</v>
      </c>
      <c r="C10" s="33" t="s">
        <v>296</v>
      </c>
      <c r="D10" s="33" t="s">
        <v>449</v>
      </c>
      <c r="E10" s="58">
        <v>20000</v>
      </c>
      <c r="F10" s="58"/>
      <c r="G10" s="58"/>
    </row>
    <row r="11" ht="18.75" customHeight="1" spans="1:7">
      <c r="A11" s="59"/>
      <c r="B11" s="33" t="s">
        <v>448</v>
      </c>
      <c r="C11" s="33" t="s">
        <v>298</v>
      </c>
      <c r="D11" s="33" t="s">
        <v>449</v>
      </c>
      <c r="E11" s="58">
        <v>20000</v>
      </c>
      <c r="F11" s="58"/>
      <c r="G11" s="58"/>
    </row>
    <row r="12" ht="18.75" customHeight="1" spans="1:7">
      <c r="A12" s="59"/>
      <c r="B12" s="33" t="s">
        <v>448</v>
      </c>
      <c r="C12" s="33" t="s">
        <v>300</v>
      </c>
      <c r="D12" s="33" t="s">
        <v>449</v>
      </c>
      <c r="E12" s="58">
        <v>300000</v>
      </c>
      <c r="F12" s="58"/>
      <c r="G12" s="58"/>
    </row>
    <row r="13" ht="18.75" customHeight="1" spans="1:7">
      <c r="A13" s="59"/>
      <c r="B13" s="33" t="s">
        <v>448</v>
      </c>
      <c r="C13" s="33" t="s">
        <v>302</v>
      </c>
      <c r="D13" s="33" t="s">
        <v>449</v>
      </c>
      <c r="E13" s="58">
        <v>150000</v>
      </c>
      <c r="F13" s="58"/>
      <c r="G13" s="58"/>
    </row>
    <row r="14" ht="18.75" customHeight="1" spans="1:7">
      <c r="A14" s="59"/>
      <c r="B14" s="33" t="s">
        <v>448</v>
      </c>
      <c r="C14" s="33" t="s">
        <v>304</v>
      </c>
      <c r="D14" s="33" t="s">
        <v>449</v>
      </c>
      <c r="E14" s="58">
        <v>20000</v>
      </c>
      <c r="F14" s="58"/>
      <c r="G14" s="58"/>
    </row>
    <row r="15" ht="18.75" customHeight="1" spans="1:7">
      <c r="A15" s="59"/>
      <c r="B15" s="33" t="s">
        <v>450</v>
      </c>
      <c r="C15" s="33" t="s">
        <v>307</v>
      </c>
      <c r="D15" s="33" t="s">
        <v>449</v>
      </c>
      <c r="E15" s="58">
        <v>1370000</v>
      </c>
      <c r="F15" s="58"/>
      <c r="G15" s="58"/>
    </row>
    <row r="16" ht="18.75" customHeight="1" spans="1:7">
      <c r="A16" s="60" t="s">
        <v>55</v>
      </c>
      <c r="B16" s="61" t="s">
        <v>451</v>
      </c>
      <c r="C16" s="61"/>
      <c r="D16" s="62"/>
      <c r="E16" s="58">
        <v>1880000</v>
      </c>
      <c r="F16" s="58"/>
      <c r="G16" s="58"/>
    </row>
  </sheetData>
  <mergeCells count="11">
    <mergeCell ref="A3:G3"/>
    <mergeCell ref="A4:D4"/>
    <mergeCell ref="E5:G5"/>
    <mergeCell ref="A16:D16"/>
    <mergeCell ref="A5:A7"/>
    <mergeCell ref="B5:B7"/>
    <mergeCell ref="C5:C7"/>
    <mergeCell ref="D5:D7"/>
    <mergeCell ref="E6:E7"/>
    <mergeCell ref="F6:F7"/>
    <mergeCell ref="G6:G7"/>
  </mergeCells>
  <printOptions horizontalCentered="1"/>
  <pageMargins left="0.36875" right="0.36875" top="0.559027777777778" bottom="0.559027777777778" header="0.479166666666667" footer="0.479166666666667"/>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workbookViewId="0">
      <pane ySplit="1" topLeftCell="A8" activePane="bottomLeft" state="frozen"/>
      <selection/>
      <selection pane="bottomLeft" activeCell="C7" sqref="C7:I7"/>
    </sheetView>
  </sheetViews>
  <sheetFormatPr defaultColWidth="8.57657657657658" defaultRowHeight="14.25" customHeight="1"/>
  <cols>
    <col min="1" max="1" width="18.1441441441441" customWidth="1"/>
    <col min="2" max="2" width="23.4234234234234" customWidth="1"/>
    <col min="3" max="3" width="21.8468468468468" customWidth="1"/>
    <col min="4" max="4" width="15.5765765765766" customWidth="1"/>
    <col min="5" max="5" width="31.5765765765766" customWidth="1"/>
    <col min="6" max="6" width="15.4234234234234" customWidth="1"/>
    <col min="7" max="7" width="16.4234234234234" customWidth="1"/>
    <col min="8" max="8" width="29.5765765765766" customWidth="1"/>
    <col min="9" max="9" width="30.5765765765766" customWidth="1"/>
    <col min="10" max="10" width="23.8468468468468" customWidth="1"/>
  </cols>
  <sheetData>
    <row r="1" customHeight="1" spans="1:10">
      <c r="A1" s="1"/>
      <c r="B1" s="1"/>
      <c r="C1" s="1"/>
      <c r="D1" s="1"/>
      <c r="E1" s="1"/>
      <c r="F1" s="1"/>
      <c r="G1" s="1"/>
      <c r="H1" s="1"/>
      <c r="I1" s="1"/>
      <c r="J1" s="1"/>
    </row>
    <row r="2" customHeight="1" spans="1:10">
      <c r="A2" s="2"/>
      <c r="B2" s="2"/>
      <c r="C2" s="2"/>
      <c r="D2" s="2"/>
      <c r="E2" s="2"/>
      <c r="F2" s="2"/>
      <c r="G2" s="2"/>
      <c r="H2" s="2"/>
      <c r="I2" s="2"/>
      <c r="J2" s="35" t="s">
        <v>452</v>
      </c>
    </row>
    <row r="3" ht="41.25" customHeight="1" spans="1:10">
      <c r="A3" s="2" t="str">
        <f>"2025"&amp;"年部门整体支出绩效目标表"</f>
        <v>2025年部门整体支出绩效目标表</v>
      </c>
      <c r="B3" s="3"/>
      <c r="C3" s="3"/>
      <c r="D3" s="3"/>
      <c r="E3" s="3"/>
      <c r="F3" s="3"/>
      <c r="G3" s="3"/>
      <c r="H3" s="3"/>
      <c r="I3" s="3"/>
      <c r="J3" s="3"/>
    </row>
    <row r="4" ht="17.25" customHeight="1" spans="1:10">
      <c r="A4" s="4" t="str">
        <f>"单位名称："&amp;"石林彝族自治县市场监督管理局"</f>
        <v>单位名称：石林彝族自治县市场监督管理局</v>
      </c>
      <c r="B4" s="4"/>
      <c r="C4" s="5"/>
      <c r="D4" s="6"/>
      <c r="E4" s="6"/>
      <c r="F4" s="6"/>
      <c r="G4" s="6"/>
      <c r="H4" s="6"/>
      <c r="I4" s="6"/>
      <c r="J4" s="226" t="s">
        <v>1</v>
      </c>
    </row>
    <row r="5" ht="30" customHeight="1" spans="1:10">
      <c r="A5" s="7" t="s">
        <v>453</v>
      </c>
      <c r="B5" s="8" t="s">
        <v>71</v>
      </c>
      <c r="C5" s="9"/>
      <c r="D5" s="9"/>
      <c r="E5" s="10"/>
      <c r="F5" s="11" t="s">
        <v>454</v>
      </c>
      <c r="G5" s="10"/>
      <c r="H5" s="12" t="s">
        <v>70</v>
      </c>
      <c r="I5" s="9"/>
      <c r="J5" s="10"/>
    </row>
    <row r="6" ht="32.25" customHeight="1" spans="1:10">
      <c r="A6" s="13" t="s">
        <v>455</v>
      </c>
      <c r="B6" s="14"/>
      <c r="C6" s="14"/>
      <c r="D6" s="14"/>
      <c r="E6" s="14"/>
      <c r="F6" s="14"/>
      <c r="G6" s="14"/>
      <c r="H6" s="14"/>
      <c r="I6" s="36"/>
      <c r="J6" s="37" t="s">
        <v>456</v>
      </c>
    </row>
    <row r="7" ht="99.75" customHeight="1" spans="1:10">
      <c r="A7" s="15" t="s">
        <v>457</v>
      </c>
      <c r="B7" s="16" t="s">
        <v>458</v>
      </c>
      <c r="C7" s="17" t="s">
        <v>459</v>
      </c>
      <c r="D7" s="17"/>
      <c r="E7" s="17"/>
      <c r="F7" s="17"/>
      <c r="G7" s="17"/>
      <c r="H7" s="17"/>
      <c r="I7" s="17"/>
      <c r="J7" s="38" t="s">
        <v>460</v>
      </c>
    </row>
    <row r="8" ht="99.75" customHeight="1" spans="1:10">
      <c r="A8" s="15"/>
      <c r="B8" s="16" t="str">
        <f>"总体绩效目标（"&amp;"2025"&amp;"-"&amp;("2025"+2)&amp;"年期间）"</f>
        <v>总体绩效目标（2025-2027年期间）</v>
      </c>
      <c r="C8" s="17" t="s">
        <v>461</v>
      </c>
      <c r="D8" s="17"/>
      <c r="E8" s="17"/>
      <c r="F8" s="17"/>
      <c r="G8" s="17"/>
      <c r="H8" s="17"/>
      <c r="I8" s="17"/>
      <c r="J8" s="38" t="s">
        <v>462</v>
      </c>
    </row>
    <row r="9" ht="75" customHeight="1" spans="1:10">
      <c r="A9" s="16" t="s">
        <v>463</v>
      </c>
      <c r="B9" s="18" t="str">
        <f>"预算年度（"&amp;"2025"&amp;"年）绩效目标"</f>
        <v>预算年度（2025年）绩效目标</v>
      </c>
      <c r="C9" s="19" t="s">
        <v>464</v>
      </c>
      <c r="D9" s="19"/>
      <c r="E9" s="19"/>
      <c r="F9" s="19"/>
      <c r="G9" s="19"/>
      <c r="H9" s="19"/>
      <c r="I9" s="19"/>
      <c r="J9" s="39" t="s">
        <v>465</v>
      </c>
    </row>
    <row r="10" ht="32.25" customHeight="1" spans="1:10">
      <c r="A10" s="20" t="s">
        <v>466</v>
      </c>
      <c r="B10" s="20"/>
      <c r="C10" s="20"/>
      <c r="D10" s="20"/>
      <c r="E10" s="20"/>
      <c r="F10" s="20"/>
      <c r="G10" s="20"/>
      <c r="H10" s="20"/>
      <c r="I10" s="20"/>
      <c r="J10" s="20"/>
    </row>
    <row r="11" ht="32.25" customHeight="1" spans="1:10">
      <c r="A11" s="16" t="s">
        <v>467</v>
      </c>
      <c r="B11" s="16"/>
      <c r="C11" s="15" t="s">
        <v>468</v>
      </c>
      <c r="D11" s="15"/>
      <c r="E11" s="15"/>
      <c r="F11" s="15" t="s">
        <v>469</v>
      </c>
      <c r="G11" s="15"/>
      <c r="H11" s="15" t="s">
        <v>470</v>
      </c>
      <c r="I11" s="15"/>
      <c r="J11" s="15"/>
    </row>
    <row r="12" ht="32.25" customHeight="1" spans="1:10">
      <c r="A12" s="16"/>
      <c r="B12" s="16"/>
      <c r="C12" s="15"/>
      <c r="D12" s="15"/>
      <c r="E12" s="15"/>
      <c r="F12" s="15"/>
      <c r="G12" s="15"/>
      <c r="H12" s="16" t="s">
        <v>471</v>
      </c>
      <c r="I12" s="16" t="s">
        <v>472</v>
      </c>
      <c r="J12" s="16" t="s">
        <v>473</v>
      </c>
    </row>
    <row r="13" ht="24" customHeight="1" spans="1:10">
      <c r="A13" s="21" t="s">
        <v>55</v>
      </c>
      <c r="B13" s="22"/>
      <c r="C13" s="22"/>
      <c r="D13" s="22"/>
      <c r="E13" s="22"/>
      <c r="F13" s="22"/>
      <c r="G13" s="23"/>
      <c r="H13" s="24">
        <v>21396174</v>
      </c>
      <c r="I13" s="24">
        <v>21396174</v>
      </c>
      <c r="J13" s="24"/>
    </row>
    <row r="14" ht="34.5" customHeight="1" spans="1:10">
      <c r="A14" s="17" t="s">
        <v>474</v>
      </c>
      <c r="B14" s="25"/>
      <c r="C14" s="17" t="s">
        <v>475</v>
      </c>
      <c r="D14" s="25"/>
      <c r="E14" s="25"/>
      <c r="F14" s="25"/>
      <c r="G14" s="25"/>
      <c r="H14" s="26">
        <v>21396174</v>
      </c>
      <c r="I14" s="26">
        <v>21396174</v>
      </c>
      <c r="J14" s="26"/>
    </row>
    <row r="15" ht="32.25" customHeight="1" spans="1:10">
      <c r="A15" s="20" t="s">
        <v>476</v>
      </c>
      <c r="B15" s="20"/>
      <c r="C15" s="20"/>
      <c r="D15" s="20"/>
      <c r="E15" s="20"/>
      <c r="F15" s="20"/>
      <c r="G15" s="20"/>
      <c r="H15" s="20"/>
      <c r="I15" s="20"/>
      <c r="J15" s="20"/>
    </row>
    <row r="16" ht="32.25" customHeight="1" spans="1:10">
      <c r="A16" s="27" t="s">
        <v>477</v>
      </c>
      <c r="B16" s="27"/>
      <c r="C16" s="27"/>
      <c r="D16" s="27"/>
      <c r="E16" s="27"/>
      <c r="F16" s="27"/>
      <c r="G16" s="27"/>
      <c r="H16" s="28" t="s">
        <v>478</v>
      </c>
      <c r="I16" s="40" t="s">
        <v>317</v>
      </c>
      <c r="J16" s="28" t="s">
        <v>479</v>
      </c>
    </row>
    <row r="17" ht="36" customHeight="1" spans="1:10">
      <c r="A17" s="29" t="s">
        <v>310</v>
      </c>
      <c r="B17" s="29" t="s">
        <v>480</v>
      </c>
      <c r="C17" s="30" t="s">
        <v>312</v>
      </c>
      <c r="D17" s="30" t="s">
        <v>313</v>
      </c>
      <c r="E17" s="30" t="s">
        <v>314</v>
      </c>
      <c r="F17" s="30" t="s">
        <v>315</v>
      </c>
      <c r="G17" s="30" t="s">
        <v>316</v>
      </c>
      <c r="H17" s="31"/>
      <c r="I17" s="31"/>
      <c r="J17" s="31"/>
    </row>
    <row r="18" ht="32.25" customHeight="1" spans="1:10">
      <c r="A18" s="32" t="s">
        <v>319</v>
      </c>
      <c r="B18" s="32"/>
      <c r="C18" s="33"/>
      <c r="D18" s="32"/>
      <c r="E18" s="32"/>
      <c r="F18" s="32"/>
      <c r="G18" s="32"/>
      <c r="H18" s="34"/>
      <c r="I18" s="19"/>
      <c r="J18" s="34"/>
    </row>
    <row r="19" ht="32.25" customHeight="1" spans="1:10">
      <c r="A19" s="32"/>
      <c r="B19" s="32" t="s">
        <v>320</v>
      </c>
      <c r="C19" s="33"/>
      <c r="D19" s="32"/>
      <c r="E19" s="32"/>
      <c r="F19" s="32"/>
      <c r="G19" s="32"/>
      <c r="H19" s="34"/>
      <c r="I19" s="19"/>
      <c r="J19" s="34"/>
    </row>
    <row r="20" ht="32.25" customHeight="1" spans="1:10">
      <c r="A20" s="32"/>
      <c r="B20" s="32"/>
      <c r="C20" s="33" t="s">
        <v>481</v>
      </c>
      <c r="D20" s="32" t="s">
        <v>322</v>
      </c>
      <c r="E20" s="32">
        <v>1000000</v>
      </c>
      <c r="F20" s="32" t="s">
        <v>407</v>
      </c>
      <c r="G20" s="32" t="s">
        <v>325</v>
      </c>
      <c r="H20" s="34" t="s">
        <v>482</v>
      </c>
      <c r="I20" s="19" t="s">
        <v>483</v>
      </c>
      <c r="J20" s="34" t="s">
        <v>484</v>
      </c>
    </row>
    <row r="21" ht="32.25" customHeight="1" spans="1:10">
      <c r="A21" s="32"/>
      <c r="B21" s="32"/>
      <c r="C21" s="33" t="s">
        <v>485</v>
      </c>
      <c r="D21" s="32" t="s">
        <v>329</v>
      </c>
      <c r="E21" s="32" t="s">
        <v>330</v>
      </c>
      <c r="F21" s="32" t="s">
        <v>331</v>
      </c>
      <c r="G21" s="32" t="s">
        <v>325</v>
      </c>
      <c r="H21" s="34" t="s">
        <v>486</v>
      </c>
      <c r="I21" s="19" t="s">
        <v>487</v>
      </c>
      <c r="J21" s="34" t="s">
        <v>488</v>
      </c>
    </row>
    <row r="22" ht="32.25" customHeight="1" spans="1:10">
      <c r="A22" s="32"/>
      <c r="B22" s="32" t="s">
        <v>327</v>
      </c>
      <c r="C22" s="33"/>
      <c r="D22" s="32"/>
      <c r="E22" s="32"/>
      <c r="F22" s="32"/>
      <c r="G22" s="32"/>
      <c r="H22" s="34"/>
      <c r="I22" s="19"/>
      <c r="J22" s="34"/>
    </row>
    <row r="23" ht="32.25" customHeight="1" spans="1:10">
      <c r="A23" s="32"/>
      <c r="B23" s="32"/>
      <c r="C23" s="33" t="s">
        <v>489</v>
      </c>
      <c r="D23" s="32" t="s">
        <v>322</v>
      </c>
      <c r="E23" s="32" t="s">
        <v>345</v>
      </c>
      <c r="F23" s="32" t="s">
        <v>331</v>
      </c>
      <c r="G23" s="32" t="s">
        <v>325</v>
      </c>
      <c r="H23" s="34" t="s">
        <v>490</v>
      </c>
      <c r="I23" s="19" t="s">
        <v>491</v>
      </c>
      <c r="J23" s="34" t="s">
        <v>492</v>
      </c>
    </row>
    <row r="24" ht="32.25" customHeight="1" spans="1:10">
      <c r="A24" s="32"/>
      <c r="B24" s="32"/>
      <c r="C24" s="33" t="s">
        <v>493</v>
      </c>
      <c r="D24" s="32" t="s">
        <v>329</v>
      </c>
      <c r="E24" s="32" t="s">
        <v>330</v>
      </c>
      <c r="F24" s="32" t="s">
        <v>331</v>
      </c>
      <c r="G24" s="32" t="s">
        <v>325</v>
      </c>
      <c r="H24" s="34" t="s">
        <v>494</v>
      </c>
      <c r="I24" s="19" t="s">
        <v>495</v>
      </c>
      <c r="J24" s="34" t="s">
        <v>496</v>
      </c>
    </row>
    <row r="25" ht="32.25" customHeight="1" spans="1:10">
      <c r="A25" s="32"/>
      <c r="B25" s="32" t="s">
        <v>333</v>
      </c>
      <c r="C25" s="33"/>
      <c r="D25" s="32"/>
      <c r="E25" s="32"/>
      <c r="F25" s="32"/>
      <c r="G25" s="32"/>
      <c r="H25" s="34"/>
      <c r="I25" s="19"/>
      <c r="J25" s="34"/>
    </row>
    <row r="26" ht="32.25" customHeight="1" spans="1:10">
      <c r="A26" s="32"/>
      <c r="B26" s="32"/>
      <c r="C26" s="33" t="s">
        <v>497</v>
      </c>
      <c r="D26" s="32" t="s">
        <v>329</v>
      </c>
      <c r="E26" s="32" t="s">
        <v>330</v>
      </c>
      <c r="F26" s="32" t="s">
        <v>331</v>
      </c>
      <c r="G26" s="32" t="s">
        <v>325</v>
      </c>
      <c r="H26" s="34" t="s">
        <v>498</v>
      </c>
      <c r="I26" s="19" t="s">
        <v>499</v>
      </c>
      <c r="J26" s="34" t="s">
        <v>496</v>
      </c>
    </row>
    <row r="27" ht="32.25" customHeight="1" spans="1:10">
      <c r="A27" s="32" t="s">
        <v>335</v>
      </c>
      <c r="B27" s="32"/>
      <c r="C27" s="33"/>
      <c r="D27" s="32"/>
      <c r="E27" s="32"/>
      <c r="F27" s="32"/>
      <c r="G27" s="32"/>
      <c r="H27" s="34"/>
      <c r="I27" s="19"/>
      <c r="J27" s="34"/>
    </row>
    <row r="28" ht="32.25" customHeight="1" spans="1:10">
      <c r="A28" s="32"/>
      <c r="B28" s="32" t="s">
        <v>336</v>
      </c>
      <c r="C28" s="33"/>
      <c r="D28" s="32"/>
      <c r="E28" s="32"/>
      <c r="F28" s="32"/>
      <c r="G28" s="32"/>
      <c r="H28" s="34"/>
      <c r="I28" s="19"/>
      <c r="J28" s="34"/>
    </row>
    <row r="29" ht="32.25" customHeight="1" spans="1:10">
      <c r="A29" s="32"/>
      <c r="B29" s="32"/>
      <c r="C29" s="33" t="s">
        <v>500</v>
      </c>
      <c r="D29" s="32" t="s">
        <v>329</v>
      </c>
      <c r="E29" s="32" t="s">
        <v>501</v>
      </c>
      <c r="F29" s="32" t="s">
        <v>331</v>
      </c>
      <c r="G29" s="32" t="s">
        <v>332</v>
      </c>
      <c r="H29" s="34" t="s">
        <v>502</v>
      </c>
      <c r="I29" s="19" t="s">
        <v>503</v>
      </c>
      <c r="J29" s="34" t="s">
        <v>496</v>
      </c>
    </row>
    <row r="30" ht="32.25" customHeight="1" spans="1:10">
      <c r="A30" s="32"/>
      <c r="B30" s="32" t="s">
        <v>338</v>
      </c>
      <c r="C30" s="33"/>
      <c r="D30" s="32"/>
      <c r="E30" s="32"/>
      <c r="F30" s="32"/>
      <c r="G30" s="32"/>
      <c r="H30" s="34"/>
      <c r="I30" s="19"/>
      <c r="J30" s="34"/>
    </row>
    <row r="31" ht="32.25" customHeight="1" spans="1:10">
      <c r="A31" s="32"/>
      <c r="B31" s="32"/>
      <c r="C31" s="33" t="s">
        <v>504</v>
      </c>
      <c r="D31" s="32" t="s">
        <v>329</v>
      </c>
      <c r="E31" s="32" t="s">
        <v>505</v>
      </c>
      <c r="F31" s="32" t="s">
        <v>506</v>
      </c>
      <c r="G31" s="32" t="s">
        <v>325</v>
      </c>
      <c r="H31" s="34" t="s">
        <v>507</v>
      </c>
      <c r="I31" s="19" t="s">
        <v>508</v>
      </c>
      <c r="J31" s="34" t="s">
        <v>496</v>
      </c>
    </row>
    <row r="32" ht="32.25" customHeight="1" spans="1:10">
      <c r="A32" s="32"/>
      <c r="B32" s="32"/>
      <c r="C32" s="33" t="s">
        <v>509</v>
      </c>
      <c r="D32" s="32" t="s">
        <v>329</v>
      </c>
      <c r="E32" s="32" t="s">
        <v>330</v>
      </c>
      <c r="F32" s="32" t="s">
        <v>331</v>
      </c>
      <c r="G32" s="32" t="s">
        <v>325</v>
      </c>
      <c r="H32" s="34" t="s">
        <v>510</v>
      </c>
      <c r="I32" s="19" t="s">
        <v>511</v>
      </c>
      <c r="J32" s="34" t="s">
        <v>496</v>
      </c>
    </row>
    <row r="33" ht="32.25" customHeight="1" spans="1:10">
      <c r="A33" s="32" t="s">
        <v>342</v>
      </c>
      <c r="B33" s="32"/>
      <c r="C33" s="33"/>
      <c r="D33" s="32"/>
      <c r="E33" s="32"/>
      <c r="F33" s="32"/>
      <c r="G33" s="32"/>
      <c r="H33" s="34"/>
      <c r="I33" s="19"/>
      <c r="J33" s="34"/>
    </row>
    <row r="34" ht="32.25" customHeight="1" spans="1:10">
      <c r="A34" s="32"/>
      <c r="B34" s="32" t="s">
        <v>343</v>
      </c>
      <c r="C34" s="33"/>
      <c r="D34" s="32"/>
      <c r="E34" s="32"/>
      <c r="F34" s="32"/>
      <c r="G34" s="32"/>
      <c r="H34" s="34"/>
      <c r="I34" s="19"/>
      <c r="J34" s="34"/>
    </row>
    <row r="35" ht="32.25" customHeight="1" spans="1:10">
      <c r="A35" s="32"/>
      <c r="B35" s="32"/>
      <c r="C35" s="33" t="s">
        <v>512</v>
      </c>
      <c r="D35" s="32" t="s">
        <v>322</v>
      </c>
      <c r="E35" s="32" t="s">
        <v>359</v>
      </c>
      <c r="F35" s="32" t="s">
        <v>331</v>
      </c>
      <c r="G35" s="32" t="s">
        <v>325</v>
      </c>
      <c r="H35" s="34" t="s">
        <v>513</v>
      </c>
      <c r="I35" s="19" t="s">
        <v>514</v>
      </c>
      <c r="J35" s="34" t="s">
        <v>515</v>
      </c>
    </row>
  </sheetData>
  <mergeCells count="29">
    <mergeCell ref="A3:J3"/>
    <mergeCell ref="A4:C4"/>
    <mergeCell ref="B5:E5"/>
    <mergeCell ref="B5:E5"/>
    <mergeCell ref="F5:G5"/>
    <mergeCell ref="H5:J5"/>
    <mergeCell ref="H5:J5"/>
    <mergeCell ref="A6:I6"/>
    <mergeCell ref="C7:I7"/>
    <mergeCell ref="C7:I7"/>
    <mergeCell ref="C8:I8"/>
    <mergeCell ref="C8:I8"/>
    <mergeCell ref="C9:I9"/>
    <mergeCell ref="C9:I9"/>
    <mergeCell ref="A10:J10"/>
    <mergeCell ref="H11:J11"/>
    <mergeCell ref="A13:G13"/>
    <mergeCell ref="A14:B14"/>
    <mergeCell ref="A14:B14"/>
    <mergeCell ref="C14:G14"/>
    <mergeCell ref="C14:G14"/>
    <mergeCell ref="A15:J15"/>
    <mergeCell ref="A16:G16"/>
    <mergeCell ref="A7:A8"/>
    <mergeCell ref="H16:H17"/>
    <mergeCell ref="I16:I17"/>
    <mergeCell ref="J16:J17"/>
    <mergeCell ref="A11:B12"/>
    <mergeCell ref="C11:G12"/>
  </mergeCells>
  <pageMargins left="0.838888888888889" right="0.838888888888889" top="0.9" bottom="0.9" header="0.359027777777778" footer="0.359027777777778"/>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A1" sqref="A1"/>
    </sheetView>
  </sheetViews>
  <sheetFormatPr defaultColWidth="8.57657657657658" defaultRowHeight="12.75" customHeight="1"/>
  <cols>
    <col min="1" max="1" width="15.8918918918919"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75" t="s">
        <v>52</v>
      </c>
    </row>
    <row r="3" ht="41.25" customHeight="1" spans="1:1">
      <c r="A3" s="186" t="str">
        <f>"2025"&amp;"年部门收入预算表"</f>
        <v>2025年部门收入预算表</v>
      </c>
    </row>
    <row r="4" ht="17.25" customHeight="1" spans="1:19">
      <c r="A4" s="187" t="str">
        <f>"单位名称："&amp;"石林彝族自治县市场监督管理局"</f>
        <v>单位名称：石林彝族自治县市场监督管理局</v>
      </c>
      <c r="S4" s="80" t="s">
        <v>1</v>
      </c>
    </row>
    <row r="5" ht="21.75" customHeight="1" spans="1:19">
      <c r="A5" s="210" t="s">
        <v>53</v>
      </c>
      <c r="B5" s="211" t="s">
        <v>54</v>
      </c>
      <c r="C5" s="211" t="s">
        <v>55</v>
      </c>
      <c r="D5" s="212" t="s">
        <v>56</v>
      </c>
      <c r="E5" s="212"/>
      <c r="F5" s="212"/>
      <c r="G5" s="212"/>
      <c r="H5" s="212"/>
      <c r="I5" s="157"/>
      <c r="J5" s="212"/>
      <c r="K5" s="212"/>
      <c r="L5" s="212"/>
      <c r="M5" s="212"/>
      <c r="N5" s="220"/>
      <c r="O5" s="212" t="s">
        <v>45</v>
      </c>
      <c r="P5" s="212"/>
      <c r="Q5" s="212"/>
      <c r="R5" s="212"/>
      <c r="S5" s="220"/>
    </row>
    <row r="6" ht="27" customHeight="1" spans="1:19">
      <c r="A6" s="213"/>
      <c r="B6" s="214"/>
      <c r="C6" s="214"/>
      <c r="D6" s="214" t="s">
        <v>57</v>
      </c>
      <c r="E6" s="214" t="s">
        <v>58</v>
      </c>
      <c r="F6" s="214" t="s">
        <v>59</v>
      </c>
      <c r="G6" s="214" t="s">
        <v>60</v>
      </c>
      <c r="H6" s="214" t="s">
        <v>61</v>
      </c>
      <c r="I6" s="221" t="s">
        <v>62</v>
      </c>
      <c r="J6" s="222"/>
      <c r="K6" s="222"/>
      <c r="L6" s="222"/>
      <c r="M6" s="222"/>
      <c r="N6" s="223"/>
      <c r="O6" s="214" t="s">
        <v>57</v>
      </c>
      <c r="P6" s="214" t="s">
        <v>58</v>
      </c>
      <c r="Q6" s="214" t="s">
        <v>59</v>
      </c>
      <c r="R6" s="214" t="s">
        <v>60</v>
      </c>
      <c r="S6" s="214" t="s">
        <v>63</v>
      </c>
    </row>
    <row r="7" ht="30" customHeight="1" spans="1:19">
      <c r="A7" s="215"/>
      <c r="B7" s="216"/>
      <c r="C7" s="217"/>
      <c r="D7" s="217"/>
      <c r="E7" s="217"/>
      <c r="F7" s="217"/>
      <c r="G7" s="217"/>
      <c r="H7" s="217"/>
      <c r="I7" s="98" t="s">
        <v>57</v>
      </c>
      <c r="J7" s="223" t="s">
        <v>64</v>
      </c>
      <c r="K7" s="223" t="s">
        <v>65</v>
      </c>
      <c r="L7" s="223" t="s">
        <v>66</v>
      </c>
      <c r="M7" s="223" t="s">
        <v>67</v>
      </c>
      <c r="N7" s="223" t="s">
        <v>68</v>
      </c>
      <c r="O7" s="224"/>
      <c r="P7" s="224"/>
      <c r="Q7" s="224"/>
      <c r="R7" s="224"/>
      <c r="S7" s="217"/>
    </row>
    <row r="8" ht="15" customHeight="1" spans="1:19">
      <c r="A8" s="93">
        <v>1</v>
      </c>
      <c r="B8" s="93">
        <v>2</v>
      </c>
      <c r="C8" s="93">
        <v>3</v>
      </c>
      <c r="D8" s="93">
        <v>4</v>
      </c>
      <c r="E8" s="93">
        <v>5</v>
      </c>
      <c r="F8" s="93">
        <v>6</v>
      </c>
      <c r="G8" s="93">
        <v>7</v>
      </c>
      <c r="H8" s="93">
        <v>8</v>
      </c>
      <c r="I8" s="98">
        <v>9</v>
      </c>
      <c r="J8" s="93">
        <v>10</v>
      </c>
      <c r="K8" s="93">
        <v>11</v>
      </c>
      <c r="L8" s="93">
        <v>12</v>
      </c>
      <c r="M8" s="93">
        <v>13</v>
      </c>
      <c r="N8" s="93">
        <v>14</v>
      </c>
      <c r="O8" s="93">
        <v>15</v>
      </c>
      <c r="P8" s="93">
        <v>16</v>
      </c>
      <c r="Q8" s="93">
        <v>17</v>
      </c>
      <c r="R8" s="93">
        <v>18</v>
      </c>
      <c r="S8" s="93">
        <v>19</v>
      </c>
    </row>
    <row r="9" ht="18" customHeight="1" spans="1:19">
      <c r="A9" s="33" t="s">
        <v>69</v>
      </c>
      <c r="B9" s="33" t="s">
        <v>70</v>
      </c>
      <c r="C9" s="111">
        <v>21396174</v>
      </c>
      <c r="D9" s="111">
        <v>21396174</v>
      </c>
      <c r="E9" s="111">
        <v>21396174</v>
      </c>
      <c r="F9" s="111"/>
      <c r="G9" s="111"/>
      <c r="H9" s="111"/>
      <c r="I9" s="111"/>
      <c r="J9" s="111"/>
      <c r="K9" s="111"/>
      <c r="L9" s="111"/>
      <c r="M9" s="111"/>
      <c r="N9" s="111"/>
      <c r="O9" s="111"/>
      <c r="P9" s="111"/>
      <c r="Q9" s="111"/>
      <c r="R9" s="111"/>
      <c r="S9" s="111"/>
    </row>
    <row r="10" ht="18" customHeight="1" spans="1:19">
      <c r="A10" s="218" t="s">
        <v>71</v>
      </c>
      <c r="B10" s="218" t="s">
        <v>70</v>
      </c>
      <c r="C10" s="111">
        <v>21396174</v>
      </c>
      <c r="D10" s="111">
        <v>21396174</v>
      </c>
      <c r="E10" s="111">
        <v>21396174</v>
      </c>
      <c r="F10" s="111"/>
      <c r="G10" s="111"/>
      <c r="H10" s="111"/>
      <c r="I10" s="111"/>
      <c r="J10" s="111"/>
      <c r="K10" s="111"/>
      <c r="L10" s="111"/>
      <c r="M10" s="111"/>
      <c r="N10" s="111"/>
      <c r="O10" s="111"/>
      <c r="P10" s="111"/>
      <c r="Q10" s="111"/>
      <c r="R10" s="111"/>
      <c r="S10" s="111"/>
    </row>
    <row r="11" ht="18" customHeight="1" spans="1:19">
      <c r="A11" s="84" t="s">
        <v>55</v>
      </c>
      <c r="B11" s="219"/>
      <c r="C11" s="111">
        <v>21396174</v>
      </c>
      <c r="D11" s="111">
        <v>21396174</v>
      </c>
      <c r="E11" s="111">
        <v>21396174</v>
      </c>
      <c r="F11" s="111"/>
      <c r="G11" s="111"/>
      <c r="H11" s="111"/>
      <c r="I11" s="111"/>
      <c r="J11" s="111"/>
      <c r="K11" s="111"/>
      <c r="L11" s="111"/>
      <c r="M11" s="111"/>
      <c r="N11" s="111"/>
      <c r="O11" s="111"/>
      <c r="P11" s="111"/>
      <c r="Q11" s="111"/>
      <c r="R11" s="111"/>
      <c r="S11" s="111"/>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GridLines="0" showZeros="0" workbookViewId="0">
      <pane ySplit="1" topLeftCell="A2" activePane="bottomLeft" state="frozen"/>
      <selection/>
      <selection pane="bottomLeft" activeCell="A1" sqref="A1"/>
    </sheetView>
  </sheetViews>
  <sheetFormatPr defaultColWidth="8.57657657657658" defaultRowHeight="12.75" customHeight="1"/>
  <cols>
    <col min="1" max="1" width="14.2792792792793" customWidth="1"/>
    <col min="2" max="2" width="37.5765765765766" customWidth="1"/>
    <col min="3" max="8" width="24.5765765765766" customWidth="1"/>
    <col min="9" max="9" width="26.7117117117117" customWidth="1"/>
    <col min="10" max="11" width="24.4234234234234" customWidth="1"/>
    <col min="12" max="15" width="24.5765765765766" customWidth="1"/>
  </cols>
  <sheetData>
    <row r="1" customHeight="1" spans="1:15">
      <c r="A1" s="1"/>
      <c r="B1" s="1"/>
      <c r="C1" s="1"/>
      <c r="D1" s="1"/>
      <c r="E1" s="1"/>
      <c r="F1" s="1"/>
      <c r="G1" s="1"/>
      <c r="H1" s="1"/>
      <c r="I1" s="1"/>
      <c r="J1" s="1"/>
      <c r="K1" s="1"/>
      <c r="L1" s="1"/>
      <c r="M1" s="1"/>
      <c r="N1" s="1"/>
      <c r="O1" s="1"/>
    </row>
    <row r="2" ht="17.25" customHeight="1" spans="1:1">
      <c r="A2" s="80" t="s">
        <v>72</v>
      </c>
    </row>
    <row r="3" ht="41.25" customHeight="1" spans="1:1">
      <c r="A3" s="186" t="str">
        <f>"2025"&amp;"年部门支出预算表"</f>
        <v>2025年部门支出预算表</v>
      </c>
    </row>
    <row r="4" ht="17.25" customHeight="1" spans="1:15">
      <c r="A4" s="187" t="str">
        <f>"单位名称："&amp;"石林彝族自治县市场监督管理局"</f>
        <v>单位名称：石林彝族自治县市场监督管理局</v>
      </c>
      <c r="O4" s="80" t="s">
        <v>1</v>
      </c>
    </row>
    <row r="5" ht="27" customHeight="1" spans="1:15">
      <c r="A5" s="195" t="s">
        <v>73</v>
      </c>
      <c r="B5" s="195" t="s">
        <v>74</v>
      </c>
      <c r="C5" s="195" t="s">
        <v>55</v>
      </c>
      <c r="D5" s="196" t="s">
        <v>58</v>
      </c>
      <c r="E5" s="197"/>
      <c r="F5" s="198"/>
      <c r="G5" s="199" t="s">
        <v>59</v>
      </c>
      <c r="H5" s="199" t="s">
        <v>60</v>
      </c>
      <c r="I5" s="199" t="s">
        <v>75</v>
      </c>
      <c r="J5" s="196" t="s">
        <v>62</v>
      </c>
      <c r="K5" s="197"/>
      <c r="L5" s="197"/>
      <c r="M5" s="197"/>
      <c r="N5" s="207"/>
      <c r="O5" s="208"/>
    </row>
    <row r="6" ht="42" customHeight="1" spans="1:15">
      <c r="A6" s="200"/>
      <c r="B6" s="200"/>
      <c r="C6" s="201"/>
      <c r="D6" s="202" t="s">
        <v>57</v>
      </c>
      <c r="E6" s="202" t="s">
        <v>76</v>
      </c>
      <c r="F6" s="202" t="s">
        <v>77</v>
      </c>
      <c r="G6" s="201"/>
      <c r="H6" s="201"/>
      <c r="I6" s="209"/>
      <c r="J6" s="202" t="s">
        <v>57</v>
      </c>
      <c r="K6" s="189" t="s">
        <v>78</v>
      </c>
      <c r="L6" s="189" t="s">
        <v>79</v>
      </c>
      <c r="M6" s="189" t="s">
        <v>80</v>
      </c>
      <c r="N6" s="189" t="s">
        <v>81</v>
      </c>
      <c r="O6" s="189" t="s">
        <v>82</v>
      </c>
    </row>
    <row r="7" ht="18" customHeight="1" spans="1:15">
      <c r="A7" s="88" t="s">
        <v>83</v>
      </c>
      <c r="B7" s="88" t="s">
        <v>84</v>
      </c>
      <c r="C7" s="88" t="s">
        <v>85</v>
      </c>
      <c r="D7" s="89" t="s">
        <v>86</v>
      </c>
      <c r="E7" s="89" t="s">
        <v>87</v>
      </c>
      <c r="F7" s="89" t="s">
        <v>88</v>
      </c>
      <c r="G7" s="89" t="s">
        <v>89</v>
      </c>
      <c r="H7" s="89" t="s">
        <v>90</v>
      </c>
      <c r="I7" s="89" t="s">
        <v>91</v>
      </c>
      <c r="J7" s="89" t="s">
        <v>92</v>
      </c>
      <c r="K7" s="89" t="s">
        <v>93</v>
      </c>
      <c r="L7" s="89" t="s">
        <v>94</v>
      </c>
      <c r="M7" s="89" t="s">
        <v>95</v>
      </c>
      <c r="N7" s="88" t="s">
        <v>96</v>
      </c>
      <c r="O7" s="89" t="s">
        <v>97</v>
      </c>
    </row>
    <row r="8" ht="21" customHeight="1" spans="1:15">
      <c r="A8" s="203" t="s">
        <v>98</v>
      </c>
      <c r="B8" s="203" t="s">
        <v>99</v>
      </c>
      <c r="C8" s="111">
        <v>14962407</v>
      </c>
      <c r="D8" s="111">
        <v>14962407</v>
      </c>
      <c r="E8" s="111">
        <v>13082407</v>
      </c>
      <c r="F8" s="111">
        <v>1880000</v>
      </c>
      <c r="G8" s="111"/>
      <c r="H8" s="111"/>
      <c r="I8" s="111"/>
      <c r="J8" s="111"/>
      <c r="K8" s="111"/>
      <c r="L8" s="111"/>
      <c r="M8" s="111"/>
      <c r="N8" s="111"/>
      <c r="O8" s="111"/>
    </row>
    <row r="9" ht="21" customHeight="1" spans="1:15">
      <c r="A9" s="204" t="s">
        <v>100</v>
      </c>
      <c r="B9" s="204" t="s">
        <v>101</v>
      </c>
      <c r="C9" s="111">
        <v>14962407</v>
      </c>
      <c r="D9" s="111">
        <v>14962407</v>
      </c>
      <c r="E9" s="111">
        <v>13082407</v>
      </c>
      <c r="F9" s="111">
        <v>1880000</v>
      </c>
      <c r="G9" s="111"/>
      <c r="H9" s="111"/>
      <c r="I9" s="111"/>
      <c r="J9" s="111"/>
      <c r="K9" s="111"/>
      <c r="L9" s="111"/>
      <c r="M9" s="111"/>
      <c r="N9" s="111"/>
      <c r="O9" s="111"/>
    </row>
    <row r="10" ht="21" customHeight="1" spans="1:15">
      <c r="A10" s="205" t="s">
        <v>102</v>
      </c>
      <c r="B10" s="205" t="s">
        <v>103</v>
      </c>
      <c r="C10" s="111">
        <v>10714986</v>
      </c>
      <c r="D10" s="111">
        <v>10714986</v>
      </c>
      <c r="E10" s="111">
        <v>10714986</v>
      </c>
      <c r="F10" s="111"/>
      <c r="G10" s="111"/>
      <c r="H10" s="111"/>
      <c r="I10" s="111"/>
      <c r="J10" s="111"/>
      <c r="K10" s="111"/>
      <c r="L10" s="111"/>
      <c r="M10" s="111"/>
      <c r="N10" s="111"/>
      <c r="O10" s="111"/>
    </row>
    <row r="11" ht="21" customHeight="1" spans="1:15">
      <c r="A11" s="205" t="s">
        <v>104</v>
      </c>
      <c r="B11" s="205" t="s">
        <v>105</v>
      </c>
      <c r="C11" s="111">
        <v>150000</v>
      </c>
      <c r="D11" s="111">
        <v>150000</v>
      </c>
      <c r="E11" s="111"/>
      <c r="F11" s="111">
        <v>150000</v>
      </c>
      <c r="G11" s="111"/>
      <c r="H11" s="111"/>
      <c r="I11" s="111"/>
      <c r="J11" s="111"/>
      <c r="K11" s="111"/>
      <c r="L11" s="111"/>
      <c r="M11" s="111"/>
      <c r="N11" s="111"/>
      <c r="O11" s="111"/>
    </row>
    <row r="12" ht="21" customHeight="1" spans="1:15">
      <c r="A12" s="205" t="s">
        <v>106</v>
      </c>
      <c r="B12" s="205" t="s">
        <v>107</v>
      </c>
      <c r="C12" s="111">
        <v>20000</v>
      </c>
      <c r="D12" s="111">
        <v>20000</v>
      </c>
      <c r="E12" s="111"/>
      <c r="F12" s="111">
        <v>20000</v>
      </c>
      <c r="G12" s="111"/>
      <c r="H12" s="111"/>
      <c r="I12" s="111"/>
      <c r="J12" s="111"/>
      <c r="K12" s="111"/>
      <c r="L12" s="111"/>
      <c r="M12" s="111"/>
      <c r="N12" s="111"/>
      <c r="O12" s="111"/>
    </row>
    <row r="13" ht="21" customHeight="1" spans="1:15">
      <c r="A13" s="205" t="s">
        <v>108</v>
      </c>
      <c r="B13" s="205" t="s">
        <v>109</v>
      </c>
      <c r="C13" s="111">
        <v>40000</v>
      </c>
      <c r="D13" s="111">
        <v>40000</v>
      </c>
      <c r="E13" s="111"/>
      <c r="F13" s="111">
        <v>40000</v>
      </c>
      <c r="G13" s="111"/>
      <c r="H13" s="111"/>
      <c r="I13" s="111"/>
      <c r="J13" s="111"/>
      <c r="K13" s="111"/>
      <c r="L13" s="111"/>
      <c r="M13" s="111"/>
      <c r="N13" s="111"/>
      <c r="O13" s="111"/>
    </row>
    <row r="14" ht="21" customHeight="1" spans="1:15">
      <c r="A14" s="205" t="s">
        <v>110</v>
      </c>
      <c r="B14" s="205" t="s">
        <v>111</v>
      </c>
      <c r="C14" s="111">
        <v>300000</v>
      </c>
      <c r="D14" s="111">
        <v>300000</v>
      </c>
      <c r="E14" s="111"/>
      <c r="F14" s="111">
        <v>300000</v>
      </c>
      <c r="G14" s="111"/>
      <c r="H14" s="111"/>
      <c r="I14" s="111"/>
      <c r="J14" s="111"/>
      <c r="K14" s="111"/>
      <c r="L14" s="111"/>
      <c r="M14" s="111"/>
      <c r="N14" s="111"/>
      <c r="O14" s="111"/>
    </row>
    <row r="15" ht="21" customHeight="1" spans="1:15">
      <c r="A15" s="205" t="s">
        <v>112</v>
      </c>
      <c r="B15" s="205" t="s">
        <v>113</v>
      </c>
      <c r="C15" s="111">
        <v>2367421</v>
      </c>
      <c r="D15" s="111">
        <v>2367421</v>
      </c>
      <c r="E15" s="111">
        <v>2367421</v>
      </c>
      <c r="F15" s="111"/>
      <c r="G15" s="111"/>
      <c r="H15" s="111"/>
      <c r="I15" s="111"/>
      <c r="J15" s="111"/>
      <c r="K15" s="111"/>
      <c r="L15" s="111"/>
      <c r="M15" s="111"/>
      <c r="N15" s="111"/>
      <c r="O15" s="111"/>
    </row>
    <row r="16" ht="21" customHeight="1" spans="1:15">
      <c r="A16" s="205" t="s">
        <v>114</v>
      </c>
      <c r="B16" s="205" t="s">
        <v>115</v>
      </c>
      <c r="C16" s="111">
        <v>1370000</v>
      </c>
      <c r="D16" s="111">
        <v>1370000</v>
      </c>
      <c r="E16" s="111"/>
      <c r="F16" s="111">
        <v>1370000</v>
      </c>
      <c r="G16" s="111"/>
      <c r="H16" s="111"/>
      <c r="I16" s="111"/>
      <c r="J16" s="111"/>
      <c r="K16" s="111"/>
      <c r="L16" s="111"/>
      <c r="M16" s="111"/>
      <c r="N16" s="111"/>
      <c r="O16" s="111"/>
    </row>
    <row r="17" ht="21" customHeight="1" spans="1:15">
      <c r="A17" s="203" t="s">
        <v>116</v>
      </c>
      <c r="B17" s="203" t="s">
        <v>117</v>
      </c>
      <c r="C17" s="111">
        <v>3564554</v>
      </c>
      <c r="D17" s="111">
        <v>3564554</v>
      </c>
      <c r="E17" s="111">
        <v>3564554</v>
      </c>
      <c r="F17" s="111"/>
      <c r="G17" s="111"/>
      <c r="H17" s="111"/>
      <c r="I17" s="111"/>
      <c r="J17" s="111"/>
      <c r="K17" s="111"/>
      <c r="L17" s="111"/>
      <c r="M17" s="111"/>
      <c r="N17" s="111"/>
      <c r="O17" s="111"/>
    </row>
    <row r="18" ht="21" customHeight="1" spans="1:15">
      <c r="A18" s="204" t="s">
        <v>118</v>
      </c>
      <c r="B18" s="204" t="s">
        <v>119</v>
      </c>
      <c r="C18" s="111">
        <v>3479162</v>
      </c>
      <c r="D18" s="111">
        <v>3479162</v>
      </c>
      <c r="E18" s="111">
        <v>3479162</v>
      </c>
      <c r="F18" s="111"/>
      <c r="G18" s="111"/>
      <c r="H18" s="111"/>
      <c r="I18" s="111"/>
      <c r="J18" s="111"/>
      <c r="K18" s="111"/>
      <c r="L18" s="111"/>
      <c r="M18" s="111"/>
      <c r="N18" s="111"/>
      <c r="O18" s="111"/>
    </row>
    <row r="19" ht="21" customHeight="1" spans="1:15">
      <c r="A19" s="205" t="s">
        <v>120</v>
      </c>
      <c r="B19" s="205" t="s">
        <v>121</v>
      </c>
      <c r="C19" s="111">
        <v>676800</v>
      </c>
      <c r="D19" s="111">
        <v>676800</v>
      </c>
      <c r="E19" s="111">
        <v>676800</v>
      </c>
      <c r="F19" s="111"/>
      <c r="G19" s="111"/>
      <c r="H19" s="111"/>
      <c r="I19" s="111"/>
      <c r="J19" s="111"/>
      <c r="K19" s="111"/>
      <c r="L19" s="111"/>
      <c r="M19" s="111"/>
      <c r="N19" s="111"/>
      <c r="O19" s="111"/>
    </row>
    <row r="20" ht="21" customHeight="1" spans="1:15">
      <c r="A20" s="205" t="s">
        <v>122</v>
      </c>
      <c r="B20" s="205" t="s">
        <v>123</v>
      </c>
      <c r="C20" s="111">
        <v>86400</v>
      </c>
      <c r="D20" s="111">
        <v>86400</v>
      </c>
      <c r="E20" s="111">
        <v>86400</v>
      </c>
      <c r="F20" s="111"/>
      <c r="G20" s="111"/>
      <c r="H20" s="111"/>
      <c r="I20" s="111"/>
      <c r="J20" s="111"/>
      <c r="K20" s="111"/>
      <c r="L20" s="111"/>
      <c r="M20" s="111"/>
      <c r="N20" s="111"/>
      <c r="O20" s="111"/>
    </row>
    <row r="21" ht="21" customHeight="1" spans="1:15">
      <c r="A21" s="205" t="s">
        <v>124</v>
      </c>
      <c r="B21" s="205" t="s">
        <v>125</v>
      </c>
      <c r="C21" s="111">
        <v>1728858</v>
      </c>
      <c r="D21" s="111">
        <v>1728858</v>
      </c>
      <c r="E21" s="111">
        <v>1728858</v>
      </c>
      <c r="F21" s="111"/>
      <c r="G21" s="111"/>
      <c r="H21" s="111"/>
      <c r="I21" s="111"/>
      <c r="J21" s="111"/>
      <c r="K21" s="111"/>
      <c r="L21" s="111"/>
      <c r="M21" s="111"/>
      <c r="N21" s="111"/>
      <c r="O21" s="111"/>
    </row>
    <row r="22" ht="21" customHeight="1" spans="1:15">
      <c r="A22" s="205" t="s">
        <v>126</v>
      </c>
      <c r="B22" s="205" t="s">
        <v>127</v>
      </c>
      <c r="C22" s="111">
        <v>987104</v>
      </c>
      <c r="D22" s="111">
        <v>987104</v>
      </c>
      <c r="E22" s="111">
        <v>987104</v>
      </c>
      <c r="F22" s="111"/>
      <c r="G22" s="111"/>
      <c r="H22" s="111"/>
      <c r="I22" s="111"/>
      <c r="J22" s="111"/>
      <c r="K22" s="111"/>
      <c r="L22" s="111"/>
      <c r="M22" s="111"/>
      <c r="N22" s="111"/>
      <c r="O22" s="111"/>
    </row>
    <row r="23" ht="21" customHeight="1" spans="1:15">
      <c r="A23" s="204" t="s">
        <v>128</v>
      </c>
      <c r="B23" s="204" t="s">
        <v>129</v>
      </c>
      <c r="C23" s="111">
        <v>85392</v>
      </c>
      <c r="D23" s="111">
        <v>85392</v>
      </c>
      <c r="E23" s="111">
        <v>85392</v>
      </c>
      <c r="F23" s="111"/>
      <c r="G23" s="111"/>
      <c r="H23" s="111"/>
      <c r="I23" s="111"/>
      <c r="J23" s="111"/>
      <c r="K23" s="111"/>
      <c r="L23" s="111"/>
      <c r="M23" s="111"/>
      <c r="N23" s="111"/>
      <c r="O23" s="111"/>
    </row>
    <row r="24" ht="21" customHeight="1" spans="1:15">
      <c r="A24" s="205" t="s">
        <v>130</v>
      </c>
      <c r="B24" s="205" t="s">
        <v>131</v>
      </c>
      <c r="C24" s="111">
        <v>85392</v>
      </c>
      <c r="D24" s="111">
        <v>85392</v>
      </c>
      <c r="E24" s="111">
        <v>85392</v>
      </c>
      <c r="F24" s="111"/>
      <c r="G24" s="111"/>
      <c r="H24" s="111"/>
      <c r="I24" s="111"/>
      <c r="J24" s="111"/>
      <c r="K24" s="111"/>
      <c r="L24" s="111"/>
      <c r="M24" s="111"/>
      <c r="N24" s="111"/>
      <c r="O24" s="111"/>
    </row>
    <row r="25" ht="21" customHeight="1" spans="1:15">
      <c r="A25" s="203" t="s">
        <v>132</v>
      </c>
      <c r="B25" s="203" t="s">
        <v>133</v>
      </c>
      <c r="C25" s="111">
        <v>1501555</v>
      </c>
      <c r="D25" s="111">
        <v>1501555</v>
      </c>
      <c r="E25" s="111">
        <v>1501555</v>
      </c>
      <c r="F25" s="111"/>
      <c r="G25" s="111"/>
      <c r="H25" s="111"/>
      <c r="I25" s="111"/>
      <c r="J25" s="111"/>
      <c r="K25" s="111"/>
      <c r="L25" s="111"/>
      <c r="M25" s="111"/>
      <c r="N25" s="111"/>
      <c r="O25" s="111"/>
    </row>
    <row r="26" ht="21" customHeight="1" spans="1:15">
      <c r="A26" s="204" t="s">
        <v>134</v>
      </c>
      <c r="B26" s="204" t="s">
        <v>135</v>
      </c>
      <c r="C26" s="111">
        <v>1501555</v>
      </c>
      <c r="D26" s="111">
        <v>1501555</v>
      </c>
      <c r="E26" s="111">
        <v>1501555</v>
      </c>
      <c r="F26" s="111"/>
      <c r="G26" s="111"/>
      <c r="H26" s="111"/>
      <c r="I26" s="111"/>
      <c r="J26" s="111"/>
      <c r="K26" s="111"/>
      <c r="L26" s="111"/>
      <c r="M26" s="111"/>
      <c r="N26" s="111"/>
      <c r="O26" s="111"/>
    </row>
    <row r="27" ht="21" customHeight="1" spans="1:15">
      <c r="A27" s="205" t="s">
        <v>136</v>
      </c>
      <c r="B27" s="205" t="s">
        <v>137</v>
      </c>
      <c r="C27" s="111">
        <v>547885</v>
      </c>
      <c r="D27" s="111">
        <v>547885</v>
      </c>
      <c r="E27" s="111">
        <v>547885</v>
      </c>
      <c r="F27" s="111"/>
      <c r="G27" s="111"/>
      <c r="H27" s="111"/>
      <c r="I27" s="111"/>
      <c r="J27" s="111"/>
      <c r="K27" s="111"/>
      <c r="L27" s="111"/>
      <c r="M27" s="111"/>
      <c r="N27" s="111"/>
      <c r="O27" s="111"/>
    </row>
    <row r="28" ht="21" customHeight="1" spans="1:15">
      <c r="A28" s="205" t="s">
        <v>138</v>
      </c>
      <c r="B28" s="205" t="s">
        <v>139</v>
      </c>
      <c r="C28" s="111">
        <v>177009</v>
      </c>
      <c r="D28" s="111">
        <v>177009</v>
      </c>
      <c r="E28" s="111">
        <v>177009</v>
      </c>
      <c r="F28" s="111"/>
      <c r="G28" s="111"/>
      <c r="H28" s="111"/>
      <c r="I28" s="111"/>
      <c r="J28" s="111"/>
      <c r="K28" s="111"/>
      <c r="L28" s="111"/>
      <c r="M28" s="111"/>
      <c r="N28" s="111"/>
      <c r="O28" s="111"/>
    </row>
    <row r="29" ht="21" customHeight="1" spans="1:15">
      <c r="A29" s="205" t="s">
        <v>140</v>
      </c>
      <c r="B29" s="205" t="s">
        <v>141</v>
      </c>
      <c r="C29" s="111">
        <v>683212</v>
      </c>
      <c r="D29" s="111">
        <v>683212</v>
      </c>
      <c r="E29" s="111">
        <v>683212</v>
      </c>
      <c r="F29" s="111"/>
      <c r="G29" s="111"/>
      <c r="H29" s="111"/>
      <c r="I29" s="111"/>
      <c r="J29" s="111"/>
      <c r="K29" s="111"/>
      <c r="L29" s="111"/>
      <c r="M29" s="111"/>
      <c r="N29" s="111"/>
      <c r="O29" s="111"/>
    </row>
    <row r="30" ht="21" customHeight="1" spans="1:15">
      <c r="A30" s="205" t="s">
        <v>142</v>
      </c>
      <c r="B30" s="205" t="s">
        <v>143</v>
      </c>
      <c r="C30" s="111">
        <v>93449</v>
      </c>
      <c r="D30" s="111">
        <v>93449</v>
      </c>
      <c r="E30" s="111">
        <v>93449</v>
      </c>
      <c r="F30" s="111"/>
      <c r="G30" s="111"/>
      <c r="H30" s="111"/>
      <c r="I30" s="111"/>
      <c r="J30" s="111"/>
      <c r="K30" s="111"/>
      <c r="L30" s="111"/>
      <c r="M30" s="111"/>
      <c r="N30" s="111"/>
      <c r="O30" s="111"/>
    </row>
    <row r="31" ht="21" customHeight="1" spans="1:15">
      <c r="A31" s="203" t="s">
        <v>144</v>
      </c>
      <c r="B31" s="203" t="s">
        <v>145</v>
      </c>
      <c r="C31" s="111">
        <v>1367658</v>
      </c>
      <c r="D31" s="111">
        <v>1367658</v>
      </c>
      <c r="E31" s="111">
        <v>1367658</v>
      </c>
      <c r="F31" s="111"/>
      <c r="G31" s="111"/>
      <c r="H31" s="111"/>
      <c r="I31" s="111"/>
      <c r="J31" s="111"/>
      <c r="K31" s="111"/>
      <c r="L31" s="111"/>
      <c r="M31" s="111"/>
      <c r="N31" s="111"/>
      <c r="O31" s="111"/>
    </row>
    <row r="32" ht="21" customHeight="1" spans="1:15">
      <c r="A32" s="204" t="s">
        <v>146</v>
      </c>
      <c r="B32" s="204" t="s">
        <v>147</v>
      </c>
      <c r="C32" s="111">
        <v>1367658</v>
      </c>
      <c r="D32" s="111">
        <v>1367658</v>
      </c>
      <c r="E32" s="111">
        <v>1367658</v>
      </c>
      <c r="F32" s="111"/>
      <c r="G32" s="111"/>
      <c r="H32" s="111"/>
      <c r="I32" s="111"/>
      <c r="J32" s="111"/>
      <c r="K32" s="111"/>
      <c r="L32" s="111"/>
      <c r="M32" s="111"/>
      <c r="N32" s="111"/>
      <c r="O32" s="111"/>
    </row>
    <row r="33" ht="21" customHeight="1" spans="1:15">
      <c r="A33" s="205" t="s">
        <v>148</v>
      </c>
      <c r="B33" s="205" t="s">
        <v>149</v>
      </c>
      <c r="C33" s="111">
        <v>1367658</v>
      </c>
      <c r="D33" s="111">
        <v>1367658</v>
      </c>
      <c r="E33" s="111">
        <v>1367658</v>
      </c>
      <c r="F33" s="111"/>
      <c r="G33" s="111"/>
      <c r="H33" s="111"/>
      <c r="I33" s="111"/>
      <c r="J33" s="111"/>
      <c r="K33" s="111"/>
      <c r="L33" s="111"/>
      <c r="M33" s="111"/>
      <c r="N33" s="111"/>
      <c r="O33" s="111"/>
    </row>
    <row r="34" ht="21" customHeight="1" spans="1:15">
      <c r="A34" s="206" t="s">
        <v>55</v>
      </c>
      <c r="B34" s="70"/>
      <c r="C34" s="111">
        <v>21396174</v>
      </c>
      <c r="D34" s="111">
        <v>21396174</v>
      </c>
      <c r="E34" s="111">
        <v>19516174</v>
      </c>
      <c r="F34" s="111">
        <v>1880000</v>
      </c>
      <c r="G34" s="111"/>
      <c r="H34" s="111"/>
      <c r="I34" s="111"/>
      <c r="J34" s="111"/>
      <c r="K34" s="111"/>
      <c r="L34" s="111"/>
      <c r="M34" s="111"/>
      <c r="N34" s="111"/>
      <c r="O34" s="111"/>
    </row>
  </sheetData>
  <mergeCells count="12">
    <mergeCell ref="A2:O2"/>
    <mergeCell ref="A3:O3"/>
    <mergeCell ref="A4:B4"/>
    <mergeCell ref="D5:F5"/>
    <mergeCell ref="J5:O5"/>
    <mergeCell ref="A34:B34"/>
    <mergeCell ref="A5:A6"/>
    <mergeCell ref="B5:B6"/>
    <mergeCell ref="C5:C6"/>
    <mergeCell ref="G5:G6"/>
    <mergeCell ref="H5:H6"/>
    <mergeCell ref="I5:I6"/>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1" sqref="A1"/>
    </sheetView>
  </sheetViews>
  <sheetFormatPr defaultColWidth="8.57657657657658" defaultRowHeight="12.75" customHeight="1" outlineLevelCol="3"/>
  <cols>
    <col min="1" max="4" width="35.5765765765766" customWidth="1"/>
  </cols>
  <sheetData>
    <row r="1" customHeight="1" spans="1:4">
      <c r="A1" s="1"/>
      <c r="B1" s="1"/>
      <c r="C1" s="1"/>
      <c r="D1" s="1"/>
    </row>
    <row r="2" ht="15" customHeight="1" spans="1:4">
      <c r="A2" s="82"/>
      <c r="B2" s="80"/>
      <c r="C2" s="80"/>
      <c r="D2" s="80" t="s">
        <v>150</v>
      </c>
    </row>
    <row r="3" ht="41.25" customHeight="1" spans="1:1">
      <c r="A3" s="186" t="str">
        <f>"2025"&amp;"年部门财政拨款收支预算总表"</f>
        <v>2025年部门财政拨款收支预算总表</v>
      </c>
    </row>
    <row r="4" ht="17.25" customHeight="1" spans="1:4">
      <c r="A4" s="187" t="str">
        <f>"单位名称："&amp;"石林彝族自治县市场监督管理局"</f>
        <v>单位名称：石林彝族自治县市场监督管理局</v>
      </c>
      <c r="B4" s="188"/>
      <c r="D4" s="80" t="s">
        <v>1</v>
      </c>
    </row>
    <row r="5" ht="17.25" customHeight="1" spans="1:4">
      <c r="A5" s="189" t="s">
        <v>2</v>
      </c>
      <c r="B5" s="190"/>
      <c r="C5" s="189" t="s">
        <v>3</v>
      </c>
      <c r="D5" s="190"/>
    </row>
    <row r="6" ht="18.75" customHeight="1" spans="1:4">
      <c r="A6" s="189" t="s">
        <v>4</v>
      </c>
      <c r="B6" s="189" t="s">
        <v>5</v>
      </c>
      <c r="C6" s="189" t="s">
        <v>6</v>
      </c>
      <c r="D6" s="189" t="s">
        <v>5</v>
      </c>
    </row>
    <row r="7" ht="16.5" customHeight="1" spans="1:4">
      <c r="A7" s="191" t="s">
        <v>151</v>
      </c>
      <c r="B7" s="111">
        <v>21396174</v>
      </c>
      <c r="C7" s="191" t="s">
        <v>152</v>
      </c>
      <c r="D7" s="111">
        <v>21396174</v>
      </c>
    </row>
    <row r="8" ht="16.5" customHeight="1" spans="1:4">
      <c r="A8" s="191" t="s">
        <v>153</v>
      </c>
      <c r="B8" s="111">
        <v>21396174</v>
      </c>
      <c r="C8" s="191" t="s">
        <v>154</v>
      </c>
      <c r="D8" s="111">
        <v>14962407</v>
      </c>
    </row>
    <row r="9" ht="16.5" customHeight="1" spans="1:4">
      <c r="A9" s="191" t="s">
        <v>155</v>
      </c>
      <c r="B9" s="111"/>
      <c r="C9" s="191" t="s">
        <v>156</v>
      </c>
      <c r="D9" s="111"/>
    </row>
    <row r="10" ht="16.5" customHeight="1" spans="1:4">
      <c r="A10" s="191" t="s">
        <v>157</v>
      </c>
      <c r="B10" s="111"/>
      <c r="C10" s="191" t="s">
        <v>158</v>
      </c>
      <c r="D10" s="111"/>
    </row>
    <row r="11" ht="16.5" customHeight="1" spans="1:4">
      <c r="A11" s="191" t="s">
        <v>159</v>
      </c>
      <c r="B11" s="111"/>
      <c r="C11" s="191" t="s">
        <v>160</v>
      </c>
      <c r="D11" s="111"/>
    </row>
    <row r="12" ht="16.5" customHeight="1" spans="1:4">
      <c r="A12" s="191" t="s">
        <v>153</v>
      </c>
      <c r="B12" s="111"/>
      <c r="C12" s="191" t="s">
        <v>161</v>
      </c>
      <c r="D12" s="111"/>
    </row>
    <row r="13" ht="16.5" customHeight="1" spans="1:4">
      <c r="A13" s="22" t="s">
        <v>155</v>
      </c>
      <c r="B13" s="111"/>
      <c r="C13" s="97" t="s">
        <v>162</v>
      </c>
      <c r="D13" s="111"/>
    </row>
    <row r="14" ht="16.5" customHeight="1" spans="1:4">
      <c r="A14" s="22" t="s">
        <v>157</v>
      </c>
      <c r="B14" s="111"/>
      <c r="C14" s="97" t="s">
        <v>163</v>
      </c>
      <c r="D14" s="111"/>
    </row>
    <row r="15" ht="16.5" customHeight="1" spans="1:4">
      <c r="A15" s="192"/>
      <c r="B15" s="111"/>
      <c r="C15" s="97" t="s">
        <v>164</v>
      </c>
      <c r="D15" s="111">
        <v>3564554</v>
      </c>
    </row>
    <row r="16" ht="16.5" customHeight="1" spans="1:4">
      <c r="A16" s="192"/>
      <c r="B16" s="111"/>
      <c r="C16" s="97" t="s">
        <v>165</v>
      </c>
      <c r="D16" s="111">
        <v>1501555</v>
      </c>
    </row>
    <row r="17" ht="16.5" customHeight="1" spans="1:4">
      <c r="A17" s="192"/>
      <c r="B17" s="111"/>
      <c r="C17" s="97" t="s">
        <v>166</v>
      </c>
      <c r="D17" s="111"/>
    </row>
    <row r="18" ht="16.5" customHeight="1" spans="1:4">
      <c r="A18" s="192"/>
      <c r="B18" s="111"/>
      <c r="C18" s="97" t="s">
        <v>167</v>
      </c>
      <c r="D18" s="111"/>
    </row>
    <row r="19" ht="16.5" customHeight="1" spans="1:4">
      <c r="A19" s="192"/>
      <c r="B19" s="111"/>
      <c r="C19" s="97" t="s">
        <v>168</v>
      </c>
      <c r="D19" s="111"/>
    </row>
    <row r="20" ht="16.5" customHeight="1" spans="1:4">
      <c r="A20" s="192"/>
      <c r="B20" s="111"/>
      <c r="C20" s="97" t="s">
        <v>169</v>
      </c>
      <c r="D20" s="111"/>
    </row>
    <row r="21" ht="16.5" customHeight="1" spans="1:4">
      <c r="A21" s="192"/>
      <c r="B21" s="111"/>
      <c r="C21" s="97" t="s">
        <v>170</v>
      </c>
      <c r="D21" s="111"/>
    </row>
    <row r="22" ht="16.5" customHeight="1" spans="1:4">
      <c r="A22" s="192"/>
      <c r="B22" s="111"/>
      <c r="C22" s="97" t="s">
        <v>171</v>
      </c>
      <c r="D22" s="111"/>
    </row>
    <row r="23" ht="16.5" customHeight="1" spans="1:4">
      <c r="A23" s="192"/>
      <c r="B23" s="111"/>
      <c r="C23" s="97" t="s">
        <v>172</v>
      </c>
      <c r="D23" s="111"/>
    </row>
    <row r="24" ht="16.5" customHeight="1" spans="1:4">
      <c r="A24" s="192"/>
      <c r="B24" s="111"/>
      <c r="C24" s="97" t="s">
        <v>173</v>
      </c>
      <c r="D24" s="111"/>
    </row>
    <row r="25" ht="16.5" customHeight="1" spans="1:4">
      <c r="A25" s="192"/>
      <c r="B25" s="111"/>
      <c r="C25" s="97" t="s">
        <v>174</v>
      </c>
      <c r="D25" s="111"/>
    </row>
    <row r="26" ht="16.5" customHeight="1" spans="1:4">
      <c r="A26" s="192"/>
      <c r="B26" s="111"/>
      <c r="C26" s="97" t="s">
        <v>175</v>
      </c>
      <c r="D26" s="111">
        <v>1367658</v>
      </c>
    </row>
    <row r="27" ht="16.5" customHeight="1" spans="1:4">
      <c r="A27" s="192"/>
      <c r="B27" s="111"/>
      <c r="C27" s="97" t="s">
        <v>176</v>
      </c>
      <c r="D27" s="111"/>
    </row>
    <row r="28" ht="16.5" customHeight="1" spans="1:4">
      <c r="A28" s="192"/>
      <c r="B28" s="111"/>
      <c r="C28" s="97" t="s">
        <v>177</v>
      </c>
      <c r="D28" s="111"/>
    </row>
    <row r="29" ht="16.5" customHeight="1" spans="1:4">
      <c r="A29" s="192"/>
      <c r="B29" s="111"/>
      <c r="C29" s="97" t="s">
        <v>178</v>
      </c>
      <c r="D29" s="111"/>
    </row>
    <row r="30" ht="16.5" customHeight="1" spans="1:4">
      <c r="A30" s="192"/>
      <c r="B30" s="111"/>
      <c r="C30" s="97" t="s">
        <v>179</v>
      </c>
      <c r="D30" s="111"/>
    </row>
    <row r="31" ht="16.5" customHeight="1" spans="1:4">
      <c r="A31" s="192"/>
      <c r="B31" s="111"/>
      <c r="C31" s="97" t="s">
        <v>180</v>
      </c>
      <c r="D31" s="111"/>
    </row>
    <row r="32" ht="16.5" customHeight="1" spans="1:4">
      <c r="A32" s="192"/>
      <c r="B32" s="111"/>
      <c r="C32" s="22" t="s">
        <v>181</v>
      </c>
      <c r="D32" s="111"/>
    </row>
    <row r="33" ht="16.5" customHeight="1" spans="1:4">
      <c r="A33" s="192"/>
      <c r="B33" s="111"/>
      <c r="C33" s="22" t="s">
        <v>182</v>
      </c>
      <c r="D33" s="111"/>
    </row>
    <row r="34" ht="16.5" customHeight="1" spans="1:4">
      <c r="A34" s="192"/>
      <c r="B34" s="111"/>
      <c r="C34" s="19" t="s">
        <v>183</v>
      </c>
      <c r="D34" s="111"/>
    </row>
    <row r="35" ht="15" customHeight="1" spans="1:4">
      <c r="A35" s="193" t="s">
        <v>50</v>
      </c>
      <c r="B35" s="194">
        <v>21396174</v>
      </c>
      <c r="C35" s="193" t="s">
        <v>51</v>
      </c>
      <c r="D35" s="194">
        <v>21396174</v>
      </c>
    </row>
  </sheetData>
  <mergeCells count="4">
    <mergeCell ref="A3:D3"/>
    <mergeCell ref="A4:B4"/>
    <mergeCell ref="A5:B5"/>
    <mergeCell ref="C5:D5"/>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workbookViewId="0">
      <pane ySplit="1" topLeftCell="A2" activePane="bottomLeft" state="frozen"/>
      <selection/>
      <selection pane="bottomLeft" activeCell="A1" sqref="A1"/>
    </sheetView>
  </sheetViews>
  <sheetFormatPr defaultColWidth="9.14414414414414" defaultRowHeight="14.25" customHeight="1" outlineLevelCol="6"/>
  <cols>
    <col min="1" max="1" width="20.1441441441441" customWidth="1"/>
    <col min="2" max="2" width="44" customWidth="1"/>
    <col min="3" max="7" width="24.1441441441441" customWidth="1"/>
  </cols>
  <sheetData>
    <row r="1" customHeight="1" spans="1:7">
      <c r="A1" s="1"/>
      <c r="B1" s="1"/>
      <c r="C1" s="1"/>
      <c r="D1" s="1"/>
      <c r="E1" s="1"/>
      <c r="F1" s="1"/>
      <c r="G1" s="1"/>
    </row>
    <row r="2" customHeight="1" spans="4:7">
      <c r="D2" s="162"/>
      <c r="F2" s="102"/>
      <c r="G2" s="167" t="s">
        <v>184</v>
      </c>
    </row>
    <row r="3" ht="41.25" customHeight="1" spans="1:7">
      <c r="A3" s="151" t="str">
        <f>"2025"&amp;"年一般公共预算支出预算表（按功能科目分类）"</f>
        <v>2025年一般公共预算支出预算表（按功能科目分类）</v>
      </c>
      <c r="B3" s="151"/>
      <c r="C3" s="151"/>
      <c r="D3" s="151"/>
      <c r="E3" s="151"/>
      <c r="F3" s="151"/>
      <c r="G3" s="151"/>
    </row>
    <row r="4" ht="18" customHeight="1" spans="1:7">
      <c r="A4" s="44" t="str">
        <f>"单位名称："&amp;"石林彝族自治县市场监督管理局"</f>
        <v>单位名称：石林彝族自治县市场监督管理局</v>
      </c>
      <c r="F4" s="148"/>
      <c r="G4" s="167" t="s">
        <v>1</v>
      </c>
    </row>
    <row r="5" ht="20.25" customHeight="1" spans="1:7">
      <c r="A5" s="182" t="s">
        <v>185</v>
      </c>
      <c r="B5" s="183"/>
      <c r="C5" s="152" t="s">
        <v>55</v>
      </c>
      <c r="D5" s="171" t="s">
        <v>76</v>
      </c>
      <c r="E5" s="14"/>
      <c r="F5" s="36"/>
      <c r="G5" s="164" t="s">
        <v>77</v>
      </c>
    </row>
    <row r="6" ht="20.25" customHeight="1" spans="1:7">
      <c r="A6" s="184" t="s">
        <v>73</v>
      </c>
      <c r="B6" s="184" t="s">
        <v>74</v>
      </c>
      <c r="C6" s="55"/>
      <c r="D6" s="15" t="s">
        <v>57</v>
      </c>
      <c r="E6" s="15" t="s">
        <v>186</v>
      </c>
      <c r="F6" s="15" t="s">
        <v>187</v>
      </c>
      <c r="G6" s="166"/>
    </row>
    <row r="7" ht="15" customHeight="1" spans="1:7">
      <c r="A7" s="21" t="s">
        <v>83</v>
      </c>
      <c r="B7" s="21" t="s">
        <v>84</v>
      </c>
      <c r="C7" s="21" t="s">
        <v>85</v>
      </c>
      <c r="D7" s="21" t="s">
        <v>86</v>
      </c>
      <c r="E7" s="21" t="s">
        <v>87</v>
      </c>
      <c r="F7" s="21" t="s">
        <v>88</v>
      </c>
      <c r="G7" s="21" t="s">
        <v>89</v>
      </c>
    </row>
    <row r="8" ht="18" customHeight="1" spans="1:7">
      <c r="A8" s="19" t="s">
        <v>98</v>
      </c>
      <c r="B8" s="19" t="s">
        <v>99</v>
      </c>
      <c r="C8" s="111">
        <v>14962407</v>
      </c>
      <c r="D8" s="111">
        <v>13082407</v>
      </c>
      <c r="E8" s="111">
        <v>11424907</v>
      </c>
      <c r="F8" s="111">
        <v>1657500</v>
      </c>
      <c r="G8" s="111">
        <v>1880000</v>
      </c>
    </row>
    <row r="9" ht="18" customHeight="1" spans="1:7">
      <c r="A9" s="160" t="s">
        <v>100</v>
      </c>
      <c r="B9" s="160" t="s">
        <v>101</v>
      </c>
      <c r="C9" s="111">
        <v>14962407</v>
      </c>
      <c r="D9" s="111">
        <v>13082407</v>
      </c>
      <c r="E9" s="111">
        <v>11424907</v>
      </c>
      <c r="F9" s="111">
        <v>1657500</v>
      </c>
      <c r="G9" s="111">
        <v>1880000</v>
      </c>
    </row>
    <row r="10" ht="18" customHeight="1" spans="1:7">
      <c r="A10" s="161" t="s">
        <v>102</v>
      </c>
      <c r="B10" s="161" t="s">
        <v>103</v>
      </c>
      <c r="C10" s="111">
        <v>10714986</v>
      </c>
      <c r="D10" s="111">
        <v>10714986</v>
      </c>
      <c r="E10" s="111">
        <v>9224586</v>
      </c>
      <c r="F10" s="111">
        <v>1490400</v>
      </c>
      <c r="G10" s="111"/>
    </row>
    <row r="11" ht="18" customHeight="1" spans="1:7">
      <c r="A11" s="161" t="s">
        <v>104</v>
      </c>
      <c r="B11" s="161" t="s">
        <v>105</v>
      </c>
      <c r="C11" s="111">
        <v>150000</v>
      </c>
      <c r="D11" s="111"/>
      <c r="E11" s="111"/>
      <c r="F11" s="111"/>
      <c r="G11" s="111">
        <v>150000</v>
      </c>
    </row>
    <row r="12" ht="18" customHeight="1" spans="1:7">
      <c r="A12" s="161" t="s">
        <v>106</v>
      </c>
      <c r="B12" s="161" t="s">
        <v>107</v>
      </c>
      <c r="C12" s="111">
        <v>20000</v>
      </c>
      <c r="D12" s="111"/>
      <c r="E12" s="111"/>
      <c r="F12" s="111"/>
      <c r="G12" s="111">
        <v>20000</v>
      </c>
    </row>
    <row r="13" ht="18" customHeight="1" spans="1:7">
      <c r="A13" s="161" t="s">
        <v>108</v>
      </c>
      <c r="B13" s="161" t="s">
        <v>109</v>
      </c>
      <c r="C13" s="111">
        <v>40000</v>
      </c>
      <c r="D13" s="111"/>
      <c r="E13" s="111"/>
      <c r="F13" s="111"/>
      <c r="G13" s="111">
        <v>40000</v>
      </c>
    </row>
    <row r="14" ht="18" customHeight="1" spans="1:7">
      <c r="A14" s="161" t="s">
        <v>110</v>
      </c>
      <c r="B14" s="161" t="s">
        <v>111</v>
      </c>
      <c r="C14" s="111">
        <v>300000</v>
      </c>
      <c r="D14" s="111"/>
      <c r="E14" s="111"/>
      <c r="F14" s="111"/>
      <c r="G14" s="111">
        <v>300000</v>
      </c>
    </row>
    <row r="15" ht="18" customHeight="1" spans="1:7">
      <c r="A15" s="161" t="s">
        <v>112</v>
      </c>
      <c r="B15" s="161" t="s">
        <v>113</v>
      </c>
      <c r="C15" s="111">
        <v>2367421</v>
      </c>
      <c r="D15" s="111">
        <v>2367421</v>
      </c>
      <c r="E15" s="111">
        <v>2200321</v>
      </c>
      <c r="F15" s="111">
        <v>167100</v>
      </c>
      <c r="G15" s="111"/>
    </row>
    <row r="16" ht="18" customHeight="1" spans="1:7">
      <c r="A16" s="161" t="s">
        <v>114</v>
      </c>
      <c r="B16" s="161" t="s">
        <v>115</v>
      </c>
      <c r="C16" s="111">
        <v>1370000</v>
      </c>
      <c r="D16" s="111"/>
      <c r="E16" s="111"/>
      <c r="F16" s="111"/>
      <c r="G16" s="111">
        <v>1370000</v>
      </c>
    </row>
    <row r="17" ht="18" customHeight="1" spans="1:7">
      <c r="A17" s="19" t="s">
        <v>116</v>
      </c>
      <c r="B17" s="19" t="s">
        <v>117</v>
      </c>
      <c r="C17" s="111">
        <v>3564554</v>
      </c>
      <c r="D17" s="111">
        <v>3564554</v>
      </c>
      <c r="E17" s="111">
        <v>3564554</v>
      </c>
      <c r="F17" s="111"/>
      <c r="G17" s="111"/>
    </row>
    <row r="18" ht="18" customHeight="1" spans="1:7">
      <c r="A18" s="160" t="s">
        <v>118</v>
      </c>
      <c r="B18" s="160" t="s">
        <v>119</v>
      </c>
      <c r="C18" s="111">
        <v>3479162</v>
      </c>
      <c r="D18" s="111">
        <v>3479162</v>
      </c>
      <c r="E18" s="111">
        <v>3479162</v>
      </c>
      <c r="F18" s="111"/>
      <c r="G18" s="111"/>
    </row>
    <row r="19" ht="18" customHeight="1" spans="1:7">
      <c r="A19" s="161" t="s">
        <v>120</v>
      </c>
      <c r="B19" s="161" t="s">
        <v>121</v>
      </c>
      <c r="C19" s="111">
        <v>676800</v>
      </c>
      <c r="D19" s="111">
        <v>676800</v>
      </c>
      <c r="E19" s="111">
        <v>676800</v>
      </c>
      <c r="F19" s="111"/>
      <c r="G19" s="111"/>
    </row>
    <row r="20" ht="18" customHeight="1" spans="1:7">
      <c r="A20" s="161" t="s">
        <v>122</v>
      </c>
      <c r="B20" s="161" t="s">
        <v>123</v>
      </c>
      <c r="C20" s="111">
        <v>86400</v>
      </c>
      <c r="D20" s="111">
        <v>86400</v>
      </c>
      <c r="E20" s="111">
        <v>86400</v>
      </c>
      <c r="F20" s="111"/>
      <c r="G20" s="111"/>
    </row>
    <row r="21" ht="18" customHeight="1" spans="1:7">
      <c r="A21" s="161" t="s">
        <v>124</v>
      </c>
      <c r="B21" s="161" t="s">
        <v>125</v>
      </c>
      <c r="C21" s="111">
        <v>1728858</v>
      </c>
      <c r="D21" s="111">
        <v>1728858</v>
      </c>
      <c r="E21" s="111">
        <v>1728858</v>
      </c>
      <c r="F21" s="111"/>
      <c r="G21" s="111"/>
    </row>
    <row r="22" ht="18" customHeight="1" spans="1:7">
      <c r="A22" s="161" t="s">
        <v>126</v>
      </c>
      <c r="B22" s="161" t="s">
        <v>127</v>
      </c>
      <c r="C22" s="111">
        <v>987104</v>
      </c>
      <c r="D22" s="111">
        <v>987104</v>
      </c>
      <c r="E22" s="111">
        <v>987104</v>
      </c>
      <c r="F22" s="111"/>
      <c r="G22" s="111"/>
    </row>
    <row r="23" ht="18" customHeight="1" spans="1:7">
      <c r="A23" s="160" t="s">
        <v>128</v>
      </c>
      <c r="B23" s="160" t="s">
        <v>129</v>
      </c>
      <c r="C23" s="111">
        <v>85392</v>
      </c>
      <c r="D23" s="111">
        <v>85392</v>
      </c>
      <c r="E23" s="111">
        <v>85392</v>
      </c>
      <c r="F23" s="111"/>
      <c r="G23" s="111"/>
    </row>
    <row r="24" ht="18" customHeight="1" spans="1:7">
      <c r="A24" s="161" t="s">
        <v>130</v>
      </c>
      <c r="B24" s="161" t="s">
        <v>131</v>
      </c>
      <c r="C24" s="111">
        <v>85392</v>
      </c>
      <c r="D24" s="111">
        <v>85392</v>
      </c>
      <c r="E24" s="111">
        <v>85392</v>
      </c>
      <c r="F24" s="111"/>
      <c r="G24" s="111"/>
    </row>
    <row r="25" ht="18" customHeight="1" spans="1:7">
      <c r="A25" s="19" t="s">
        <v>132</v>
      </c>
      <c r="B25" s="19" t="s">
        <v>133</v>
      </c>
      <c r="C25" s="111">
        <v>1501555</v>
      </c>
      <c r="D25" s="111">
        <v>1501555</v>
      </c>
      <c r="E25" s="111">
        <v>1501555</v>
      </c>
      <c r="F25" s="111"/>
      <c r="G25" s="111"/>
    </row>
    <row r="26" ht="18" customHeight="1" spans="1:7">
      <c r="A26" s="160" t="s">
        <v>134</v>
      </c>
      <c r="B26" s="160" t="s">
        <v>135</v>
      </c>
      <c r="C26" s="111">
        <v>1501555</v>
      </c>
      <c r="D26" s="111">
        <v>1501555</v>
      </c>
      <c r="E26" s="111">
        <v>1501555</v>
      </c>
      <c r="F26" s="111"/>
      <c r="G26" s="111"/>
    </row>
    <row r="27" ht="18" customHeight="1" spans="1:7">
      <c r="A27" s="161" t="s">
        <v>136</v>
      </c>
      <c r="B27" s="161" t="s">
        <v>137</v>
      </c>
      <c r="C27" s="111">
        <v>547885</v>
      </c>
      <c r="D27" s="111">
        <v>547885</v>
      </c>
      <c r="E27" s="111">
        <v>547885</v>
      </c>
      <c r="F27" s="111"/>
      <c r="G27" s="111"/>
    </row>
    <row r="28" ht="18" customHeight="1" spans="1:7">
      <c r="A28" s="161" t="s">
        <v>138</v>
      </c>
      <c r="B28" s="161" t="s">
        <v>139</v>
      </c>
      <c r="C28" s="111">
        <v>177009</v>
      </c>
      <c r="D28" s="111">
        <v>177009</v>
      </c>
      <c r="E28" s="111">
        <v>177009</v>
      </c>
      <c r="F28" s="111"/>
      <c r="G28" s="111"/>
    </row>
    <row r="29" ht="18" customHeight="1" spans="1:7">
      <c r="A29" s="161" t="s">
        <v>140</v>
      </c>
      <c r="B29" s="161" t="s">
        <v>141</v>
      </c>
      <c r="C29" s="111">
        <v>683212</v>
      </c>
      <c r="D29" s="111">
        <v>683212</v>
      </c>
      <c r="E29" s="111">
        <v>683212</v>
      </c>
      <c r="F29" s="111"/>
      <c r="G29" s="111"/>
    </row>
    <row r="30" ht="18" customHeight="1" spans="1:7">
      <c r="A30" s="161" t="s">
        <v>142</v>
      </c>
      <c r="B30" s="161" t="s">
        <v>143</v>
      </c>
      <c r="C30" s="111">
        <v>93449</v>
      </c>
      <c r="D30" s="111">
        <v>93449</v>
      </c>
      <c r="E30" s="111">
        <v>93449</v>
      </c>
      <c r="F30" s="111"/>
      <c r="G30" s="111"/>
    </row>
    <row r="31" ht="18" customHeight="1" spans="1:7">
      <c r="A31" s="19" t="s">
        <v>144</v>
      </c>
      <c r="B31" s="19" t="s">
        <v>145</v>
      </c>
      <c r="C31" s="111">
        <v>1367658</v>
      </c>
      <c r="D31" s="111">
        <v>1367658</v>
      </c>
      <c r="E31" s="111">
        <v>1367658</v>
      </c>
      <c r="F31" s="111"/>
      <c r="G31" s="111"/>
    </row>
    <row r="32" ht="18" customHeight="1" spans="1:7">
      <c r="A32" s="160" t="s">
        <v>146</v>
      </c>
      <c r="B32" s="160" t="s">
        <v>147</v>
      </c>
      <c r="C32" s="111">
        <v>1367658</v>
      </c>
      <c r="D32" s="111">
        <v>1367658</v>
      </c>
      <c r="E32" s="111">
        <v>1367658</v>
      </c>
      <c r="F32" s="111"/>
      <c r="G32" s="111"/>
    </row>
    <row r="33" ht="18" customHeight="1" spans="1:7">
      <c r="A33" s="161" t="s">
        <v>148</v>
      </c>
      <c r="B33" s="161" t="s">
        <v>149</v>
      </c>
      <c r="C33" s="111">
        <v>1367658</v>
      </c>
      <c r="D33" s="111">
        <v>1367658</v>
      </c>
      <c r="E33" s="111">
        <v>1367658</v>
      </c>
      <c r="F33" s="111"/>
      <c r="G33" s="111"/>
    </row>
    <row r="34" ht="18" customHeight="1" spans="1:7">
      <c r="A34" s="110" t="s">
        <v>188</v>
      </c>
      <c r="B34" s="185" t="s">
        <v>188</v>
      </c>
      <c r="C34" s="111">
        <v>21396174</v>
      </c>
      <c r="D34" s="111">
        <v>19516174</v>
      </c>
      <c r="E34" s="111">
        <v>17858674</v>
      </c>
      <c r="F34" s="111">
        <v>1657500</v>
      </c>
      <c r="G34" s="111">
        <v>1880000</v>
      </c>
    </row>
  </sheetData>
  <mergeCells count="6">
    <mergeCell ref="A3:G3"/>
    <mergeCell ref="A5:B5"/>
    <mergeCell ref="D5:F5"/>
    <mergeCell ref="A34:B34"/>
    <mergeCell ref="C5:C6"/>
    <mergeCell ref="G5:G6"/>
  </mergeCells>
  <printOptions horizontalCentered="1"/>
  <pageMargins left="0.36875" right="0.36875" top="0.559027777777778" bottom="0.559027777777778" header="0.479166666666667" footer="0.479166666666667"/>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B22" sqref="B22"/>
    </sheetView>
  </sheetViews>
  <sheetFormatPr defaultColWidth="10.4234234234234" defaultRowHeight="14.25" customHeight="1" outlineLevelRow="7" outlineLevelCol="5"/>
  <cols>
    <col min="1" max="6" width="28.1441441441441" customWidth="1"/>
  </cols>
  <sheetData>
    <row r="1" customHeight="1" spans="1:6">
      <c r="A1" s="1"/>
      <c r="B1" s="1"/>
      <c r="C1" s="1"/>
      <c r="D1" s="1"/>
      <c r="E1" s="1"/>
      <c r="F1" s="1"/>
    </row>
    <row r="2" customHeight="1" spans="1:6">
      <c r="A2" s="81"/>
      <c r="B2" s="81"/>
      <c r="C2" s="81"/>
      <c r="D2" s="81"/>
      <c r="E2" s="82"/>
      <c r="F2" s="178" t="s">
        <v>189</v>
      </c>
    </row>
    <row r="3" ht="41.25" customHeight="1" spans="1:6">
      <c r="A3" s="179" t="str">
        <f>"2025"&amp;"年一般公共预算“三公”经费支出预算表"</f>
        <v>2025年一般公共预算“三公”经费支出预算表</v>
      </c>
      <c r="B3" s="81"/>
      <c r="C3" s="81"/>
      <c r="D3" s="81"/>
      <c r="E3" s="82"/>
      <c r="F3" s="81"/>
    </row>
    <row r="4" customHeight="1" spans="1:6">
      <c r="A4" s="141" t="str">
        <f>"单位名称："&amp;"石林彝族自治县市场监督管理局"</f>
        <v>单位名称：石林彝族自治县市场监督管理局</v>
      </c>
      <c r="B4" s="180"/>
      <c r="D4" s="81"/>
      <c r="E4" s="82"/>
      <c r="F4" s="75" t="s">
        <v>1</v>
      </c>
    </row>
    <row r="5" ht="27" customHeight="1" spans="1:6">
      <c r="A5" s="85" t="s">
        <v>190</v>
      </c>
      <c r="B5" s="85" t="s">
        <v>191</v>
      </c>
      <c r="C5" s="84" t="s">
        <v>192</v>
      </c>
      <c r="D5" s="85"/>
      <c r="E5" s="83"/>
      <c r="F5" s="85" t="s">
        <v>193</v>
      </c>
    </row>
    <row r="6" ht="28.5" customHeight="1" spans="1:6">
      <c r="A6" s="181"/>
      <c r="B6" s="87"/>
      <c r="C6" s="83" t="s">
        <v>57</v>
      </c>
      <c r="D6" s="83" t="s">
        <v>194</v>
      </c>
      <c r="E6" s="83" t="s">
        <v>195</v>
      </c>
      <c r="F6" s="86"/>
    </row>
    <row r="7" ht="17.25" customHeight="1" spans="1:6">
      <c r="A7" s="89" t="s">
        <v>83</v>
      </c>
      <c r="B7" s="89" t="s">
        <v>84</v>
      </c>
      <c r="C7" s="89" t="s">
        <v>85</v>
      </c>
      <c r="D7" s="89" t="s">
        <v>86</v>
      </c>
      <c r="E7" s="89" t="s">
        <v>87</v>
      </c>
      <c r="F7" s="89" t="s">
        <v>88</v>
      </c>
    </row>
    <row r="8" ht="17.25" customHeight="1" spans="1:6">
      <c r="A8" s="111">
        <v>330000</v>
      </c>
      <c r="B8" s="111"/>
      <c r="C8" s="111">
        <v>260000</v>
      </c>
      <c r="D8" s="111"/>
      <c r="E8" s="111">
        <v>260000</v>
      </c>
      <c r="F8" s="111">
        <v>70000</v>
      </c>
    </row>
  </sheetData>
  <mergeCells count="6">
    <mergeCell ref="A3:F3"/>
    <mergeCell ref="A4:B4"/>
    <mergeCell ref="C5:E5"/>
    <mergeCell ref="A5:A6"/>
    <mergeCell ref="B5:B6"/>
    <mergeCell ref="F5:F6"/>
  </mergeCells>
  <pageMargins left="0.669444444444445" right="0.669444444444445" top="0.71875" bottom="0.71875" header="0.279166666666667" footer="0.279166666666667"/>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0"/>
  <sheetViews>
    <sheetView showZeros="0" workbookViewId="0">
      <pane ySplit="1" topLeftCell="A2" activePane="bottomLeft" state="frozen"/>
      <selection/>
      <selection pane="bottomLeft" activeCell="A9" sqref="A9:W9"/>
    </sheetView>
  </sheetViews>
  <sheetFormatPr defaultColWidth="9.14414414414414" defaultRowHeight="14.25" customHeight="1"/>
  <cols>
    <col min="1" max="1" width="32.8468468468468" customWidth="1"/>
    <col min="2" max="2" width="20.7117117117117" customWidth="1"/>
    <col min="3" max="3" width="31.2792792792793" customWidth="1"/>
    <col min="4" max="4" width="11.8738738738739" customWidth="1"/>
    <col min="5" max="5" width="17.5765765765766" customWidth="1"/>
    <col min="6" max="6" width="10.2792792792793" customWidth="1"/>
    <col min="7" max="7" width="23" customWidth="1"/>
    <col min="8" max="23" width="18.711711711711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A2" s="162"/>
      <c r="B2" s="168"/>
      <c r="D2" s="169"/>
      <c r="E2" s="169"/>
      <c r="F2" s="169"/>
      <c r="G2" s="169"/>
      <c r="H2" s="112"/>
      <c r="I2" s="112"/>
      <c r="J2" s="112"/>
      <c r="K2" s="112"/>
      <c r="L2" s="112"/>
      <c r="M2" s="112"/>
      <c r="Q2" s="112"/>
      <c r="U2" s="168"/>
      <c r="W2" s="42" t="s">
        <v>196</v>
      </c>
    </row>
    <row r="3" ht="45.75" customHeight="1" spans="1:23">
      <c r="A3" s="43" t="s">
        <v>197</v>
      </c>
      <c r="B3" s="78"/>
      <c r="C3" s="78"/>
      <c r="D3" s="78"/>
      <c r="E3" s="78"/>
      <c r="F3" s="78"/>
      <c r="G3" s="78"/>
      <c r="H3" s="78"/>
      <c r="I3" s="78"/>
      <c r="J3" s="78"/>
      <c r="K3" s="78"/>
      <c r="L3" s="78"/>
      <c r="M3" s="78"/>
      <c r="N3" s="43"/>
      <c r="O3" s="43"/>
      <c r="P3" s="43"/>
      <c r="Q3" s="78"/>
      <c r="R3" s="78"/>
      <c r="S3" s="78"/>
      <c r="T3" s="78"/>
      <c r="U3" s="78"/>
      <c r="V3" s="78"/>
      <c r="W3" s="78"/>
    </row>
    <row r="4" ht="18.75" customHeight="1" spans="1:23">
      <c r="A4" s="45" t="s">
        <v>198</v>
      </c>
      <c r="B4" s="170"/>
      <c r="C4" s="170"/>
      <c r="D4" s="170"/>
      <c r="E4" s="170"/>
      <c r="F4" s="170"/>
      <c r="G4" s="170"/>
      <c r="H4" s="117"/>
      <c r="I4" s="117"/>
      <c r="J4" s="117"/>
      <c r="K4" s="117"/>
      <c r="L4" s="117"/>
      <c r="M4" s="117"/>
      <c r="N4" s="46"/>
      <c r="O4" s="46"/>
      <c r="P4" s="46"/>
      <c r="Q4" s="117"/>
      <c r="U4" s="168"/>
      <c r="W4" s="42" t="s">
        <v>1</v>
      </c>
    </row>
    <row r="5" ht="18" customHeight="1" spans="1:23">
      <c r="A5" s="48" t="s">
        <v>199</v>
      </c>
      <c r="B5" s="48" t="s">
        <v>200</v>
      </c>
      <c r="C5" s="48" t="s">
        <v>201</v>
      </c>
      <c r="D5" s="48" t="s">
        <v>202</v>
      </c>
      <c r="E5" s="48" t="s">
        <v>203</v>
      </c>
      <c r="F5" s="48" t="s">
        <v>204</v>
      </c>
      <c r="G5" s="48" t="s">
        <v>205</v>
      </c>
      <c r="H5" s="171" t="s">
        <v>206</v>
      </c>
      <c r="I5" s="131" t="s">
        <v>206</v>
      </c>
      <c r="J5" s="131"/>
      <c r="K5" s="131"/>
      <c r="L5" s="131"/>
      <c r="M5" s="131"/>
      <c r="N5" s="14"/>
      <c r="O5" s="14"/>
      <c r="P5" s="14"/>
      <c r="Q5" s="120" t="s">
        <v>61</v>
      </c>
      <c r="R5" s="131" t="s">
        <v>62</v>
      </c>
      <c r="S5" s="131"/>
      <c r="T5" s="131"/>
      <c r="U5" s="131"/>
      <c r="V5" s="131"/>
      <c r="W5" s="107"/>
    </row>
    <row r="6" ht="18" customHeight="1" spans="1:23">
      <c r="A6" s="65"/>
      <c r="B6" s="154"/>
      <c r="C6" s="50"/>
      <c r="D6" s="50"/>
      <c r="E6" s="50"/>
      <c r="F6" s="50"/>
      <c r="G6" s="50"/>
      <c r="H6" s="152" t="s">
        <v>207</v>
      </c>
      <c r="I6" s="171" t="s">
        <v>58</v>
      </c>
      <c r="J6" s="131"/>
      <c r="K6" s="131"/>
      <c r="L6" s="131"/>
      <c r="M6" s="107"/>
      <c r="N6" s="13" t="s">
        <v>208</v>
      </c>
      <c r="O6" s="14"/>
      <c r="P6" s="36"/>
      <c r="Q6" s="48" t="s">
        <v>61</v>
      </c>
      <c r="R6" s="171" t="s">
        <v>62</v>
      </c>
      <c r="S6" s="120" t="s">
        <v>64</v>
      </c>
      <c r="T6" s="131" t="s">
        <v>62</v>
      </c>
      <c r="U6" s="120" t="s">
        <v>66</v>
      </c>
      <c r="V6" s="120" t="s">
        <v>67</v>
      </c>
      <c r="W6" s="175" t="s">
        <v>68</v>
      </c>
    </row>
    <row r="7" ht="19.5" customHeight="1" spans="1:23">
      <c r="A7" s="65"/>
      <c r="B7" s="65"/>
      <c r="C7" s="65"/>
      <c r="D7" s="65"/>
      <c r="E7" s="65"/>
      <c r="F7" s="65"/>
      <c r="G7" s="65"/>
      <c r="H7" s="65"/>
      <c r="I7" s="173" t="s">
        <v>209</v>
      </c>
      <c r="J7" s="48" t="s">
        <v>210</v>
      </c>
      <c r="K7" s="48" t="s">
        <v>211</v>
      </c>
      <c r="L7" s="48" t="s">
        <v>212</v>
      </c>
      <c r="M7" s="48" t="s">
        <v>213</v>
      </c>
      <c r="N7" s="48" t="s">
        <v>58</v>
      </c>
      <c r="O7" s="48" t="s">
        <v>59</v>
      </c>
      <c r="P7" s="48" t="s">
        <v>60</v>
      </c>
      <c r="Q7" s="65"/>
      <c r="R7" s="48" t="s">
        <v>57</v>
      </c>
      <c r="S7" s="48" t="s">
        <v>64</v>
      </c>
      <c r="T7" s="48" t="s">
        <v>214</v>
      </c>
      <c r="U7" s="48" t="s">
        <v>66</v>
      </c>
      <c r="V7" s="48" t="s">
        <v>67</v>
      </c>
      <c r="W7" s="48" t="s">
        <v>68</v>
      </c>
    </row>
    <row r="8" ht="37.5" customHeight="1" spans="1:23">
      <c r="A8" s="55"/>
      <c r="B8" s="172"/>
      <c r="C8" s="172"/>
      <c r="D8" s="172"/>
      <c r="E8" s="172"/>
      <c r="F8" s="172"/>
      <c r="G8" s="172"/>
      <c r="H8" s="172"/>
      <c r="I8" s="174" t="s">
        <v>57</v>
      </c>
      <c r="J8" s="53" t="s">
        <v>215</v>
      </c>
      <c r="K8" s="53" t="s">
        <v>211</v>
      </c>
      <c r="L8" s="53" t="s">
        <v>212</v>
      </c>
      <c r="M8" s="53" t="s">
        <v>213</v>
      </c>
      <c r="N8" s="53" t="s">
        <v>211</v>
      </c>
      <c r="O8" s="53" t="s">
        <v>212</v>
      </c>
      <c r="P8" s="53" t="s">
        <v>213</v>
      </c>
      <c r="Q8" s="53" t="s">
        <v>61</v>
      </c>
      <c r="R8" s="53" t="s">
        <v>57</v>
      </c>
      <c r="S8" s="53" t="s">
        <v>64</v>
      </c>
      <c r="T8" s="53" t="s">
        <v>214</v>
      </c>
      <c r="U8" s="53" t="s">
        <v>66</v>
      </c>
      <c r="V8" s="53" t="s">
        <v>67</v>
      </c>
      <c r="W8" s="53" t="s">
        <v>68</v>
      </c>
    </row>
    <row r="9" customHeight="1" spans="1:23">
      <c r="A9" s="72">
        <v>1</v>
      </c>
      <c r="B9" s="72">
        <v>2</v>
      </c>
      <c r="C9" s="72">
        <v>3</v>
      </c>
      <c r="D9" s="72">
        <v>4</v>
      </c>
      <c r="E9" s="72">
        <v>5</v>
      </c>
      <c r="F9" s="72">
        <v>6</v>
      </c>
      <c r="G9" s="72">
        <v>7</v>
      </c>
      <c r="H9" s="72">
        <v>8</v>
      </c>
      <c r="I9" s="72">
        <v>9</v>
      </c>
      <c r="J9" s="72">
        <v>10</v>
      </c>
      <c r="K9" s="72">
        <v>11</v>
      </c>
      <c r="L9" s="72">
        <v>12</v>
      </c>
      <c r="M9" s="72">
        <v>13</v>
      </c>
      <c r="N9" s="72">
        <v>14</v>
      </c>
      <c r="O9" s="72">
        <v>15</v>
      </c>
      <c r="P9" s="72">
        <v>16</v>
      </c>
      <c r="Q9" s="72">
        <v>17</v>
      </c>
      <c r="R9" s="72">
        <v>18</v>
      </c>
      <c r="S9" s="72">
        <v>19</v>
      </c>
      <c r="T9" s="72">
        <v>20</v>
      </c>
      <c r="U9" s="72">
        <v>21</v>
      </c>
      <c r="V9" s="72">
        <v>22</v>
      </c>
      <c r="W9" s="72">
        <v>23</v>
      </c>
    </row>
    <row r="10" ht="20.25" customHeight="1" spans="1:23">
      <c r="A10" s="22" t="s">
        <v>70</v>
      </c>
      <c r="B10" s="22" t="s">
        <v>216</v>
      </c>
      <c r="C10" s="22" t="s">
        <v>217</v>
      </c>
      <c r="D10" s="22" t="s">
        <v>102</v>
      </c>
      <c r="E10" s="22" t="s">
        <v>103</v>
      </c>
      <c r="F10" s="22" t="s">
        <v>218</v>
      </c>
      <c r="G10" s="22" t="s">
        <v>219</v>
      </c>
      <c r="H10" s="111">
        <v>260000</v>
      </c>
      <c r="I10" s="111">
        <v>260000</v>
      </c>
      <c r="J10" s="111"/>
      <c r="K10" s="111"/>
      <c r="L10" s="111">
        <v>260000</v>
      </c>
      <c r="M10" s="111"/>
      <c r="N10" s="111"/>
      <c r="O10" s="111"/>
      <c r="P10" s="111"/>
      <c r="Q10" s="111"/>
      <c r="R10" s="111"/>
      <c r="S10" s="111"/>
      <c r="T10" s="111"/>
      <c r="U10" s="111"/>
      <c r="V10" s="111"/>
      <c r="W10" s="111"/>
    </row>
    <row r="11" ht="20.25" customHeight="1" spans="1:23">
      <c r="A11" s="22" t="s">
        <v>70</v>
      </c>
      <c r="B11" s="22" t="s">
        <v>220</v>
      </c>
      <c r="C11" s="22" t="s">
        <v>193</v>
      </c>
      <c r="D11" s="22" t="s">
        <v>102</v>
      </c>
      <c r="E11" s="22" t="s">
        <v>103</v>
      </c>
      <c r="F11" s="22" t="s">
        <v>221</v>
      </c>
      <c r="G11" s="22" t="s">
        <v>193</v>
      </c>
      <c r="H11" s="111">
        <v>26000</v>
      </c>
      <c r="I11" s="111">
        <v>26000</v>
      </c>
      <c r="J11" s="59"/>
      <c r="K11" s="59"/>
      <c r="L11" s="111">
        <v>26000</v>
      </c>
      <c r="M11" s="59"/>
      <c r="N11" s="111"/>
      <c r="O11" s="111"/>
      <c r="P11" s="111"/>
      <c r="Q11" s="111"/>
      <c r="R11" s="111"/>
      <c r="S11" s="111"/>
      <c r="T11" s="111"/>
      <c r="U11" s="111"/>
      <c r="V11" s="111"/>
      <c r="W11" s="111"/>
    </row>
    <row r="12" ht="20.25" customHeight="1" spans="1:23">
      <c r="A12" s="22" t="s">
        <v>70</v>
      </c>
      <c r="B12" s="22" t="s">
        <v>220</v>
      </c>
      <c r="C12" s="22" t="s">
        <v>193</v>
      </c>
      <c r="D12" s="22" t="s">
        <v>112</v>
      </c>
      <c r="E12" s="22" t="s">
        <v>113</v>
      </c>
      <c r="F12" s="22" t="s">
        <v>221</v>
      </c>
      <c r="G12" s="22" t="s">
        <v>193</v>
      </c>
      <c r="H12" s="111">
        <v>8400</v>
      </c>
      <c r="I12" s="111">
        <v>8400</v>
      </c>
      <c r="J12" s="59"/>
      <c r="K12" s="59"/>
      <c r="L12" s="111">
        <v>8400</v>
      </c>
      <c r="M12" s="59"/>
      <c r="N12" s="111"/>
      <c r="O12" s="111"/>
      <c r="P12" s="111"/>
      <c r="Q12" s="111"/>
      <c r="R12" s="111"/>
      <c r="S12" s="111"/>
      <c r="T12" s="111"/>
      <c r="U12" s="111"/>
      <c r="V12" s="111"/>
      <c r="W12" s="111"/>
    </row>
    <row r="13" ht="20.25" customHeight="1" spans="1:23">
      <c r="A13" s="22" t="s">
        <v>70</v>
      </c>
      <c r="B13" s="22" t="s">
        <v>222</v>
      </c>
      <c r="C13" s="22" t="s">
        <v>223</v>
      </c>
      <c r="D13" s="22" t="s">
        <v>102</v>
      </c>
      <c r="E13" s="22" t="s">
        <v>103</v>
      </c>
      <c r="F13" s="22" t="s">
        <v>224</v>
      </c>
      <c r="G13" s="22" t="s">
        <v>225</v>
      </c>
      <c r="H13" s="111">
        <v>596400</v>
      </c>
      <c r="I13" s="111">
        <v>596400</v>
      </c>
      <c r="J13" s="59"/>
      <c r="K13" s="59"/>
      <c r="L13" s="111">
        <v>596400</v>
      </c>
      <c r="M13" s="59"/>
      <c r="N13" s="111"/>
      <c r="O13" s="111"/>
      <c r="P13" s="111"/>
      <c r="Q13" s="111"/>
      <c r="R13" s="111"/>
      <c r="S13" s="111"/>
      <c r="T13" s="111"/>
      <c r="U13" s="111"/>
      <c r="V13" s="111"/>
      <c r="W13" s="111"/>
    </row>
    <row r="14" ht="20.25" customHeight="1" spans="1:23">
      <c r="A14" s="22" t="s">
        <v>70</v>
      </c>
      <c r="B14" s="22" t="s">
        <v>226</v>
      </c>
      <c r="C14" s="22" t="s">
        <v>227</v>
      </c>
      <c r="D14" s="22" t="s">
        <v>102</v>
      </c>
      <c r="E14" s="22" t="s">
        <v>103</v>
      </c>
      <c r="F14" s="22" t="s">
        <v>228</v>
      </c>
      <c r="G14" s="22" t="s">
        <v>227</v>
      </c>
      <c r="H14" s="111">
        <v>75400</v>
      </c>
      <c r="I14" s="111">
        <v>75400</v>
      </c>
      <c r="J14" s="59"/>
      <c r="K14" s="59"/>
      <c r="L14" s="111">
        <v>75400</v>
      </c>
      <c r="M14" s="59"/>
      <c r="N14" s="111"/>
      <c r="O14" s="111"/>
      <c r="P14" s="111"/>
      <c r="Q14" s="111"/>
      <c r="R14" s="111"/>
      <c r="S14" s="111"/>
      <c r="T14" s="111"/>
      <c r="U14" s="111"/>
      <c r="V14" s="111"/>
      <c r="W14" s="111"/>
    </row>
    <row r="15" ht="20.25" customHeight="1" spans="1:23">
      <c r="A15" s="22" t="s">
        <v>70</v>
      </c>
      <c r="B15" s="22" t="s">
        <v>226</v>
      </c>
      <c r="C15" s="22" t="s">
        <v>227</v>
      </c>
      <c r="D15" s="22" t="s">
        <v>112</v>
      </c>
      <c r="E15" s="22" t="s">
        <v>113</v>
      </c>
      <c r="F15" s="22" t="s">
        <v>228</v>
      </c>
      <c r="G15" s="22" t="s">
        <v>227</v>
      </c>
      <c r="H15" s="111">
        <v>24360</v>
      </c>
      <c r="I15" s="111">
        <v>24360</v>
      </c>
      <c r="J15" s="59"/>
      <c r="K15" s="59"/>
      <c r="L15" s="111">
        <v>24360</v>
      </c>
      <c r="M15" s="59"/>
      <c r="N15" s="111"/>
      <c r="O15" s="111"/>
      <c r="P15" s="111"/>
      <c r="Q15" s="111"/>
      <c r="R15" s="111"/>
      <c r="S15" s="111"/>
      <c r="T15" s="111"/>
      <c r="U15" s="111"/>
      <c r="V15" s="111"/>
      <c r="W15" s="111"/>
    </row>
    <row r="16" ht="20.25" customHeight="1" spans="1:23">
      <c r="A16" s="22" t="s">
        <v>70</v>
      </c>
      <c r="B16" s="22" t="s">
        <v>229</v>
      </c>
      <c r="C16" s="22" t="s">
        <v>230</v>
      </c>
      <c r="D16" s="22" t="s">
        <v>102</v>
      </c>
      <c r="E16" s="22" t="s">
        <v>103</v>
      </c>
      <c r="F16" s="22" t="s">
        <v>231</v>
      </c>
      <c r="G16" s="22" t="s">
        <v>232</v>
      </c>
      <c r="H16" s="111">
        <v>97500</v>
      </c>
      <c r="I16" s="111">
        <v>97500</v>
      </c>
      <c r="J16" s="59"/>
      <c r="K16" s="59"/>
      <c r="L16" s="111">
        <v>97500</v>
      </c>
      <c r="M16" s="59"/>
      <c r="N16" s="111"/>
      <c r="O16" s="111"/>
      <c r="P16" s="111"/>
      <c r="Q16" s="111"/>
      <c r="R16" s="111"/>
      <c r="S16" s="111"/>
      <c r="T16" s="111"/>
      <c r="U16" s="111"/>
      <c r="V16" s="111"/>
      <c r="W16" s="111"/>
    </row>
    <row r="17" ht="20.25" customHeight="1" spans="1:23">
      <c r="A17" s="22" t="s">
        <v>70</v>
      </c>
      <c r="B17" s="22" t="s">
        <v>229</v>
      </c>
      <c r="C17" s="22" t="s">
        <v>230</v>
      </c>
      <c r="D17" s="22" t="s">
        <v>112</v>
      </c>
      <c r="E17" s="22" t="s">
        <v>113</v>
      </c>
      <c r="F17" s="22" t="s">
        <v>231</v>
      </c>
      <c r="G17" s="22" t="s">
        <v>232</v>
      </c>
      <c r="H17" s="111">
        <v>31500</v>
      </c>
      <c r="I17" s="111">
        <v>31500</v>
      </c>
      <c r="J17" s="59"/>
      <c r="K17" s="59"/>
      <c r="L17" s="111">
        <v>31500</v>
      </c>
      <c r="M17" s="59"/>
      <c r="N17" s="111"/>
      <c r="O17" s="111"/>
      <c r="P17" s="111"/>
      <c r="Q17" s="111"/>
      <c r="R17" s="111"/>
      <c r="S17" s="111"/>
      <c r="T17" s="111"/>
      <c r="U17" s="111"/>
      <c r="V17" s="111"/>
      <c r="W17" s="111"/>
    </row>
    <row r="18" ht="20.25" customHeight="1" spans="1:23">
      <c r="A18" s="22" t="s">
        <v>70</v>
      </c>
      <c r="B18" s="22" t="s">
        <v>229</v>
      </c>
      <c r="C18" s="22" t="s">
        <v>230</v>
      </c>
      <c r="D18" s="22" t="s">
        <v>102</v>
      </c>
      <c r="E18" s="22" t="s">
        <v>103</v>
      </c>
      <c r="F18" s="22" t="s">
        <v>233</v>
      </c>
      <c r="G18" s="22" t="s">
        <v>234</v>
      </c>
      <c r="H18" s="111">
        <v>13000</v>
      </c>
      <c r="I18" s="111">
        <v>13000</v>
      </c>
      <c r="J18" s="59"/>
      <c r="K18" s="59"/>
      <c r="L18" s="111">
        <v>13000</v>
      </c>
      <c r="M18" s="59"/>
      <c r="N18" s="111"/>
      <c r="O18" s="111"/>
      <c r="P18" s="111"/>
      <c r="Q18" s="111"/>
      <c r="R18" s="111"/>
      <c r="S18" s="111"/>
      <c r="T18" s="111"/>
      <c r="U18" s="111"/>
      <c r="V18" s="111"/>
      <c r="W18" s="111"/>
    </row>
    <row r="19" ht="20.25" customHeight="1" spans="1:23">
      <c r="A19" s="22" t="s">
        <v>70</v>
      </c>
      <c r="B19" s="22" t="s">
        <v>229</v>
      </c>
      <c r="C19" s="22" t="s">
        <v>230</v>
      </c>
      <c r="D19" s="22" t="s">
        <v>112</v>
      </c>
      <c r="E19" s="22" t="s">
        <v>113</v>
      </c>
      <c r="F19" s="22" t="s">
        <v>233</v>
      </c>
      <c r="G19" s="22" t="s">
        <v>234</v>
      </c>
      <c r="H19" s="111">
        <v>4200</v>
      </c>
      <c r="I19" s="111">
        <v>4200</v>
      </c>
      <c r="J19" s="59"/>
      <c r="K19" s="59"/>
      <c r="L19" s="111">
        <v>4200</v>
      </c>
      <c r="M19" s="59"/>
      <c r="N19" s="111"/>
      <c r="O19" s="111"/>
      <c r="P19" s="111"/>
      <c r="Q19" s="111"/>
      <c r="R19" s="111"/>
      <c r="S19" s="111"/>
      <c r="T19" s="111"/>
      <c r="U19" s="111"/>
      <c r="V19" s="111"/>
      <c r="W19" s="111"/>
    </row>
    <row r="20" ht="20.25" customHeight="1" spans="1:23">
      <c r="A20" s="22" t="s">
        <v>70</v>
      </c>
      <c r="B20" s="22" t="s">
        <v>229</v>
      </c>
      <c r="C20" s="22" t="s">
        <v>230</v>
      </c>
      <c r="D20" s="22" t="s">
        <v>102</v>
      </c>
      <c r="E20" s="22" t="s">
        <v>103</v>
      </c>
      <c r="F20" s="22" t="s">
        <v>235</v>
      </c>
      <c r="G20" s="22" t="s">
        <v>236</v>
      </c>
      <c r="H20" s="111">
        <v>19500</v>
      </c>
      <c r="I20" s="111">
        <v>19500</v>
      </c>
      <c r="J20" s="59"/>
      <c r="K20" s="59"/>
      <c r="L20" s="111">
        <v>19500</v>
      </c>
      <c r="M20" s="59"/>
      <c r="N20" s="111"/>
      <c r="O20" s="111"/>
      <c r="P20" s="111"/>
      <c r="Q20" s="111"/>
      <c r="R20" s="111"/>
      <c r="S20" s="111"/>
      <c r="T20" s="111"/>
      <c r="U20" s="111"/>
      <c r="V20" s="111"/>
      <c r="W20" s="111"/>
    </row>
    <row r="21" ht="20.25" customHeight="1" spans="1:23">
      <c r="A21" s="22" t="s">
        <v>70</v>
      </c>
      <c r="B21" s="22" t="s">
        <v>229</v>
      </c>
      <c r="C21" s="22" t="s">
        <v>230</v>
      </c>
      <c r="D21" s="22" t="s">
        <v>112</v>
      </c>
      <c r="E21" s="22" t="s">
        <v>113</v>
      </c>
      <c r="F21" s="22" t="s">
        <v>235</v>
      </c>
      <c r="G21" s="22" t="s">
        <v>236</v>
      </c>
      <c r="H21" s="111">
        <v>6300</v>
      </c>
      <c r="I21" s="111">
        <v>6300</v>
      </c>
      <c r="J21" s="59"/>
      <c r="K21" s="59"/>
      <c r="L21" s="111">
        <v>6300</v>
      </c>
      <c r="M21" s="59"/>
      <c r="N21" s="111"/>
      <c r="O21" s="111"/>
      <c r="P21" s="111"/>
      <c r="Q21" s="111"/>
      <c r="R21" s="111"/>
      <c r="S21" s="111"/>
      <c r="T21" s="111"/>
      <c r="U21" s="111"/>
      <c r="V21" s="111"/>
      <c r="W21" s="111"/>
    </row>
    <row r="22" ht="20.25" customHeight="1" spans="1:23">
      <c r="A22" s="22" t="s">
        <v>70</v>
      </c>
      <c r="B22" s="22" t="s">
        <v>229</v>
      </c>
      <c r="C22" s="22" t="s">
        <v>230</v>
      </c>
      <c r="D22" s="22" t="s">
        <v>102</v>
      </c>
      <c r="E22" s="22" t="s">
        <v>103</v>
      </c>
      <c r="F22" s="22" t="s">
        <v>237</v>
      </c>
      <c r="G22" s="22" t="s">
        <v>238</v>
      </c>
      <c r="H22" s="111">
        <v>13000</v>
      </c>
      <c r="I22" s="111">
        <v>13000</v>
      </c>
      <c r="J22" s="59"/>
      <c r="K22" s="59"/>
      <c r="L22" s="111">
        <v>13000</v>
      </c>
      <c r="M22" s="59"/>
      <c r="N22" s="111"/>
      <c r="O22" s="111"/>
      <c r="P22" s="111"/>
      <c r="Q22" s="111"/>
      <c r="R22" s="111"/>
      <c r="S22" s="111"/>
      <c r="T22" s="111"/>
      <c r="U22" s="111"/>
      <c r="V22" s="111"/>
      <c r="W22" s="111"/>
    </row>
    <row r="23" ht="20.25" customHeight="1" spans="1:23">
      <c r="A23" s="22" t="s">
        <v>70</v>
      </c>
      <c r="B23" s="22" t="s">
        <v>229</v>
      </c>
      <c r="C23" s="22" t="s">
        <v>230</v>
      </c>
      <c r="D23" s="22" t="s">
        <v>112</v>
      </c>
      <c r="E23" s="22" t="s">
        <v>113</v>
      </c>
      <c r="F23" s="22" t="s">
        <v>237</v>
      </c>
      <c r="G23" s="22" t="s">
        <v>238</v>
      </c>
      <c r="H23" s="111">
        <v>4200</v>
      </c>
      <c r="I23" s="111">
        <v>4200</v>
      </c>
      <c r="J23" s="59"/>
      <c r="K23" s="59"/>
      <c r="L23" s="111">
        <v>4200</v>
      </c>
      <c r="M23" s="59"/>
      <c r="N23" s="111"/>
      <c r="O23" s="111"/>
      <c r="P23" s="111"/>
      <c r="Q23" s="111"/>
      <c r="R23" s="111"/>
      <c r="S23" s="111"/>
      <c r="T23" s="111"/>
      <c r="U23" s="111"/>
      <c r="V23" s="111"/>
      <c r="W23" s="111"/>
    </row>
    <row r="24" ht="20.25" customHeight="1" spans="1:23">
      <c r="A24" s="22" t="s">
        <v>70</v>
      </c>
      <c r="B24" s="22" t="s">
        <v>229</v>
      </c>
      <c r="C24" s="22" t="s">
        <v>230</v>
      </c>
      <c r="D24" s="22" t="s">
        <v>102</v>
      </c>
      <c r="E24" s="22" t="s">
        <v>103</v>
      </c>
      <c r="F24" s="22" t="s">
        <v>239</v>
      </c>
      <c r="G24" s="22" t="s">
        <v>240</v>
      </c>
      <c r="H24" s="111">
        <v>45500</v>
      </c>
      <c r="I24" s="111">
        <v>45500</v>
      </c>
      <c r="J24" s="59"/>
      <c r="K24" s="59"/>
      <c r="L24" s="111">
        <v>45500</v>
      </c>
      <c r="M24" s="59"/>
      <c r="N24" s="111"/>
      <c r="O24" s="111"/>
      <c r="P24" s="111"/>
      <c r="Q24" s="111"/>
      <c r="R24" s="111"/>
      <c r="S24" s="111"/>
      <c r="T24" s="111"/>
      <c r="U24" s="111"/>
      <c r="V24" s="111"/>
      <c r="W24" s="111"/>
    </row>
    <row r="25" ht="20.25" customHeight="1" spans="1:23">
      <c r="A25" s="22" t="s">
        <v>70</v>
      </c>
      <c r="B25" s="22" t="s">
        <v>229</v>
      </c>
      <c r="C25" s="22" t="s">
        <v>230</v>
      </c>
      <c r="D25" s="22" t="s">
        <v>112</v>
      </c>
      <c r="E25" s="22" t="s">
        <v>113</v>
      </c>
      <c r="F25" s="22" t="s">
        <v>239</v>
      </c>
      <c r="G25" s="22" t="s">
        <v>240</v>
      </c>
      <c r="H25" s="111">
        <v>14700</v>
      </c>
      <c r="I25" s="111">
        <v>14700</v>
      </c>
      <c r="J25" s="59"/>
      <c r="K25" s="59"/>
      <c r="L25" s="111">
        <v>14700</v>
      </c>
      <c r="M25" s="59"/>
      <c r="N25" s="111"/>
      <c r="O25" s="111"/>
      <c r="P25" s="111"/>
      <c r="Q25" s="111"/>
      <c r="R25" s="111"/>
      <c r="S25" s="111"/>
      <c r="T25" s="111"/>
      <c r="U25" s="111"/>
      <c r="V25" s="111"/>
      <c r="W25" s="111"/>
    </row>
    <row r="26" ht="20.25" customHeight="1" spans="1:23">
      <c r="A26" s="22" t="s">
        <v>70</v>
      </c>
      <c r="B26" s="22" t="s">
        <v>229</v>
      </c>
      <c r="C26" s="22" t="s">
        <v>230</v>
      </c>
      <c r="D26" s="22" t="s">
        <v>102</v>
      </c>
      <c r="E26" s="22" t="s">
        <v>103</v>
      </c>
      <c r="F26" s="22" t="s">
        <v>241</v>
      </c>
      <c r="G26" s="22" t="s">
        <v>242</v>
      </c>
      <c r="H26" s="111">
        <v>195000</v>
      </c>
      <c r="I26" s="111">
        <v>195000</v>
      </c>
      <c r="J26" s="59"/>
      <c r="K26" s="59"/>
      <c r="L26" s="111">
        <v>195000</v>
      </c>
      <c r="M26" s="59"/>
      <c r="N26" s="111"/>
      <c r="O26" s="111"/>
      <c r="P26" s="111"/>
      <c r="Q26" s="111"/>
      <c r="R26" s="111"/>
      <c r="S26" s="111"/>
      <c r="T26" s="111"/>
      <c r="U26" s="111"/>
      <c r="V26" s="111"/>
      <c r="W26" s="111"/>
    </row>
    <row r="27" ht="20.25" customHeight="1" spans="1:23">
      <c r="A27" s="22" t="s">
        <v>70</v>
      </c>
      <c r="B27" s="22" t="s">
        <v>229</v>
      </c>
      <c r="C27" s="22" t="s">
        <v>230</v>
      </c>
      <c r="D27" s="22" t="s">
        <v>112</v>
      </c>
      <c r="E27" s="22" t="s">
        <v>113</v>
      </c>
      <c r="F27" s="22" t="s">
        <v>241</v>
      </c>
      <c r="G27" s="22" t="s">
        <v>242</v>
      </c>
      <c r="H27" s="111">
        <v>63000</v>
      </c>
      <c r="I27" s="111">
        <v>63000</v>
      </c>
      <c r="J27" s="59"/>
      <c r="K27" s="59"/>
      <c r="L27" s="111">
        <v>63000</v>
      </c>
      <c r="M27" s="59"/>
      <c r="N27" s="111"/>
      <c r="O27" s="111"/>
      <c r="P27" s="111"/>
      <c r="Q27" s="111"/>
      <c r="R27" s="111"/>
      <c r="S27" s="111"/>
      <c r="T27" s="111"/>
      <c r="U27" s="111"/>
      <c r="V27" s="111"/>
      <c r="W27" s="111"/>
    </row>
    <row r="28" ht="20.25" customHeight="1" spans="1:23">
      <c r="A28" s="22" t="s">
        <v>70</v>
      </c>
      <c r="B28" s="22" t="s">
        <v>229</v>
      </c>
      <c r="C28" s="22" t="s">
        <v>230</v>
      </c>
      <c r="D28" s="22" t="s">
        <v>102</v>
      </c>
      <c r="E28" s="22" t="s">
        <v>103</v>
      </c>
      <c r="F28" s="22" t="s">
        <v>224</v>
      </c>
      <c r="G28" s="22" t="s">
        <v>225</v>
      </c>
      <c r="H28" s="111">
        <v>59640</v>
      </c>
      <c r="I28" s="111">
        <v>59640</v>
      </c>
      <c r="J28" s="59"/>
      <c r="K28" s="59"/>
      <c r="L28" s="111">
        <v>59640</v>
      </c>
      <c r="M28" s="59"/>
      <c r="N28" s="111"/>
      <c r="O28" s="111"/>
      <c r="P28" s="111"/>
      <c r="Q28" s="111"/>
      <c r="R28" s="111"/>
      <c r="S28" s="111"/>
      <c r="T28" s="111"/>
      <c r="U28" s="111"/>
      <c r="V28" s="111"/>
      <c r="W28" s="111"/>
    </row>
    <row r="29" ht="20.25" customHeight="1" spans="1:23">
      <c r="A29" s="22" t="s">
        <v>70</v>
      </c>
      <c r="B29" s="22" t="s">
        <v>229</v>
      </c>
      <c r="C29" s="22" t="s">
        <v>230</v>
      </c>
      <c r="D29" s="22" t="s">
        <v>102</v>
      </c>
      <c r="E29" s="22" t="s">
        <v>103</v>
      </c>
      <c r="F29" s="22" t="s">
        <v>243</v>
      </c>
      <c r="G29" s="22" t="s">
        <v>244</v>
      </c>
      <c r="H29" s="111">
        <v>81780</v>
      </c>
      <c r="I29" s="111">
        <v>81780</v>
      </c>
      <c r="J29" s="59"/>
      <c r="K29" s="59"/>
      <c r="L29" s="111">
        <v>81780</v>
      </c>
      <c r="M29" s="59"/>
      <c r="N29" s="111"/>
      <c r="O29" s="111"/>
      <c r="P29" s="111"/>
      <c r="Q29" s="111"/>
      <c r="R29" s="111"/>
      <c r="S29" s="111"/>
      <c r="T29" s="111"/>
      <c r="U29" s="111"/>
      <c r="V29" s="111"/>
      <c r="W29" s="111"/>
    </row>
    <row r="30" ht="20.25" customHeight="1" spans="1:23">
      <c r="A30" s="22" t="s">
        <v>70</v>
      </c>
      <c r="B30" s="22" t="s">
        <v>229</v>
      </c>
      <c r="C30" s="22" t="s">
        <v>230</v>
      </c>
      <c r="D30" s="22" t="s">
        <v>112</v>
      </c>
      <c r="E30" s="22" t="s">
        <v>113</v>
      </c>
      <c r="F30" s="22" t="s">
        <v>243</v>
      </c>
      <c r="G30" s="22" t="s">
        <v>244</v>
      </c>
      <c r="H30" s="111">
        <v>10440</v>
      </c>
      <c r="I30" s="111">
        <v>10440</v>
      </c>
      <c r="J30" s="59"/>
      <c r="K30" s="59"/>
      <c r="L30" s="111">
        <v>10440</v>
      </c>
      <c r="M30" s="59"/>
      <c r="N30" s="111"/>
      <c r="O30" s="111"/>
      <c r="P30" s="111"/>
      <c r="Q30" s="111"/>
      <c r="R30" s="111"/>
      <c r="S30" s="111"/>
      <c r="T30" s="111"/>
      <c r="U30" s="111"/>
      <c r="V30" s="111"/>
      <c r="W30" s="111"/>
    </row>
    <row r="31" ht="20.25" customHeight="1" spans="1:23">
      <c r="A31" s="22" t="s">
        <v>70</v>
      </c>
      <c r="B31" s="22" t="s">
        <v>245</v>
      </c>
      <c r="C31" s="22" t="s">
        <v>246</v>
      </c>
      <c r="D31" s="22" t="s">
        <v>102</v>
      </c>
      <c r="E31" s="22" t="s">
        <v>103</v>
      </c>
      <c r="F31" s="22" t="s">
        <v>247</v>
      </c>
      <c r="G31" s="22" t="s">
        <v>248</v>
      </c>
      <c r="H31" s="111">
        <v>2926248</v>
      </c>
      <c r="I31" s="111">
        <v>2926248</v>
      </c>
      <c r="J31" s="59"/>
      <c r="K31" s="59"/>
      <c r="L31" s="111">
        <v>2926248</v>
      </c>
      <c r="M31" s="59"/>
      <c r="N31" s="111"/>
      <c r="O31" s="111"/>
      <c r="P31" s="111"/>
      <c r="Q31" s="111"/>
      <c r="R31" s="111"/>
      <c r="S31" s="111"/>
      <c r="T31" s="111"/>
      <c r="U31" s="111"/>
      <c r="V31" s="111"/>
      <c r="W31" s="111"/>
    </row>
    <row r="32" ht="20.25" customHeight="1" spans="1:23">
      <c r="A32" s="22" t="s">
        <v>70</v>
      </c>
      <c r="B32" s="22" t="s">
        <v>245</v>
      </c>
      <c r="C32" s="22" t="s">
        <v>246</v>
      </c>
      <c r="D32" s="22" t="s">
        <v>102</v>
      </c>
      <c r="E32" s="22" t="s">
        <v>103</v>
      </c>
      <c r="F32" s="22" t="s">
        <v>249</v>
      </c>
      <c r="G32" s="22" t="s">
        <v>250</v>
      </c>
      <c r="H32" s="111">
        <v>132000</v>
      </c>
      <c r="I32" s="111">
        <v>132000</v>
      </c>
      <c r="J32" s="59"/>
      <c r="K32" s="59"/>
      <c r="L32" s="111">
        <v>132000</v>
      </c>
      <c r="M32" s="59"/>
      <c r="N32" s="111"/>
      <c r="O32" s="111"/>
      <c r="P32" s="111"/>
      <c r="Q32" s="111"/>
      <c r="R32" s="111"/>
      <c r="S32" s="111"/>
      <c r="T32" s="111"/>
      <c r="U32" s="111"/>
      <c r="V32" s="111"/>
      <c r="W32" s="111"/>
    </row>
    <row r="33" ht="20.25" customHeight="1" spans="1:23">
      <c r="A33" s="22" t="s">
        <v>70</v>
      </c>
      <c r="B33" s="22" t="s">
        <v>245</v>
      </c>
      <c r="C33" s="22" t="s">
        <v>246</v>
      </c>
      <c r="D33" s="22" t="s">
        <v>102</v>
      </c>
      <c r="E33" s="22" t="s">
        <v>103</v>
      </c>
      <c r="F33" s="22" t="s">
        <v>249</v>
      </c>
      <c r="G33" s="22" t="s">
        <v>250</v>
      </c>
      <c r="H33" s="111">
        <v>4227624</v>
      </c>
      <c r="I33" s="111">
        <v>4227624</v>
      </c>
      <c r="J33" s="59"/>
      <c r="K33" s="59"/>
      <c r="L33" s="111">
        <v>4227624</v>
      </c>
      <c r="M33" s="59"/>
      <c r="N33" s="111"/>
      <c r="O33" s="111"/>
      <c r="P33" s="111"/>
      <c r="Q33" s="111"/>
      <c r="R33" s="111"/>
      <c r="S33" s="111"/>
      <c r="T33" s="111"/>
      <c r="U33" s="111"/>
      <c r="V33" s="111"/>
      <c r="W33" s="111"/>
    </row>
    <row r="34" ht="20.25" customHeight="1" spans="1:23">
      <c r="A34" s="22" t="s">
        <v>70</v>
      </c>
      <c r="B34" s="22" t="s">
        <v>245</v>
      </c>
      <c r="C34" s="22" t="s">
        <v>246</v>
      </c>
      <c r="D34" s="22" t="s">
        <v>102</v>
      </c>
      <c r="E34" s="22" t="s">
        <v>103</v>
      </c>
      <c r="F34" s="22" t="s">
        <v>251</v>
      </c>
      <c r="G34" s="22" t="s">
        <v>252</v>
      </c>
      <c r="H34" s="111">
        <v>18000</v>
      </c>
      <c r="I34" s="111">
        <v>18000</v>
      </c>
      <c r="J34" s="59"/>
      <c r="K34" s="59"/>
      <c r="L34" s="111">
        <v>18000</v>
      </c>
      <c r="M34" s="59"/>
      <c r="N34" s="111"/>
      <c r="O34" s="111"/>
      <c r="P34" s="111"/>
      <c r="Q34" s="111"/>
      <c r="R34" s="111"/>
      <c r="S34" s="111"/>
      <c r="T34" s="111"/>
      <c r="U34" s="111"/>
      <c r="V34" s="111"/>
      <c r="W34" s="111"/>
    </row>
    <row r="35" ht="20.25" customHeight="1" spans="1:23">
      <c r="A35" s="22" t="s">
        <v>70</v>
      </c>
      <c r="B35" s="22" t="s">
        <v>245</v>
      </c>
      <c r="C35" s="22" t="s">
        <v>246</v>
      </c>
      <c r="D35" s="22" t="s">
        <v>102</v>
      </c>
      <c r="E35" s="22" t="s">
        <v>103</v>
      </c>
      <c r="F35" s="22" t="s">
        <v>251</v>
      </c>
      <c r="G35" s="22" t="s">
        <v>252</v>
      </c>
      <c r="H35" s="111">
        <v>243854</v>
      </c>
      <c r="I35" s="111">
        <v>243854</v>
      </c>
      <c r="J35" s="59"/>
      <c r="K35" s="59"/>
      <c r="L35" s="111">
        <v>243854</v>
      </c>
      <c r="M35" s="59"/>
      <c r="N35" s="111"/>
      <c r="O35" s="111"/>
      <c r="P35" s="111"/>
      <c r="Q35" s="111"/>
      <c r="R35" s="111"/>
      <c r="S35" s="111"/>
      <c r="T35" s="111"/>
      <c r="U35" s="111"/>
      <c r="V35" s="111"/>
      <c r="W35" s="111"/>
    </row>
    <row r="36" ht="20.25" customHeight="1" spans="1:23">
      <c r="A36" s="22" t="s">
        <v>70</v>
      </c>
      <c r="B36" s="22" t="s">
        <v>253</v>
      </c>
      <c r="C36" s="22" t="s">
        <v>254</v>
      </c>
      <c r="D36" s="22" t="s">
        <v>112</v>
      </c>
      <c r="E36" s="22" t="s">
        <v>113</v>
      </c>
      <c r="F36" s="22" t="s">
        <v>247</v>
      </c>
      <c r="G36" s="22" t="s">
        <v>248</v>
      </c>
      <c r="H36" s="111">
        <v>862968</v>
      </c>
      <c r="I36" s="111">
        <v>862968</v>
      </c>
      <c r="J36" s="59"/>
      <c r="K36" s="59"/>
      <c r="L36" s="111">
        <v>862968</v>
      </c>
      <c r="M36" s="59"/>
      <c r="N36" s="111"/>
      <c r="O36" s="111"/>
      <c r="P36" s="111"/>
      <c r="Q36" s="111"/>
      <c r="R36" s="111"/>
      <c r="S36" s="111"/>
      <c r="T36" s="111"/>
      <c r="U36" s="111"/>
      <c r="V36" s="111"/>
      <c r="W36" s="111"/>
    </row>
    <row r="37" ht="20.25" customHeight="1" spans="1:23">
      <c r="A37" s="22" t="s">
        <v>70</v>
      </c>
      <c r="B37" s="22" t="s">
        <v>253</v>
      </c>
      <c r="C37" s="22" t="s">
        <v>254</v>
      </c>
      <c r="D37" s="22" t="s">
        <v>112</v>
      </c>
      <c r="E37" s="22" t="s">
        <v>113</v>
      </c>
      <c r="F37" s="22" t="s">
        <v>249</v>
      </c>
      <c r="G37" s="22" t="s">
        <v>250</v>
      </c>
      <c r="H37" s="111">
        <v>6000</v>
      </c>
      <c r="I37" s="111">
        <v>6000</v>
      </c>
      <c r="J37" s="59"/>
      <c r="K37" s="59"/>
      <c r="L37" s="111">
        <v>6000</v>
      </c>
      <c r="M37" s="59"/>
      <c r="N37" s="111"/>
      <c r="O37" s="111"/>
      <c r="P37" s="111"/>
      <c r="Q37" s="111"/>
      <c r="R37" s="111"/>
      <c r="S37" s="111"/>
      <c r="T37" s="111"/>
      <c r="U37" s="111"/>
      <c r="V37" s="111"/>
      <c r="W37" s="111"/>
    </row>
    <row r="38" ht="20.25" customHeight="1" spans="1:23">
      <c r="A38" s="22" t="s">
        <v>70</v>
      </c>
      <c r="B38" s="22" t="s">
        <v>253</v>
      </c>
      <c r="C38" s="22" t="s">
        <v>254</v>
      </c>
      <c r="D38" s="22" t="s">
        <v>112</v>
      </c>
      <c r="E38" s="22" t="s">
        <v>113</v>
      </c>
      <c r="F38" s="22" t="s">
        <v>249</v>
      </c>
      <c r="G38" s="22" t="s">
        <v>250</v>
      </c>
      <c r="H38" s="111">
        <v>494268</v>
      </c>
      <c r="I38" s="111">
        <v>494268</v>
      </c>
      <c r="J38" s="59"/>
      <c r="K38" s="59"/>
      <c r="L38" s="111">
        <v>494268</v>
      </c>
      <c r="M38" s="59"/>
      <c r="N38" s="111"/>
      <c r="O38" s="111"/>
      <c r="P38" s="111"/>
      <c r="Q38" s="111"/>
      <c r="R38" s="111"/>
      <c r="S38" s="111"/>
      <c r="T38" s="111"/>
      <c r="U38" s="111"/>
      <c r="V38" s="111"/>
      <c r="W38" s="111"/>
    </row>
    <row r="39" ht="20.25" customHeight="1" spans="1:23">
      <c r="A39" s="22" t="s">
        <v>70</v>
      </c>
      <c r="B39" s="22" t="s">
        <v>253</v>
      </c>
      <c r="C39" s="22" t="s">
        <v>254</v>
      </c>
      <c r="D39" s="22" t="s">
        <v>112</v>
      </c>
      <c r="E39" s="22" t="s">
        <v>113</v>
      </c>
      <c r="F39" s="22" t="s">
        <v>251</v>
      </c>
      <c r="G39" s="22" t="s">
        <v>252</v>
      </c>
      <c r="H39" s="111">
        <v>4500</v>
      </c>
      <c r="I39" s="111">
        <v>4500</v>
      </c>
      <c r="J39" s="59"/>
      <c r="K39" s="59"/>
      <c r="L39" s="111">
        <v>4500</v>
      </c>
      <c r="M39" s="59"/>
      <c r="N39" s="111"/>
      <c r="O39" s="111"/>
      <c r="P39" s="111"/>
      <c r="Q39" s="111"/>
      <c r="R39" s="111"/>
      <c r="S39" s="111"/>
      <c r="T39" s="111"/>
      <c r="U39" s="111"/>
      <c r="V39" s="111"/>
      <c r="W39" s="111"/>
    </row>
    <row r="40" ht="20.25" customHeight="1" spans="1:23">
      <c r="A40" s="22" t="s">
        <v>70</v>
      </c>
      <c r="B40" s="22" t="s">
        <v>253</v>
      </c>
      <c r="C40" s="22" t="s">
        <v>254</v>
      </c>
      <c r="D40" s="22" t="s">
        <v>112</v>
      </c>
      <c r="E40" s="22" t="s">
        <v>113</v>
      </c>
      <c r="F40" s="22" t="s">
        <v>251</v>
      </c>
      <c r="G40" s="22" t="s">
        <v>252</v>
      </c>
      <c r="H40" s="111">
        <v>71914</v>
      </c>
      <c r="I40" s="111">
        <v>71914</v>
      </c>
      <c r="J40" s="59"/>
      <c r="K40" s="59"/>
      <c r="L40" s="111">
        <v>71914</v>
      </c>
      <c r="M40" s="59"/>
      <c r="N40" s="111"/>
      <c r="O40" s="111"/>
      <c r="P40" s="111"/>
      <c r="Q40" s="111"/>
      <c r="R40" s="111"/>
      <c r="S40" s="111"/>
      <c r="T40" s="111"/>
      <c r="U40" s="111"/>
      <c r="V40" s="111"/>
      <c r="W40" s="111"/>
    </row>
    <row r="41" ht="20.25" customHeight="1" spans="1:23">
      <c r="A41" s="22" t="s">
        <v>70</v>
      </c>
      <c r="B41" s="22" t="s">
        <v>253</v>
      </c>
      <c r="C41" s="22" t="s">
        <v>254</v>
      </c>
      <c r="D41" s="22" t="s">
        <v>112</v>
      </c>
      <c r="E41" s="22" t="s">
        <v>113</v>
      </c>
      <c r="F41" s="22" t="s">
        <v>255</v>
      </c>
      <c r="G41" s="22" t="s">
        <v>256</v>
      </c>
      <c r="H41" s="111">
        <v>373500</v>
      </c>
      <c r="I41" s="111">
        <v>373500</v>
      </c>
      <c r="J41" s="59"/>
      <c r="K41" s="59"/>
      <c r="L41" s="111">
        <v>373500</v>
      </c>
      <c r="M41" s="59"/>
      <c r="N41" s="111"/>
      <c r="O41" s="111"/>
      <c r="P41" s="111"/>
      <c r="Q41" s="111"/>
      <c r="R41" s="111"/>
      <c r="S41" s="111"/>
      <c r="T41" s="111"/>
      <c r="U41" s="111"/>
      <c r="V41" s="111"/>
      <c r="W41" s="111"/>
    </row>
    <row r="42" ht="20.25" customHeight="1" spans="1:23">
      <c r="A42" s="22" t="s">
        <v>70</v>
      </c>
      <c r="B42" s="22" t="s">
        <v>253</v>
      </c>
      <c r="C42" s="22" t="s">
        <v>254</v>
      </c>
      <c r="D42" s="22" t="s">
        <v>112</v>
      </c>
      <c r="E42" s="22" t="s">
        <v>113</v>
      </c>
      <c r="F42" s="22" t="s">
        <v>255</v>
      </c>
      <c r="G42" s="22" t="s">
        <v>256</v>
      </c>
      <c r="H42" s="111">
        <v>195504</v>
      </c>
      <c r="I42" s="111">
        <v>195504</v>
      </c>
      <c r="J42" s="59"/>
      <c r="K42" s="59"/>
      <c r="L42" s="111">
        <v>195504</v>
      </c>
      <c r="M42" s="59"/>
      <c r="N42" s="111"/>
      <c r="O42" s="111"/>
      <c r="P42" s="111"/>
      <c r="Q42" s="111"/>
      <c r="R42" s="111"/>
      <c r="S42" s="111"/>
      <c r="T42" s="111"/>
      <c r="U42" s="111"/>
      <c r="V42" s="111"/>
      <c r="W42" s="111"/>
    </row>
    <row r="43" ht="20.25" customHeight="1" spans="1:23">
      <c r="A43" s="22" t="s">
        <v>70</v>
      </c>
      <c r="B43" s="22" t="s">
        <v>253</v>
      </c>
      <c r="C43" s="22" t="s">
        <v>254</v>
      </c>
      <c r="D43" s="22" t="s">
        <v>112</v>
      </c>
      <c r="E43" s="22" t="s">
        <v>113</v>
      </c>
      <c r="F43" s="22" t="s">
        <v>255</v>
      </c>
      <c r="G43" s="22" t="s">
        <v>256</v>
      </c>
      <c r="H43" s="111">
        <v>176400</v>
      </c>
      <c r="I43" s="111">
        <v>176400</v>
      </c>
      <c r="J43" s="59"/>
      <c r="K43" s="59"/>
      <c r="L43" s="111">
        <v>176400</v>
      </c>
      <c r="M43" s="59"/>
      <c r="N43" s="111"/>
      <c r="O43" s="111"/>
      <c r="P43" s="111"/>
      <c r="Q43" s="111"/>
      <c r="R43" s="111"/>
      <c r="S43" s="111"/>
      <c r="T43" s="111"/>
      <c r="U43" s="111"/>
      <c r="V43" s="111"/>
      <c r="W43" s="111"/>
    </row>
    <row r="44" ht="20.25" customHeight="1" spans="1:23">
      <c r="A44" s="22" t="s">
        <v>70</v>
      </c>
      <c r="B44" s="22" t="s">
        <v>257</v>
      </c>
      <c r="C44" s="22" t="s">
        <v>258</v>
      </c>
      <c r="D44" s="22" t="s">
        <v>124</v>
      </c>
      <c r="E44" s="22" t="s">
        <v>125</v>
      </c>
      <c r="F44" s="22" t="s">
        <v>259</v>
      </c>
      <c r="G44" s="22" t="s">
        <v>260</v>
      </c>
      <c r="H44" s="111">
        <v>422163</v>
      </c>
      <c r="I44" s="111">
        <v>422163</v>
      </c>
      <c r="J44" s="59"/>
      <c r="K44" s="59"/>
      <c r="L44" s="111">
        <v>422163</v>
      </c>
      <c r="M44" s="59"/>
      <c r="N44" s="111"/>
      <c r="O44" s="111"/>
      <c r="P44" s="111"/>
      <c r="Q44" s="111"/>
      <c r="R44" s="111"/>
      <c r="S44" s="111"/>
      <c r="T44" s="111"/>
      <c r="U44" s="111"/>
      <c r="V44" s="111"/>
      <c r="W44" s="111"/>
    </row>
    <row r="45" ht="20.25" customHeight="1" spans="1:23">
      <c r="A45" s="22" t="s">
        <v>70</v>
      </c>
      <c r="B45" s="22" t="s">
        <v>257</v>
      </c>
      <c r="C45" s="22" t="s">
        <v>258</v>
      </c>
      <c r="D45" s="22" t="s">
        <v>124</v>
      </c>
      <c r="E45" s="22" t="s">
        <v>125</v>
      </c>
      <c r="F45" s="22" t="s">
        <v>259</v>
      </c>
      <c r="G45" s="22" t="s">
        <v>260</v>
      </c>
      <c r="H45" s="111">
        <v>1306695</v>
      </c>
      <c r="I45" s="111">
        <v>1306695</v>
      </c>
      <c r="J45" s="59"/>
      <c r="K45" s="59"/>
      <c r="L45" s="111">
        <v>1306695</v>
      </c>
      <c r="M45" s="59"/>
      <c r="N45" s="111"/>
      <c r="O45" s="111"/>
      <c r="P45" s="111"/>
      <c r="Q45" s="111"/>
      <c r="R45" s="111"/>
      <c r="S45" s="111"/>
      <c r="T45" s="111"/>
      <c r="U45" s="111"/>
      <c r="V45" s="111"/>
      <c r="W45" s="111"/>
    </row>
    <row r="46" ht="20.25" customHeight="1" spans="1:23">
      <c r="A46" s="22" t="s">
        <v>70</v>
      </c>
      <c r="B46" s="22" t="s">
        <v>257</v>
      </c>
      <c r="C46" s="22" t="s">
        <v>258</v>
      </c>
      <c r="D46" s="22" t="s">
        <v>126</v>
      </c>
      <c r="E46" s="22" t="s">
        <v>127</v>
      </c>
      <c r="F46" s="22" t="s">
        <v>261</v>
      </c>
      <c r="G46" s="22" t="s">
        <v>262</v>
      </c>
      <c r="H46" s="111">
        <v>987104</v>
      </c>
      <c r="I46" s="111">
        <v>987104</v>
      </c>
      <c r="J46" s="59"/>
      <c r="K46" s="59"/>
      <c r="L46" s="111">
        <v>987104</v>
      </c>
      <c r="M46" s="59"/>
      <c r="N46" s="111"/>
      <c r="O46" s="111"/>
      <c r="P46" s="111"/>
      <c r="Q46" s="111"/>
      <c r="R46" s="111"/>
      <c r="S46" s="111"/>
      <c r="T46" s="111"/>
      <c r="U46" s="111"/>
      <c r="V46" s="111"/>
      <c r="W46" s="111"/>
    </row>
    <row r="47" ht="20.25" customHeight="1" spans="1:23">
      <c r="A47" s="22" t="s">
        <v>70</v>
      </c>
      <c r="B47" s="22" t="s">
        <v>257</v>
      </c>
      <c r="C47" s="22" t="s">
        <v>258</v>
      </c>
      <c r="D47" s="22" t="s">
        <v>136</v>
      </c>
      <c r="E47" s="22" t="s">
        <v>137</v>
      </c>
      <c r="F47" s="22" t="s">
        <v>263</v>
      </c>
      <c r="G47" s="22" t="s">
        <v>264</v>
      </c>
      <c r="H47" s="111">
        <v>547885</v>
      </c>
      <c r="I47" s="111">
        <v>547885</v>
      </c>
      <c r="J47" s="59"/>
      <c r="K47" s="59"/>
      <c r="L47" s="111">
        <v>547885</v>
      </c>
      <c r="M47" s="59"/>
      <c r="N47" s="111"/>
      <c r="O47" s="111"/>
      <c r="P47" s="111"/>
      <c r="Q47" s="111"/>
      <c r="R47" s="111"/>
      <c r="S47" s="111"/>
      <c r="T47" s="111"/>
      <c r="U47" s="111"/>
      <c r="V47" s="111"/>
      <c r="W47" s="111"/>
    </row>
    <row r="48" ht="20.25" customHeight="1" spans="1:23">
      <c r="A48" s="22" t="s">
        <v>70</v>
      </c>
      <c r="B48" s="22" t="s">
        <v>257</v>
      </c>
      <c r="C48" s="22" t="s">
        <v>258</v>
      </c>
      <c r="D48" s="22" t="s">
        <v>138</v>
      </c>
      <c r="E48" s="22" t="s">
        <v>139</v>
      </c>
      <c r="F48" s="22" t="s">
        <v>263</v>
      </c>
      <c r="G48" s="22" t="s">
        <v>264</v>
      </c>
      <c r="H48" s="111">
        <v>177009</v>
      </c>
      <c r="I48" s="111">
        <v>177009</v>
      </c>
      <c r="J48" s="59"/>
      <c r="K48" s="59"/>
      <c r="L48" s="111">
        <v>177009</v>
      </c>
      <c r="M48" s="59"/>
      <c r="N48" s="111"/>
      <c r="O48" s="111"/>
      <c r="P48" s="111"/>
      <c r="Q48" s="111"/>
      <c r="R48" s="111"/>
      <c r="S48" s="111"/>
      <c r="T48" s="111"/>
      <c r="U48" s="111"/>
      <c r="V48" s="111"/>
      <c r="W48" s="111"/>
    </row>
    <row r="49" ht="20.25" customHeight="1" spans="1:23">
      <c r="A49" s="22" t="s">
        <v>70</v>
      </c>
      <c r="B49" s="22" t="s">
        <v>257</v>
      </c>
      <c r="C49" s="22" t="s">
        <v>258</v>
      </c>
      <c r="D49" s="22" t="s">
        <v>140</v>
      </c>
      <c r="E49" s="22" t="s">
        <v>141</v>
      </c>
      <c r="F49" s="22" t="s">
        <v>265</v>
      </c>
      <c r="G49" s="22" t="s">
        <v>266</v>
      </c>
      <c r="H49" s="111">
        <v>198998</v>
      </c>
      <c r="I49" s="111">
        <v>198998</v>
      </c>
      <c r="J49" s="59"/>
      <c r="K49" s="59"/>
      <c r="L49" s="111">
        <v>198998</v>
      </c>
      <c r="M49" s="59"/>
      <c r="N49" s="111"/>
      <c r="O49" s="111"/>
      <c r="P49" s="111"/>
      <c r="Q49" s="111"/>
      <c r="R49" s="111"/>
      <c r="S49" s="111"/>
      <c r="T49" s="111"/>
      <c r="U49" s="111"/>
      <c r="V49" s="111"/>
      <c r="W49" s="111"/>
    </row>
    <row r="50" ht="20.25" customHeight="1" spans="1:23">
      <c r="A50" s="22" t="s">
        <v>70</v>
      </c>
      <c r="B50" s="22" t="s">
        <v>257</v>
      </c>
      <c r="C50" s="22" t="s">
        <v>258</v>
      </c>
      <c r="D50" s="22" t="s">
        <v>140</v>
      </c>
      <c r="E50" s="22" t="s">
        <v>141</v>
      </c>
      <c r="F50" s="22" t="s">
        <v>265</v>
      </c>
      <c r="G50" s="22" t="s">
        <v>266</v>
      </c>
      <c r="H50" s="111">
        <v>25404</v>
      </c>
      <c r="I50" s="111">
        <v>25404</v>
      </c>
      <c r="J50" s="59"/>
      <c r="K50" s="59"/>
      <c r="L50" s="111">
        <v>25404</v>
      </c>
      <c r="M50" s="59"/>
      <c r="N50" s="111"/>
      <c r="O50" s="111"/>
      <c r="P50" s="111"/>
      <c r="Q50" s="111"/>
      <c r="R50" s="111"/>
      <c r="S50" s="111"/>
      <c r="T50" s="111"/>
      <c r="U50" s="111"/>
      <c r="V50" s="111"/>
      <c r="W50" s="111"/>
    </row>
    <row r="51" ht="20.25" customHeight="1" spans="1:23">
      <c r="A51" s="22" t="s">
        <v>70</v>
      </c>
      <c r="B51" s="22" t="s">
        <v>257</v>
      </c>
      <c r="C51" s="22" t="s">
        <v>258</v>
      </c>
      <c r="D51" s="22" t="s">
        <v>140</v>
      </c>
      <c r="E51" s="22" t="s">
        <v>141</v>
      </c>
      <c r="F51" s="22" t="s">
        <v>265</v>
      </c>
      <c r="G51" s="22" t="s">
        <v>266</v>
      </c>
      <c r="H51" s="111">
        <v>112035</v>
      </c>
      <c r="I51" s="111">
        <v>112035</v>
      </c>
      <c r="J51" s="59"/>
      <c r="K51" s="59"/>
      <c r="L51" s="111">
        <v>112035</v>
      </c>
      <c r="M51" s="59"/>
      <c r="N51" s="111"/>
      <c r="O51" s="111"/>
      <c r="P51" s="111"/>
      <c r="Q51" s="111"/>
      <c r="R51" s="111"/>
      <c r="S51" s="111"/>
      <c r="T51" s="111"/>
      <c r="U51" s="111"/>
      <c r="V51" s="111"/>
      <c r="W51" s="111"/>
    </row>
    <row r="52" ht="20.25" customHeight="1" spans="1:23">
      <c r="A52" s="22" t="s">
        <v>70</v>
      </c>
      <c r="B52" s="22" t="s">
        <v>257</v>
      </c>
      <c r="C52" s="22" t="s">
        <v>258</v>
      </c>
      <c r="D52" s="22" t="s">
        <v>140</v>
      </c>
      <c r="E52" s="22" t="s">
        <v>141</v>
      </c>
      <c r="F52" s="22" t="s">
        <v>265</v>
      </c>
      <c r="G52" s="22" t="s">
        <v>266</v>
      </c>
      <c r="H52" s="111">
        <v>346775</v>
      </c>
      <c r="I52" s="111">
        <v>346775</v>
      </c>
      <c r="J52" s="59"/>
      <c r="K52" s="59"/>
      <c r="L52" s="111">
        <v>346775</v>
      </c>
      <c r="M52" s="59"/>
      <c r="N52" s="111"/>
      <c r="O52" s="111"/>
      <c r="P52" s="111"/>
      <c r="Q52" s="111"/>
      <c r="R52" s="111"/>
      <c r="S52" s="111"/>
      <c r="T52" s="111"/>
      <c r="U52" s="111"/>
      <c r="V52" s="111"/>
      <c r="W52" s="111"/>
    </row>
    <row r="53" ht="20.25" customHeight="1" spans="1:23">
      <c r="A53" s="22" t="s">
        <v>70</v>
      </c>
      <c r="B53" s="22" t="s">
        <v>257</v>
      </c>
      <c r="C53" s="22" t="s">
        <v>258</v>
      </c>
      <c r="D53" s="22" t="s">
        <v>102</v>
      </c>
      <c r="E53" s="22" t="s">
        <v>103</v>
      </c>
      <c r="F53" s="22" t="s">
        <v>267</v>
      </c>
      <c r="G53" s="22" t="s">
        <v>268</v>
      </c>
      <c r="H53" s="111">
        <v>2908</v>
      </c>
      <c r="I53" s="111">
        <v>2908</v>
      </c>
      <c r="J53" s="59"/>
      <c r="K53" s="59"/>
      <c r="L53" s="111">
        <v>2908</v>
      </c>
      <c r="M53" s="59"/>
      <c r="N53" s="111"/>
      <c r="O53" s="111"/>
      <c r="P53" s="111"/>
      <c r="Q53" s="111"/>
      <c r="R53" s="111"/>
      <c r="S53" s="111"/>
      <c r="T53" s="111"/>
      <c r="U53" s="111"/>
      <c r="V53" s="111"/>
      <c r="W53" s="111"/>
    </row>
    <row r="54" ht="20.25" customHeight="1" spans="1:23">
      <c r="A54" s="22" t="s">
        <v>70</v>
      </c>
      <c r="B54" s="22" t="s">
        <v>257</v>
      </c>
      <c r="C54" s="22" t="s">
        <v>258</v>
      </c>
      <c r="D54" s="22" t="s">
        <v>112</v>
      </c>
      <c r="E54" s="22" t="s">
        <v>113</v>
      </c>
      <c r="F54" s="22" t="s">
        <v>267</v>
      </c>
      <c r="G54" s="22" t="s">
        <v>268</v>
      </c>
      <c r="H54" s="111">
        <v>15267</v>
      </c>
      <c r="I54" s="111">
        <v>15267</v>
      </c>
      <c r="J54" s="59"/>
      <c r="K54" s="59"/>
      <c r="L54" s="111">
        <v>15267</v>
      </c>
      <c r="M54" s="59"/>
      <c r="N54" s="111"/>
      <c r="O54" s="111"/>
      <c r="P54" s="111"/>
      <c r="Q54" s="111"/>
      <c r="R54" s="111"/>
      <c r="S54" s="111"/>
      <c r="T54" s="111"/>
      <c r="U54" s="111"/>
      <c r="V54" s="111"/>
      <c r="W54" s="111"/>
    </row>
    <row r="55" ht="20.25" customHeight="1" spans="1:23">
      <c r="A55" s="22" t="s">
        <v>70</v>
      </c>
      <c r="B55" s="22" t="s">
        <v>257</v>
      </c>
      <c r="C55" s="22" t="s">
        <v>258</v>
      </c>
      <c r="D55" s="22" t="s">
        <v>142</v>
      </c>
      <c r="E55" s="22" t="s">
        <v>143</v>
      </c>
      <c r="F55" s="22" t="s">
        <v>267</v>
      </c>
      <c r="G55" s="22" t="s">
        <v>268</v>
      </c>
      <c r="H55" s="111">
        <v>5271</v>
      </c>
      <c r="I55" s="111">
        <v>5271</v>
      </c>
      <c r="J55" s="59"/>
      <c r="K55" s="59"/>
      <c r="L55" s="111">
        <v>5271</v>
      </c>
      <c r="M55" s="59"/>
      <c r="N55" s="111"/>
      <c r="O55" s="111"/>
      <c r="P55" s="111"/>
      <c r="Q55" s="111"/>
      <c r="R55" s="111"/>
      <c r="S55" s="111"/>
      <c r="T55" s="111"/>
      <c r="U55" s="111"/>
      <c r="V55" s="111"/>
      <c r="W55" s="111"/>
    </row>
    <row r="56" ht="20.25" customHeight="1" spans="1:23">
      <c r="A56" s="22" t="s">
        <v>70</v>
      </c>
      <c r="B56" s="22" t="s">
        <v>257</v>
      </c>
      <c r="C56" s="22" t="s">
        <v>258</v>
      </c>
      <c r="D56" s="22" t="s">
        <v>142</v>
      </c>
      <c r="E56" s="22" t="s">
        <v>143</v>
      </c>
      <c r="F56" s="22" t="s">
        <v>267</v>
      </c>
      <c r="G56" s="22" t="s">
        <v>268</v>
      </c>
      <c r="H56" s="111">
        <v>10857</v>
      </c>
      <c r="I56" s="111">
        <v>10857</v>
      </c>
      <c r="J56" s="59"/>
      <c r="K56" s="59"/>
      <c r="L56" s="111">
        <v>10857</v>
      </c>
      <c r="M56" s="59"/>
      <c r="N56" s="111"/>
      <c r="O56" s="111"/>
      <c r="P56" s="111"/>
      <c r="Q56" s="111"/>
      <c r="R56" s="111"/>
      <c r="S56" s="111"/>
      <c r="T56" s="111"/>
      <c r="U56" s="111"/>
      <c r="V56" s="111"/>
      <c r="W56" s="111"/>
    </row>
    <row r="57" ht="20.25" customHeight="1" spans="1:23">
      <c r="A57" s="22" t="s">
        <v>70</v>
      </c>
      <c r="B57" s="22" t="s">
        <v>257</v>
      </c>
      <c r="C57" s="22" t="s">
        <v>258</v>
      </c>
      <c r="D57" s="22" t="s">
        <v>142</v>
      </c>
      <c r="E57" s="22" t="s">
        <v>143</v>
      </c>
      <c r="F57" s="22" t="s">
        <v>267</v>
      </c>
      <c r="G57" s="22" t="s">
        <v>268</v>
      </c>
      <c r="H57" s="111">
        <v>33605</v>
      </c>
      <c r="I57" s="111">
        <v>33605</v>
      </c>
      <c r="J57" s="59"/>
      <c r="K57" s="59"/>
      <c r="L57" s="111">
        <v>33605</v>
      </c>
      <c r="M57" s="59"/>
      <c r="N57" s="111"/>
      <c r="O57" s="111"/>
      <c r="P57" s="111"/>
      <c r="Q57" s="111"/>
      <c r="R57" s="111"/>
      <c r="S57" s="111"/>
      <c r="T57" s="111"/>
      <c r="U57" s="111"/>
      <c r="V57" s="111"/>
      <c r="W57" s="111"/>
    </row>
    <row r="58" ht="20.25" customHeight="1" spans="1:23">
      <c r="A58" s="22" t="s">
        <v>70</v>
      </c>
      <c r="B58" s="22" t="s">
        <v>257</v>
      </c>
      <c r="C58" s="22" t="s">
        <v>258</v>
      </c>
      <c r="D58" s="22" t="s">
        <v>142</v>
      </c>
      <c r="E58" s="22" t="s">
        <v>143</v>
      </c>
      <c r="F58" s="22" t="s">
        <v>267</v>
      </c>
      <c r="G58" s="22" t="s">
        <v>268</v>
      </c>
      <c r="H58" s="111">
        <v>24299</v>
      </c>
      <c r="I58" s="111">
        <v>24299</v>
      </c>
      <c r="J58" s="59"/>
      <c r="K58" s="59"/>
      <c r="L58" s="111">
        <v>24299</v>
      </c>
      <c r="M58" s="59"/>
      <c r="N58" s="111"/>
      <c r="O58" s="111"/>
      <c r="P58" s="111"/>
      <c r="Q58" s="111"/>
      <c r="R58" s="111"/>
      <c r="S58" s="111"/>
      <c r="T58" s="111"/>
      <c r="U58" s="111"/>
      <c r="V58" s="111"/>
      <c r="W58" s="111"/>
    </row>
    <row r="59" ht="20.25" customHeight="1" spans="1:23">
      <c r="A59" s="22" t="s">
        <v>70</v>
      </c>
      <c r="B59" s="22" t="s">
        <v>257</v>
      </c>
      <c r="C59" s="22" t="s">
        <v>258</v>
      </c>
      <c r="D59" s="22" t="s">
        <v>142</v>
      </c>
      <c r="E59" s="22" t="s">
        <v>143</v>
      </c>
      <c r="F59" s="22" t="s">
        <v>267</v>
      </c>
      <c r="G59" s="22" t="s">
        <v>268</v>
      </c>
      <c r="H59" s="111">
        <v>16315</v>
      </c>
      <c r="I59" s="111">
        <v>16315</v>
      </c>
      <c r="J59" s="59"/>
      <c r="K59" s="59"/>
      <c r="L59" s="111">
        <v>16315</v>
      </c>
      <c r="M59" s="59"/>
      <c r="N59" s="111"/>
      <c r="O59" s="111"/>
      <c r="P59" s="111"/>
      <c r="Q59" s="111"/>
      <c r="R59" s="111"/>
      <c r="S59" s="111"/>
      <c r="T59" s="111"/>
      <c r="U59" s="111"/>
      <c r="V59" s="111"/>
      <c r="W59" s="111"/>
    </row>
    <row r="60" ht="20.25" customHeight="1" spans="1:23">
      <c r="A60" s="22" t="s">
        <v>70</v>
      </c>
      <c r="B60" s="22" t="s">
        <v>257</v>
      </c>
      <c r="C60" s="22" t="s">
        <v>258</v>
      </c>
      <c r="D60" s="22" t="s">
        <v>142</v>
      </c>
      <c r="E60" s="22" t="s">
        <v>143</v>
      </c>
      <c r="F60" s="22" t="s">
        <v>267</v>
      </c>
      <c r="G60" s="22" t="s">
        <v>268</v>
      </c>
      <c r="H60" s="111">
        <v>3102</v>
      </c>
      <c r="I60" s="111">
        <v>3102</v>
      </c>
      <c r="J60" s="59"/>
      <c r="K60" s="59"/>
      <c r="L60" s="111">
        <v>3102</v>
      </c>
      <c r="M60" s="59"/>
      <c r="N60" s="111"/>
      <c r="O60" s="111"/>
      <c r="P60" s="111"/>
      <c r="Q60" s="111"/>
      <c r="R60" s="111"/>
      <c r="S60" s="111"/>
      <c r="T60" s="111"/>
      <c r="U60" s="111"/>
      <c r="V60" s="111"/>
      <c r="W60" s="111"/>
    </row>
    <row r="61" ht="20.25" customHeight="1" spans="1:23">
      <c r="A61" s="22" t="s">
        <v>70</v>
      </c>
      <c r="B61" s="22" t="s">
        <v>269</v>
      </c>
      <c r="C61" s="22" t="s">
        <v>149</v>
      </c>
      <c r="D61" s="22" t="s">
        <v>148</v>
      </c>
      <c r="E61" s="22" t="s">
        <v>149</v>
      </c>
      <c r="F61" s="22" t="s">
        <v>270</v>
      </c>
      <c r="G61" s="22" t="s">
        <v>149</v>
      </c>
      <c r="H61" s="111">
        <v>333963</v>
      </c>
      <c r="I61" s="111">
        <v>333963</v>
      </c>
      <c r="J61" s="59"/>
      <c r="K61" s="59"/>
      <c r="L61" s="111">
        <v>333963</v>
      </c>
      <c r="M61" s="59"/>
      <c r="N61" s="111"/>
      <c r="O61" s="111"/>
      <c r="P61" s="111"/>
      <c r="Q61" s="111"/>
      <c r="R61" s="111"/>
      <c r="S61" s="111"/>
      <c r="T61" s="111"/>
      <c r="U61" s="111"/>
      <c r="V61" s="111"/>
      <c r="W61" s="111"/>
    </row>
    <row r="62" ht="20.25" customHeight="1" spans="1:23">
      <c r="A62" s="22" t="s">
        <v>70</v>
      </c>
      <c r="B62" s="22" t="s">
        <v>269</v>
      </c>
      <c r="C62" s="22" t="s">
        <v>149</v>
      </c>
      <c r="D62" s="22" t="s">
        <v>148</v>
      </c>
      <c r="E62" s="22" t="s">
        <v>149</v>
      </c>
      <c r="F62" s="22" t="s">
        <v>270</v>
      </c>
      <c r="G62" s="22" t="s">
        <v>149</v>
      </c>
      <c r="H62" s="111">
        <v>1033695</v>
      </c>
      <c r="I62" s="111">
        <v>1033695</v>
      </c>
      <c r="J62" s="59"/>
      <c r="K62" s="59"/>
      <c r="L62" s="111">
        <v>1033695</v>
      </c>
      <c r="M62" s="59"/>
      <c r="N62" s="111"/>
      <c r="O62" s="111"/>
      <c r="P62" s="111"/>
      <c r="Q62" s="111"/>
      <c r="R62" s="111"/>
      <c r="S62" s="111"/>
      <c r="T62" s="111"/>
      <c r="U62" s="111"/>
      <c r="V62" s="111"/>
      <c r="W62" s="111"/>
    </row>
    <row r="63" ht="20.25" customHeight="1" spans="1:23">
      <c r="A63" s="22" t="s">
        <v>70</v>
      </c>
      <c r="B63" s="22" t="s">
        <v>271</v>
      </c>
      <c r="C63" s="22" t="s">
        <v>272</v>
      </c>
      <c r="D63" s="22" t="s">
        <v>120</v>
      </c>
      <c r="E63" s="22" t="s">
        <v>121</v>
      </c>
      <c r="F63" s="22" t="s">
        <v>273</v>
      </c>
      <c r="G63" s="22" t="s">
        <v>274</v>
      </c>
      <c r="H63" s="111">
        <v>676800</v>
      </c>
      <c r="I63" s="111">
        <v>676800</v>
      </c>
      <c r="J63" s="59"/>
      <c r="K63" s="59"/>
      <c r="L63" s="111">
        <v>676800</v>
      </c>
      <c r="M63" s="59"/>
      <c r="N63" s="111"/>
      <c r="O63" s="111"/>
      <c r="P63" s="111"/>
      <c r="Q63" s="111"/>
      <c r="R63" s="111"/>
      <c r="S63" s="111"/>
      <c r="T63" s="111"/>
      <c r="U63" s="111"/>
      <c r="V63" s="111"/>
      <c r="W63" s="111"/>
    </row>
    <row r="64" ht="20.25" customHeight="1" spans="1:23">
      <c r="A64" s="22" t="s">
        <v>70</v>
      </c>
      <c r="B64" s="22" t="s">
        <v>271</v>
      </c>
      <c r="C64" s="22" t="s">
        <v>272</v>
      </c>
      <c r="D64" s="22" t="s">
        <v>122</v>
      </c>
      <c r="E64" s="22" t="s">
        <v>123</v>
      </c>
      <c r="F64" s="22" t="s">
        <v>273</v>
      </c>
      <c r="G64" s="22" t="s">
        <v>274</v>
      </c>
      <c r="H64" s="111">
        <v>86400</v>
      </c>
      <c r="I64" s="111">
        <v>86400</v>
      </c>
      <c r="J64" s="59"/>
      <c r="K64" s="59"/>
      <c r="L64" s="111">
        <v>86400</v>
      </c>
      <c r="M64" s="59"/>
      <c r="N64" s="111"/>
      <c r="O64" s="111"/>
      <c r="P64" s="111"/>
      <c r="Q64" s="111"/>
      <c r="R64" s="111"/>
      <c r="S64" s="111"/>
      <c r="T64" s="111"/>
      <c r="U64" s="111"/>
      <c r="V64" s="111"/>
      <c r="W64" s="111"/>
    </row>
    <row r="65" ht="20.25" customHeight="1" spans="1:23">
      <c r="A65" s="22" t="s">
        <v>70</v>
      </c>
      <c r="B65" s="22" t="s">
        <v>275</v>
      </c>
      <c r="C65" s="22" t="s">
        <v>276</v>
      </c>
      <c r="D65" s="22" t="s">
        <v>130</v>
      </c>
      <c r="E65" s="22" t="s">
        <v>131</v>
      </c>
      <c r="F65" s="22" t="s">
        <v>273</v>
      </c>
      <c r="G65" s="22" t="s">
        <v>274</v>
      </c>
      <c r="H65" s="111">
        <v>85392</v>
      </c>
      <c r="I65" s="111">
        <v>85392</v>
      </c>
      <c r="J65" s="59"/>
      <c r="K65" s="59"/>
      <c r="L65" s="111">
        <v>85392</v>
      </c>
      <c r="M65" s="59"/>
      <c r="N65" s="111"/>
      <c r="O65" s="111"/>
      <c r="P65" s="111"/>
      <c r="Q65" s="111"/>
      <c r="R65" s="111"/>
      <c r="S65" s="111"/>
      <c r="T65" s="111"/>
      <c r="U65" s="111"/>
      <c r="V65" s="111"/>
      <c r="W65" s="111"/>
    </row>
    <row r="66" ht="20.25" customHeight="1" spans="1:23">
      <c r="A66" s="22" t="s">
        <v>70</v>
      </c>
      <c r="B66" s="22" t="s">
        <v>277</v>
      </c>
      <c r="C66" s="22" t="s">
        <v>278</v>
      </c>
      <c r="D66" s="22" t="s">
        <v>102</v>
      </c>
      <c r="E66" s="22" t="s">
        <v>103</v>
      </c>
      <c r="F66" s="22" t="s">
        <v>251</v>
      </c>
      <c r="G66" s="22" t="s">
        <v>252</v>
      </c>
      <c r="H66" s="111">
        <v>1034400</v>
      </c>
      <c r="I66" s="111">
        <v>1034400</v>
      </c>
      <c r="J66" s="59"/>
      <c r="K66" s="59"/>
      <c r="L66" s="111">
        <v>1034400</v>
      </c>
      <c r="M66" s="59"/>
      <c r="N66" s="111"/>
      <c r="O66" s="111"/>
      <c r="P66" s="111"/>
      <c r="Q66" s="111"/>
      <c r="R66" s="111"/>
      <c r="S66" s="111"/>
      <c r="T66" s="111"/>
      <c r="U66" s="111"/>
      <c r="V66" s="111"/>
      <c r="W66" s="111"/>
    </row>
    <row r="67" ht="20.25" customHeight="1" spans="1:23">
      <c r="A67" s="22" t="s">
        <v>70</v>
      </c>
      <c r="B67" s="22" t="s">
        <v>279</v>
      </c>
      <c r="C67" s="22" t="s">
        <v>280</v>
      </c>
      <c r="D67" s="22" t="s">
        <v>102</v>
      </c>
      <c r="E67" s="22" t="s">
        <v>103</v>
      </c>
      <c r="F67" s="22" t="s">
        <v>281</v>
      </c>
      <c r="G67" s="22" t="s">
        <v>282</v>
      </c>
      <c r="H67" s="111">
        <v>7680</v>
      </c>
      <c r="I67" s="111">
        <v>7680</v>
      </c>
      <c r="J67" s="59"/>
      <c r="K67" s="59"/>
      <c r="L67" s="111">
        <v>7680</v>
      </c>
      <c r="M67" s="59"/>
      <c r="N67" s="111"/>
      <c r="O67" s="111"/>
      <c r="P67" s="111"/>
      <c r="Q67" s="111"/>
      <c r="R67" s="111"/>
      <c r="S67" s="111"/>
      <c r="T67" s="111"/>
      <c r="U67" s="111"/>
      <c r="V67" s="111"/>
      <c r="W67" s="111"/>
    </row>
    <row r="68" ht="20.25" customHeight="1" spans="1:23">
      <c r="A68" s="22" t="s">
        <v>70</v>
      </c>
      <c r="B68" s="22" t="s">
        <v>283</v>
      </c>
      <c r="C68" s="22" t="s">
        <v>284</v>
      </c>
      <c r="D68" s="22" t="s">
        <v>102</v>
      </c>
      <c r="E68" s="22" t="s">
        <v>103</v>
      </c>
      <c r="F68" s="22" t="s">
        <v>285</v>
      </c>
      <c r="G68" s="22" t="s">
        <v>286</v>
      </c>
      <c r="H68" s="111">
        <v>236352</v>
      </c>
      <c r="I68" s="111">
        <v>236352</v>
      </c>
      <c r="J68" s="59"/>
      <c r="K68" s="59"/>
      <c r="L68" s="111">
        <v>236352</v>
      </c>
      <c r="M68" s="59"/>
      <c r="N68" s="111"/>
      <c r="O68" s="111"/>
      <c r="P68" s="111"/>
      <c r="Q68" s="111"/>
      <c r="R68" s="111"/>
      <c r="S68" s="111"/>
      <c r="T68" s="111"/>
      <c r="U68" s="111"/>
      <c r="V68" s="111"/>
      <c r="W68" s="111"/>
    </row>
    <row r="69" ht="20.25" customHeight="1" spans="1:23">
      <c r="A69" s="22" t="s">
        <v>70</v>
      </c>
      <c r="B69" s="22" t="s">
        <v>283</v>
      </c>
      <c r="C69" s="22" t="s">
        <v>284</v>
      </c>
      <c r="D69" s="22" t="s">
        <v>102</v>
      </c>
      <c r="E69" s="22" t="s">
        <v>103</v>
      </c>
      <c r="F69" s="22" t="s">
        <v>285</v>
      </c>
      <c r="G69" s="22" t="s">
        <v>286</v>
      </c>
      <c r="H69" s="111">
        <v>403200</v>
      </c>
      <c r="I69" s="111">
        <v>403200</v>
      </c>
      <c r="J69" s="59"/>
      <c r="K69" s="59"/>
      <c r="L69" s="111">
        <v>403200</v>
      </c>
      <c r="M69" s="59"/>
      <c r="N69" s="111"/>
      <c r="O69" s="111"/>
      <c r="P69" s="111"/>
      <c r="Q69" s="111"/>
      <c r="R69" s="111"/>
      <c r="S69" s="111"/>
      <c r="T69" s="111"/>
      <c r="U69" s="111"/>
      <c r="V69" s="111"/>
      <c r="W69" s="111"/>
    </row>
    <row r="70" ht="17.25" customHeight="1" spans="1:23">
      <c r="A70" s="69"/>
      <c r="B70" s="176"/>
      <c r="C70" s="176"/>
      <c r="D70" s="176"/>
      <c r="E70" s="176"/>
      <c r="F70" s="176"/>
      <c r="G70" s="177"/>
      <c r="H70" s="111">
        <v>19516174</v>
      </c>
      <c r="I70" s="111">
        <v>19516174</v>
      </c>
      <c r="J70" s="111"/>
      <c r="K70" s="111"/>
      <c r="L70" s="111">
        <v>19516174</v>
      </c>
      <c r="M70" s="111"/>
      <c r="N70" s="111"/>
      <c r="O70" s="111"/>
      <c r="P70" s="111"/>
      <c r="Q70" s="111"/>
      <c r="R70" s="111"/>
      <c r="S70" s="111"/>
      <c r="T70" s="111"/>
      <c r="U70" s="111"/>
      <c r="V70" s="111"/>
      <c r="W70" s="111"/>
    </row>
  </sheetData>
  <mergeCells count="30">
    <mergeCell ref="A3:W3"/>
    <mergeCell ref="A4:G4"/>
    <mergeCell ref="H5:W5"/>
    <mergeCell ref="I6:M6"/>
    <mergeCell ref="N6:P6"/>
    <mergeCell ref="R6:W6"/>
    <mergeCell ref="A70:G70"/>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rintOptions horizontalCentered="1"/>
  <pageMargins left="0.36875" right="0.36875" top="0.559027777777778" bottom="0.559027777777778" header="0.479166666666667" footer="0.479166666666667"/>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pane ySplit="1" topLeftCell="A2" activePane="bottomLeft" state="frozen"/>
      <selection/>
      <selection pane="bottomLeft" activeCell="A1" sqref="A1"/>
    </sheetView>
  </sheetViews>
  <sheetFormatPr defaultColWidth="9.14414414414414" defaultRowHeight="14.25" customHeight="1"/>
  <cols>
    <col min="1" max="1" width="10.2792792792793" customWidth="1"/>
    <col min="2" max="2" width="13.4234234234234" customWidth="1"/>
    <col min="3" max="3" width="32.8468468468468" customWidth="1"/>
    <col min="4" max="4" width="23.8468468468468" customWidth="1"/>
    <col min="5" max="5" width="11.1441441441441" customWidth="1"/>
    <col min="6" max="6" width="17.7117117117117" customWidth="1"/>
    <col min="7" max="7" width="9.84684684684685" customWidth="1"/>
    <col min="8" max="8" width="17.7117117117117" customWidth="1"/>
    <col min="9" max="13" width="20" customWidth="1"/>
    <col min="14" max="14" width="12.2792792792793" customWidth="1"/>
    <col min="15" max="15" width="12.7117117117117" customWidth="1"/>
    <col min="16" max="16" width="11.1441441441441" customWidth="1"/>
    <col min="17" max="21" width="19.8468468468468" customWidth="1"/>
    <col min="22" max="22" width="20" customWidth="1"/>
    <col min="23" max="23" width="19.846846846846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62"/>
      <c r="E2" s="41"/>
      <c r="F2" s="41"/>
      <c r="G2" s="41"/>
      <c r="H2" s="41"/>
      <c r="U2" s="162"/>
      <c r="W2" s="167" t="s">
        <v>287</v>
      </c>
    </row>
    <row r="3" ht="46.5" customHeight="1" spans="1:23">
      <c r="A3" s="43" t="str">
        <f>"2025"&amp;"年部门项目支出预算表"</f>
        <v>2025年部门项目支出预算表</v>
      </c>
      <c r="B3" s="43"/>
      <c r="C3" s="43"/>
      <c r="D3" s="43"/>
      <c r="E3" s="43"/>
      <c r="F3" s="43"/>
      <c r="G3" s="43"/>
      <c r="H3" s="43"/>
      <c r="I3" s="43"/>
      <c r="J3" s="43"/>
      <c r="K3" s="43"/>
      <c r="L3" s="43"/>
      <c r="M3" s="43"/>
      <c r="N3" s="43"/>
      <c r="O3" s="43"/>
      <c r="P3" s="43"/>
      <c r="Q3" s="43"/>
      <c r="R3" s="43"/>
      <c r="S3" s="43"/>
      <c r="T3" s="43"/>
      <c r="U3" s="43"/>
      <c r="V3" s="43"/>
      <c r="W3" s="43"/>
    </row>
    <row r="4" ht="13.5" customHeight="1" spans="1:23">
      <c r="A4" s="44" t="str">
        <f>"单位名称："&amp;"石林彝族自治县市场监督管理局"</f>
        <v>单位名称：石林彝族自治县市场监督管理局</v>
      </c>
      <c r="B4" s="45"/>
      <c r="C4" s="45"/>
      <c r="D4" s="45"/>
      <c r="E4" s="45"/>
      <c r="F4" s="45"/>
      <c r="G4" s="45"/>
      <c r="H4" s="45"/>
      <c r="I4" s="46"/>
      <c r="J4" s="46"/>
      <c r="K4" s="46"/>
      <c r="L4" s="46"/>
      <c r="M4" s="46"/>
      <c r="N4" s="46"/>
      <c r="O4" s="46"/>
      <c r="P4" s="46"/>
      <c r="Q4" s="46"/>
      <c r="U4" s="162"/>
      <c r="W4" s="144" t="s">
        <v>1</v>
      </c>
    </row>
    <row r="5" ht="21.75" customHeight="1" spans="1:23">
      <c r="A5" s="48" t="s">
        <v>288</v>
      </c>
      <c r="B5" s="49" t="s">
        <v>200</v>
      </c>
      <c r="C5" s="48" t="s">
        <v>201</v>
      </c>
      <c r="D5" s="48" t="s">
        <v>289</v>
      </c>
      <c r="E5" s="49" t="s">
        <v>202</v>
      </c>
      <c r="F5" s="49" t="s">
        <v>203</v>
      </c>
      <c r="G5" s="49" t="s">
        <v>290</v>
      </c>
      <c r="H5" s="49" t="s">
        <v>291</v>
      </c>
      <c r="I5" s="64" t="s">
        <v>55</v>
      </c>
      <c r="J5" s="13" t="s">
        <v>292</v>
      </c>
      <c r="K5" s="14"/>
      <c r="L5" s="14"/>
      <c r="M5" s="36"/>
      <c r="N5" s="13" t="s">
        <v>208</v>
      </c>
      <c r="O5" s="14"/>
      <c r="P5" s="36"/>
      <c r="Q5" s="49" t="s">
        <v>61</v>
      </c>
      <c r="R5" s="13" t="s">
        <v>62</v>
      </c>
      <c r="S5" s="14"/>
      <c r="T5" s="14"/>
      <c r="U5" s="14"/>
      <c r="V5" s="14"/>
      <c r="W5" s="36"/>
    </row>
    <row r="6" ht="21.75" customHeight="1" spans="1:23">
      <c r="A6" s="50"/>
      <c r="B6" s="65"/>
      <c r="C6" s="50"/>
      <c r="D6" s="50"/>
      <c r="E6" s="51"/>
      <c r="F6" s="51"/>
      <c r="G6" s="51"/>
      <c r="H6" s="51"/>
      <c r="I6" s="65"/>
      <c r="J6" s="163" t="s">
        <v>58</v>
      </c>
      <c r="K6" s="164"/>
      <c r="L6" s="49" t="s">
        <v>59</v>
      </c>
      <c r="M6" s="49" t="s">
        <v>60</v>
      </c>
      <c r="N6" s="49" t="s">
        <v>58</v>
      </c>
      <c r="O6" s="49" t="s">
        <v>59</v>
      </c>
      <c r="P6" s="49" t="s">
        <v>60</v>
      </c>
      <c r="Q6" s="51"/>
      <c r="R6" s="49" t="s">
        <v>57</v>
      </c>
      <c r="S6" s="49" t="s">
        <v>64</v>
      </c>
      <c r="T6" s="49" t="s">
        <v>214</v>
      </c>
      <c r="U6" s="49" t="s">
        <v>66</v>
      </c>
      <c r="V6" s="49" t="s">
        <v>67</v>
      </c>
      <c r="W6" s="49" t="s">
        <v>68</v>
      </c>
    </row>
    <row r="7" ht="21" customHeight="1" spans="1:23">
      <c r="A7" s="65"/>
      <c r="B7" s="65"/>
      <c r="C7" s="65"/>
      <c r="D7" s="65"/>
      <c r="E7" s="65"/>
      <c r="F7" s="65"/>
      <c r="G7" s="65"/>
      <c r="H7" s="65"/>
      <c r="I7" s="65"/>
      <c r="J7" s="165" t="s">
        <v>57</v>
      </c>
      <c r="K7" s="166"/>
      <c r="L7" s="65"/>
      <c r="M7" s="65"/>
      <c r="N7" s="65"/>
      <c r="O7" s="65"/>
      <c r="P7" s="65"/>
      <c r="Q7" s="65"/>
      <c r="R7" s="65"/>
      <c r="S7" s="65"/>
      <c r="T7" s="65"/>
      <c r="U7" s="65"/>
      <c r="V7" s="65"/>
      <c r="W7" s="65"/>
    </row>
    <row r="8" ht="39.75" customHeight="1" spans="1:23">
      <c r="A8" s="53"/>
      <c r="B8" s="55"/>
      <c r="C8" s="53"/>
      <c r="D8" s="53"/>
      <c r="E8" s="54"/>
      <c r="F8" s="54"/>
      <c r="G8" s="54"/>
      <c r="H8" s="54"/>
      <c r="I8" s="55"/>
      <c r="J8" s="18" t="s">
        <v>57</v>
      </c>
      <c r="K8" s="18" t="s">
        <v>293</v>
      </c>
      <c r="L8" s="54"/>
      <c r="M8" s="54"/>
      <c r="N8" s="54"/>
      <c r="O8" s="54"/>
      <c r="P8" s="54"/>
      <c r="Q8" s="54"/>
      <c r="R8" s="54"/>
      <c r="S8" s="54"/>
      <c r="T8" s="54"/>
      <c r="U8" s="55"/>
      <c r="V8" s="54"/>
      <c r="W8" s="54"/>
    </row>
    <row r="9" ht="15" customHeight="1" spans="1:23">
      <c r="A9" s="56">
        <v>1</v>
      </c>
      <c r="B9" s="56">
        <v>2</v>
      </c>
      <c r="C9" s="56">
        <v>3</v>
      </c>
      <c r="D9" s="56">
        <v>4</v>
      </c>
      <c r="E9" s="56">
        <v>5</v>
      </c>
      <c r="F9" s="56">
        <v>6</v>
      </c>
      <c r="G9" s="56">
        <v>7</v>
      </c>
      <c r="H9" s="56">
        <v>8</v>
      </c>
      <c r="I9" s="56">
        <v>9</v>
      </c>
      <c r="J9" s="56">
        <v>10</v>
      </c>
      <c r="K9" s="56">
        <v>11</v>
      </c>
      <c r="L9" s="72">
        <v>12</v>
      </c>
      <c r="M9" s="72">
        <v>13</v>
      </c>
      <c r="N9" s="72">
        <v>14</v>
      </c>
      <c r="O9" s="72">
        <v>15</v>
      </c>
      <c r="P9" s="72">
        <v>16</v>
      </c>
      <c r="Q9" s="72">
        <v>17</v>
      </c>
      <c r="R9" s="72">
        <v>18</v>
      </c>
      <c r="S9" s="72">
        <v>19</v>
      </c>
      <c r="T9" s="72">
        <v>20</v>
      </c>
      <c r="U9" s="56">
        <v>21</v>
      </c>
      <c r="V9" s="72">
        <v>22</v>
      </c>
      <c r="W9" s="56">
        <v>23</v>
      </c>
    </row>
    <row r="10" ht="21.75" customHeight="1" spans="1:23">
      <c r="A10" s="97" t="s">
        <v>294</v>
      </c>
      <c r="B10" s="97" t="s">
        <v>295</v>
      </c>
      <c r="C10" s="97" t="s">
        <v>296</v>
      </c>
      <c r="D10" s="97" t="s">
        <v>70</v>
      </c>
      <c r="E10" s="97" t="s">
        <v>108</v>
      </c>
      <c r="F10" s="97" t="s">
        <v>109</v>
      </c>
      <c r="G10" s="97" t="s">
        <v>231</v>
      </c>
      <c r="H10" s="97" t="s">
        <v>232</v>
      </c>
      <c r="I10" s="111">
        <v>20000</v>
      </c>
      <c r="J10" s="111">
        <v>20000</v>
      </c>
      <c r="K10" s="111">
        <v>20000</v>
      </c>
      <c r="L10" s="111"/>
      <c r="M10" s="111"/>
      <c r="N10" s="111"/>
      <c r="O10" s="111"/>
      <c r="P10" s="111"/>
      <c r="Q10" s="111"/>
      <c r="R10" s="111"/>
      <c r="S10" s="111"/>
      <c r="T10" s="111"/>
      <c r="U10" s="111"/>
      <c r="V10" s="111"/>
      <c r="W10" s="111"/>
    </row>
    <row r="11" ht="21.75" customHeight="1" spans="1:23">
      <c r="A11" s="97" t="s">
        <v>294</v>
      </c>
      <c r="B11" s="97" t="s">
        <v>297</v>
      </c>
      <c r="C11" s="97" t="s">
        <v>298</v>
      </c>
      <c r="D11" s="97" t="s">
        <v>70</v>
      </c>
      <c r="E11" s="97" t="s">
        <v>108</v>
      </c>
      <c r="F11" s="97" t="s">
        <v>109</v>
      </c>
      <c r="G11" s="97" t="s">
        <v>231</v>
      </c>
      <c r="H11" s="97" t="s">
        <v>232</v>
      </c>
      <c r="I11" s="111">
        <v>20000</v>
      </c>
      <c r="J11" s="111">
        <v>20000</v>
      </c>
      <c r="K11" s="111">
        <v>20000</v>
      </c>
      <c r="L11" s="111"/>
      <c r="M11" s="111"/>
      <c r="N11" s="111"/>
      <c r="O11" s="111"/>
      <c r="P11" s="111"/>
      <c r="Q11" s="111"/>
      <c r="R11" s="111"/>
      <c r="S11" s="111"/>
      <c r="T11" s="111"/>
      <c r="U11" s="111"/>
      <c r="V11" s="111"/>
      <c r="W11" s="111"/>
    </row>
    <row r="12" ht="21.75" customHeight="1" spans="1:23">
      <c r="A12" s="97" t="s">
        <v>294</v>
      </c>
      <c r="B12" s="97" t="s">
        <v>299</v>
      </c>
      <c r="C12" s="97" t="s">
        <v>300</v>
      </c>
      <c r="D12" s="97" t="s">
        <v>70</v>
      </c>
      <c r="E12" s="97" t="s">
        <v>110</v>
      </c>
      <c r="F12" s="97" t="s">
        <v>111</v>
      </c>
      <c r="G12" s="97" t="s">
        <v>231</v>
      </c>
      <c r="H12" s="97" t="s">
        <v>232</v>
      </c>
      <c r="I12" s="111">
        <v>300000</v>
      </c>
      <c r="J12" s="111">
        <v>300000</v>
      </c>
      <c r="K12" s="111">
        <v>300000</v>
      </c>
      <c r="L12" s="111"/>
      <c r="M12" s="111"/>
      <c r="N12" s="111"/>
      <c r="O12" s="111"/>
      <c r="P12" s="111"/>
      <c r="Q12" s="111"/>
      <c r="R12" s="111"/>
      <c r="S12" s="111"/>
      <c r="T12" s="111"/>
      <c r="U12" s="111"/>
      <c r="V12" s="111"/>
      <c r="W12" s="111"/>
    </row>
    <row r="13" ht="21.75" customHeight="1" spans="1:23">
      <c r="A13" s="97" t="s">
        <v>294</v>
      </c>
      <c r="B13" s="97" t="s">
        <v>301</v>
      </c>
      <c r="C13" s="97" t="s">
        <v>302</v>
      </c>
      <c r="D13" s="97" t="s">
        <v>70</v>
      </c>
      <c r="E13" s="97" t="s">
        <v>104</v>
      </c>
      <c r="F13" s="97" t="s">
        <v>105</v>
      </c>
      <c r="G13" s="97" t="s">
        <v>231</v>
      </c>
      <c r="H13" s="97" t="s">
        <v>232</v>
      </c>
      <c r="I13" s="111">
        <v>150000</v>
      </c>
      <c r="J13" s="111">
        <v>150000</v>
      </c>
      <c r="K13" s="111">
        <v>150000</v>
      </c>
      <c r="L13" s="111"/>
      <c r="M13" s="111"/>
      <c r="N13" s="111"/>
      <c r="O13" s="111"/>
      <c r="P13" s="111"/>
      <c r="Q13" s="111"/>
      <c r="R13" s="111"/>
      <c r="S13" s="111"/>
      <c r="T13" s="111"/>
      <c r="U13" s="111"/>
      <c r="V13" s="111"/>
      <c r="W13" s="111"/>
    </row>
    <row r="14" ht="21.75" customHeight="1" spans="1:23">
      <c r="A14" s="97" t="s">
        <v>294</v>
      </c>
      <c r="B14" s="97" t="s">
        <v>303</v>
      </c>
      <c r="C14" s="97" t="s">
        <v>304</v>
      </c>
      <c r="D14" s="97" t="s">
        <v>70</v>
      </c>
      <c r="E14" s="97" t="s">
        <v>106</v>
      </c>
      <c r="F14" s="97" t="s">
        <v>107</v>
      </c>
      <c r="G14" s="97" t="s">
        <v>231</v>
      </c>
      <c r="H14" s="97" t="s">
        <v>232</v>
      </c>
      <c r="I14" s="111">
        <v>20000</v>
      </c>
      <c r="J14" s="111">
        <v>20000</v>
      </c>
      <c r="K14" s="111">
        <v>20000</v>
      </c>
      <c r="L14" s="111"/>
      <c r="M14" s="111"/>
      <c r="N14" s="111"/>
      <c r="O14" s="111"/>
      <c r="P14" s="111"/>
      <c r="Q14" s="111"/>
      <c r="R14" s="111"/>
      <c r="S14" s="111"/>
      <c r="T14" s="111"/>
      <c r="U14" s="111"/>
      <c r="V14" s="111"/>
      <c r="W14" s="111"/>
    </row>
    <row r="15" ht="21.75" customHeight="1" spans="1:23">
      <c r="A15" s="97" t="s">
        <v>305</v>
      </c>
      <c r="B15" s="97" t="s">
        <v>306</v>
      </c>
      <c r="C15" s="97" t="s">
        <v>307</v>
      </c>
      <c r="D15" s="97" t="s">
        <v>70</v>
      </c>
      <c r="E15" s="97" t="s">
        <v>114</v>
      </c>
      <c r="F15" s="97" t="s">
        <v>115</v>
      </c>
      <c r="G15" s="97" t="s">
        <v>231</v>
      </c>
      <c r="H15" s="97" t="s">
        <v>232</v>
      </c>
      <c r="I15" s="111">
        <v>1370000</v>
      </c>
      <c r="J15" s="111">
        <v>1370000</v>
      </c>
      <c r="K15" s="111">
        <v>1370000</v>
      </c>
      <c r="L15" s="111"/>
      <c r="M15" s="111"/>
      <c r="N15" s="111"/>
      <c r="O15" s="111"/>
      <c r="P15" s="111"/>
      <c r="Q15" s="111"/>
      <c r="R15" s="111"/>
      <c r="S15" s="111"/>
      <c r="T15" s="111"/>
      <c r="U15" s="111"/>
      <c r="V15" s="111"/>
      <c r="W15" s="111"/>
    </row>
    <row r="16" ht="18.75" customHeight="1" spans="1:23">
      <c r="A16" s="68" t="s">
        <v>188</v>
      </c>
      <c r="B16" s="69"/>
      <c r="C16" s="69"/>
      <c r="D16" s="69"/>
      <c r="E16" s="69"/>
      <c r="F16" s="69"/>
      <c r="G16" s="69"/>
      <c r="H16" s="70"/>
      <c r="I16" s="111">
        <v>1880000</v>
      </c>
      <c r="J16" s="111">
        <v>1880000</v>
      </c>
      <c r="K16" s="111">
        <v>1880000</v>
      </c>
      <c r="L16" s="111"/>
      <c r="M16" s="111"/>
      <c r="N16" s="111"/>
      <c r="O16" s="111"/>
      <c r="P16" s="111"/>
      <c r="Q16" s="111"/>
      <c r="R16" s="111"/>
      <c r="S16" s="111"/>
      <c r="T16" s="111"/>
      <c r="U16" s="111"/>
      <c r="V16" s="111"/>
      <c r="W16" s="111"/>
    </row>
  </sheetData>
  <mergeCells count="28">
    <mergeCell ref="A3:W3"/>
    <mergeCell ref="A4:H4"/>
    <mergeCell ref="J5:M5"/>
    <mergeCell ref="N5:P5"/>
    <mergeCell ref="R5:W5"/>
    <mergeCell ref="A16:H16"/>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6875" right="0.36875" top="0.559027777777778" bottom="0.559027777777778" header="0.479166666666667" footer="0.479166666666667"/>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workbookViewId="0">
      <pane ySplit="1" topLeftCell="A4" activePane="bottomLeft" state="frozen"/>
      <selection/>
      <selection pane="bottomLeft" activeCell="A1" sqref="A1"/>
    </sheetView>
  </sheetViews>
  <sheetFormatPr defaultColWidth="9.14414414414414" defaultRowHeight="12" customHeight="1"/>
  <cols>
    <col min="1" max="1" width="34.2792792792793" customWidth="1"/>
    <col min="2" max="2" width="29" customWidth="1"/>
    <col min="3" max="5" width="23.5765765765766" customWidth="1"/>
    <col min="6" max="6" width="11.2792792792793" customWidth="1"/>
    <col min="7" max="7" width="25.1441441441441" customWidth="1"/>
    <col min="8" max="8" width="15.5765765765766" customWidth="1"/>
    <col min="9" max="9" width="13.4234234234234" customWidth="1"/>
    <col min="10" max="10" width="18.8468468468468" customWidth="1"/>
  </cols>
  <sheetData>
    <row r="1" customHeight="1" spans="1:10">
      <c r="A1" s="1"/>
      <c r="B1" s="1"/>
      <c r="C1" s="1"/>
      <c r="D1" s="1"/>
      <c r="E1" s="1"/>
      <c r="F1" s="1"/>
      <c r="G1" s="1"/>
      <c r="H1" s="1"/>
      <c r="I1" s="1"/>
      <c r="J1" s="1"/>
    </row>
    <row r="2" ht="18" customHeight="1" spans="10:10">
      <c r="J2" s="42" t="s">
        <v>308</v>
      </c>
    </row>
    <row r="3" ht="39.75" customHeight="1" spans="1:10">
      <c r="A3" s="95" t="str">
        <f>"2025"&amp;"年部门项目支出绩效目标表"</f>
        <v>2025年部门项目支出绩效目标表</v>
      </c>
      <c r="B3" s="43"/>
      <c r="C3" s="43"/>
      <c r="D3" s="43"/>
      <c r="E3" s="43"/>
      <c r="F3" s="78"/>
      <c r="G3" s="43"/>
      <c r="H3" s="78"/>
      <c r="I3" s="78"/>
      <c r="J3" s="43"/>
    </row>
    <row r="4" ht="17.25" customHeight="1" spans="1:1">
      <c r="A4" s="44" t="str">
        <f>"单位名称："&amp;"石林彝族自治县市场监督管理局"</f>
        <v>单位名称：石林彝族自治县市场监督管理局</v>
      </c>
    </row>
    <row r="5" ht="44.25" customHeight="1" spans="1:10">
      <c r="A5" s="18" t="s">
        <v>201</v>
      </c>
      <c r="B5" s="18" t="s">
        <v>309</v>
      </c>
      <c r="C5" s="18" t="s">
        <v>310</v>
      </c>
      <c r="D5" s="18" t="s">
        <v>311</v>
      </c>
      <c r="E5" s="18" t="s">
        <v>312</v>
      </c>
      <c r="F5" s="96" t="s">
        <v>313</v>
      </c>
      <c r="G5" s="18" t="s">
        <v>314</v>
      </c>
      <c r="H5" s="96" t="s">
        <v>315</v>
      </c>
      <c r="I5" s="96" t="s">
        <v>316</v>
      </c>
      <c r="J5" s="18" t="s">
        <v>317</v>
      </c>
    </row>
    <row r="6" ht="18.75" customHeight="1" spans="1:10">
      <c r="A6" s="159">
        <v>1</v>
      </c>
      <c r="B6" s="159">
        <v>2</v>
      </c>
      <c r="C6" s="159">
        <v>3</v>
      </c>
      <c r="D6" s="159">
        <v>4</v>
      </c>
      <c r="E6" s="159">
        <v>5</v>
      </c>
      <c r="F6" s="72">
        <v>6</v>
      </c>
      <c r="G6" s="159">
        <v>7</v>
      </c>
      <c r="H6" s="72">
        <v>8</v>
      </c>
      <c r="I6" s="72">
        <v>9</v>
      </c>
      <c r="J6" s="159">
        <v>10</v>
      </c>
    </row>
    <row r="7" ht="42" customHeight="1" spans="1:10">
      <c r="A7" s="19" t="s">
        <v>70</v>
      </c>
      <c r="B7" s="97"/>
      <c r="C7" s="97"/>
      <c r="D7" s="97"/>
      <c r="E7" s="34"/>
      <c r="F7" s="98"/>
      <c r="G7" s="34"/>
      <c r="H7" s="98"/>
      <c r="I7" s="98"/>
      <c r="J7" s="34"/>
    </row>
    <row r="8" ht="42" customHeight="1" spans="1:10">
      <c r="A8" s="160" t="s">
        <v>70</v>
      </c>
      <c r="B8" s="33"/>
      <c r="C8" s="33"/>
      <c r="D8" s="33"/>
      <c r="E8" s="19"/>
      <c r="F8" s="33"/>
      <c r="G8" s="19"/>
      <c r="H8" s="33"/>
      <c r="I8" s="33"/>
      <c r="J8" s="19"/>
    </row>
    <row r="9" ht="42" customHeight="1" spans="1:10">
      <c r="A9" s="161" t="s">
        <v>296</v>
      </c>
      <c r="B9" s="33" t="s">
        <v>318</v>
      </c>
      <c r="C9" s="33" t="s">
        <v>319</v>
      </c>
      <c r="D9" s="33" t="s">
        <v>320</v>
      </c>
      <c r="E9" s="19" t="s">
        <v>321</v>
      </c>
      <c r="F9" s="33" t="s">
        <v>322</v>
      </c>
      <c r="G9" s="19" t="s">
        <v>323</v>
      </c>
      <c r="H9" s="33" t="s">
        <v>324</v>
      </c>
      <c r="I9" s="33" t="s">
        <v>325</v>
      </c>
      <c r="J9" s="19" t="s">
        <v>326</v>
      </c>
    </row>
    <row r="10" ht="42" customHeight="1" spans="1:10">
      <c r="A10" s="161" t="s">
        <v>296</v>
      </c>
      <c r="B10" s="33" t="s">
        <v>318</v>
      </c>
      <c r="C10" s="33" t="s">
        <v>319</v>
      </c>
      <c r="D10" s="33" t="s">
        <v>327</v>
      </c>
      <c r="E10" s="19" t="s">
        <v>328</v>
      </c>
      <c r="F10" s="33" t="s">
        <v>329</v>
      </c>
      <c r="G10" s="19" t="s">
        <v>330</v>
      </c>
      <c r="H10" s="33" t="s">
        <v>331</v>
      </c>
      <c r="I10" s="33" t="s">
        <v>332</v>
      </c>
      <c r="J10" s="19" t="s">
        <v>328</v>
      </c>
    </row>
    <row r="11" ht="42" customHeight="1" spans="1:10">
      <c r="A11" s="161" t="s">
        <v>296</v>
      </c>
      <c r="B11" s="33" t="s">
        <v>318</v>
      </c>
      <c r="C11" s="33" t="s">
        <v>319</v>
      </c>
      <c r="D11" s="33" t="s">
        <v>333</v>
      </c>
      <c r="E11" s="19" t="s">
        <v>334</v>
      </c>
      <c r="F11" s="33" t="s">
        <v>329</v>
      </c>
      <c r="G11" s="19" t="s">
        <v>330</v>
      </c>
      <c r="H11" s="33" t="s">
        <v>331</v>
      </c>
      <c r="I11" s="33" t="s">
        <v>332</v>
      </c>
      <c r="J11" s="19" t="s">
        <v>334</v>
      </c>
    </row>
    <row r="12" ht="42" customHeight="1" spans="1:10">
      <c r="A12" s="161" t="s">
        <v>296</v>
      </c>
      <c r="B12" s="33" t="s">
        <v>318</v>
      </c>
      <c r="C12" s="33" t="s">
        <v>335</v>
      </c>
      <c r="D12" s="33" t="s">
        <v>336</v>
      </c>
      <c r="E12" s="19" t="s">
        <v>337</v>
      </c>
      <c r="F12" s="33" t="s">
        <v>329</v>
      </c>
      <c r="G12" s="19" t="s">
        <v>330</v>
      </c>
      <c r="H12" s="33" t="s">
        <v>331</v>
      </c>
      <c r="I12" s="33" t="s">
        <v>332</v>
      </c>
      <c r="J12" s="19" t="s">
        <v>337</v>
      </c>
    </row>
    <row r="13" ht="42" customHeight="1" spans="1:10">
      <c r="A13" s="161" t="s">
        <v>296</v>
      </c>
      <c r="B13" s="33" t="s">
        <v>318</v>
      </c>
      <c r="C13" s="33" t="s">
        <v>335</v>
      </c>
      <c r="D13" s="33" t="s">
        <v>338</v>
      </c>
      <c r="E13" s="19" t="s">
        <v>339</v>
      </c>
      <c r="F13" s="33" t="s">
        <v>329</v>
      </c>
      <c r="G13" s="19" t="s">
        <v>330</v>
      </c>
      <c r="H13" s="33" t="s">
        <v>331</v>
      </c>
      <c r="I13" s="33" t="s">
        <v>332</v>
      </c>
      <c r="J13" s="19" t="s">
        <v>339</v>
      </c>
    </row>
    <row r="14" ht="42" customHeight="1" spans="1:10">
      <c r="A14" s="161" t="s">
        <v>296</v>
      </c>
      <c r="B14" s="33" t="s">
        <v>318</v>
      </c>
      <c r="C14" s="33" t="s">
        <v>335</v>
      </c>
      <c r="D14" s="33" t="s">
        <v>340</v>
      </c>
      <c r="E14" s="19" t="s">
        <v>341</v>
      </c>
      <c r="F14" s="33" t="s">
        <v>329</v>
      </c>
      <c r="G14" s="19" t="s">
        <v>330</v>
      </c>
      <c r="H14" s="33" t="s">
        <v>331</v>
      </c>
      <c r="I14" s="33" t="s">
        <v>332</v>
      </c>
      <c r="J14" s="19" t="s">
        <v>341</v>
      </c>
    </row>
    <row r="15" ht="42" customHeight="1" spans="1:10">
      <c r="A15" s="161" t="s">
        <v>296</v>
      </c>
      <c r="B15" s="33" t="s">
        <v>318</v>
      </c>
      <c r="C15" s="33" t="s">
        <v>342</v>
      </c>
      <c r="D15" s="33" t="s">
        <v>343</v>
      </c>
      <c r="E15" s="19" t="s">
        <v>344</v>
      </c>
      <c r="F15" s="33" t="s">
        <v>322</v>
      </c>
      <c r="G15" s="19" t="s">
        <v>345</v>
      </c>
      <c r="H15" s="33" t="s">
        <v>331</v>
      </c>
      <c r="I15" s="33" t="s">
        <v>325</v>
      </c>
      <c r="J15" s="19" t="s">
        <v>344</v>
      </c>
    </row>
    <row r="16" ht="42" customHeight="1" spans="1:10">
      <c r="A16" s="161" t="s">
        <v>300</v>
      </c>
      <c r="B16" s="33" t="s">
        <v>346</v>
      </c>
      <c r="C16" s="33" t="s">
        <v>319</v>
      </c>
      <c r="D16" s="33" t="s">
        <v>320</v>
      </c>
      <c r="E16" s="19" t="s">
        <v>347</v>
      </c>
      <c r="F16" s="33" t="s">
        <v>322</v>
      </c>
      <c r="G16" s="19" t="s">
        <v>348</v>
      </c>
      <c r="H16" s="33" t="s">
        <v>349</v>
      </c>
      <c r="I16" s="33" t="s">
        <v>325</v>
      </c>
      <c r="J16" s="19" t="s">
        <v>350</v>
      </c>
    </row>
    <row r="17" ht="42" customHeight="1" spans="1:10">
      <c r="A17" s="161" t="s">
        <v>300</v>
      </c>
      <c r="B17" s="33" t="s">
        <v>346</v>
      </c>
      <c r="C17" s="33" t="s">
        <v>319</v>
      </c>
      <c r="D17" s="33" t="s">
        <v>320</v>
      </c>
      <c r="E17" s="19" t="s">
        <v>351</v>
      </c>
      <c r="F17" s="33" t="s">
        <v>322</v>
      </c>
      <c r="G17" s="19" t="s">
        <v>352</v>
      </c>
      <c r="H17" s="33" t="s">
        <v>331</v>
      </c>
      <c r="I17" s="33" t="s">
        <v>325</v>
      </c>
      <c r="J17" s="19" t="s">
        <v>353</v>
      </c>
    </row>
    <row r="18" ht="42" customHeight="1" spans="1:10">
      <c r="A18" s="161" t="s">
        <v>300</v>
      </c>
      <c r="B18" s="33" t="s">
        <v>346</v>
      </c>
      <c r="C18" s="33" t="s">
        <v>319</v>
      </c>
      <c r="D18" s="33" t="s">
        <v>327</v>
      </c>
      <c r="E18" s="19" t="s">
        <v>354</v>
      </c>
      <c r="F18" s="33" t="s">
        <v>329</v>
      </c>
      <c r="G18" s="19" t="s">
        <v>330</v>
      </c>
      <c r="H18" s="33" t="s">
        <v>331</v>
      </c>
      <c r="I18" s="33" t="s">
        <v>325</v>
      </c>
      <c r="J18" s="19" t="s">
        <v>355</v>
      </c>
    </row>
    <row r="19" ht="42" customHeight="1" spans="1:10">
      <c r="A19" s="161" t="s">
        <v>300</v>
      </c>
      <c r="B19" s="33" t="s">
        <v>346</v>
      </c>
      <c r="C19" s="33" t="s">
        <v>335</v>
      </c>
      <c r="D19" s="33" t="s">
        <v>338</v>
      </c>
      <c r="E19" s="19" t="s">
        <v>356</v>
      </c>
      <c r="F19" s="33" t="s">
        <v>329</v>
      </c>
      <c r="G19" s="19" t="s">
        <v>330</v>
      </c>
      <c r="H19" s="33" t="s">
        <v>331</v>
      </c>
      <c r="I19" s="33" t="s">
        <v>332</v>
      </c>
      <c r="J19" s="19" t="s">
        <v>357</v>
      </c>
    </row>
    <row r="20" ht="42" customHeight="1" spans="1:10">
      <c r="A20" s="161" t="s">
        <v>300</v>
      </c>
      <c r="B20" s="33" t="s">
        <v>346</v>
      </c>
      <c r="C20" s="33" t="s">
        <v>342</v>
      </c>
      <c r="D20" s="33" t="s">
        <v>343</v>
      </c>
      <c r="E20" s="19" t="s">
        <v>358</v>
      </c>
      <c r="F20" s="33" t="s">
        <v>322</v>
      </c>
      <c r="G20" s="19" t="s">
        <v>359</v>
      </c>
      <c r="H20" s="33" t="s">
        <v>331</v>
      </c>
      <c r="I20" s="33" t="s">
        <v>325</v>
      </c>
      <c r="J20" s="19" t="s">
        <v>360</v>
      </c>
    </row>
    <row r="21" ht="42" customHeight="1" spans="1:10">
      <c r="A21" s="161" t="s">
        <v>304</v>
      </c>
      <c r="B21" s="33" t="s">
        <v>361</v>
      </c>
      <c r="C21" s="33" t="s">
        <v>319</v>
      </c>
      <c r="D21" s="33" t="s">
        <v>327</v>
      </c>
      <c r="E21" s="19" t="s">
        <v>362</v>
      </c>
      <c r="F21" s="33" t="s">
        <v>329</v>
      </c>
      <c r="G21" s="19" t="s">
        <v>330</v>
      </c>
      <c r="H21" s="33" t="s">
        <v>331</v>
      </c>
      <c r="I21" s="33" t="s">
        <v>332</v>
      </c>
      <c r="J21" s="19" t="s">
        <v>362</v>
      </c>
    </row>
    <row r="22" ht="42" customHeight="1" spans="1:10">
      <c r="A22" s="161" t="s">
        <v>304</v>
      </c>
      <c r="B22" s="33" t="s">
        <v>361</v>
      </c>
      <c r="C22" s="33" t="s">
        <v>319</v>
      </c>
      <c r="D22" s="33" t="s">
        <v>333</v>
      </c>
      <c r="E22" s="19" t="s">
        <v>363</v>
      </c>
      <c r="F22" s="33" t="s">
        <v>329</v>
      </c>
      <c r="G22" s="19" t="s">
        <v>330</v>
      </c>
      <c r="H22" s="33" t="s">
        <v>331</v>
      </c>
      <c r="I22" s="33" t="s">
        <v>332</v>
      </c>
      <c r="J22" s="19" t="s">
        <v>363</v>
      </c>
    </row>
    <row r="23" ht="42" customHeight="1" spans="1:10">
      <c r="A23" s="161" t="s">
        <v>304</v>
      </c>
      <c r="B23" s="33" t="s">
        <v>361</v>
      </c>
      <c r="C23" s="33" t="s">
        <v>335</v>
      </c>
      <c r="D23" s="33" t="s">
        <v>338</v>
      </c>
      <c r="E23" s="19" t="s">
        <v>364</v>
      </c>
      <c r="F23" s="33" t="s">
        <v>329</v>
      </c>
      <c r="G23" s="19" t="s">
        <v>330</v>
      </c>
      <c r="H23" s="33" t="s">
        <v>331</v>
      </c>
      <c r="I23" s="33" t="s">
        <v>332</v>
      </c>
      <c r="J23" s="19" t="s">
        <v>364</v>
      </c>
    </row>
    <row r="24" ht="42" customHeight="1" spans="1:10">
      <c r="A24" s="161" t="s">
        <v>304</v>
      </c>
      <c r="B24" s="33" t="s">
        <v>361</v>
      </c>
      <c r="C24" s="33" t="s">
        <v>342</v>
      </c>
      <c r="D24" s="33" t="s">
        <v>343</v>
      </c>
      <c r="E24" s="19" t="s">
        <v>358</v>
      </c>
      <c r="F24" s="33" t="s">
        <v>322</v>
      </c>
      <c r="G24" s="19" t="s">
        <v>359</v>
      </c>
      <c r="H24" s="33" t="s">
        <v>331</v>
      </c>
      <c r="I24" s="33" t="s">
        <v>325</v>
      </c>
      <c r="J24" s="19" t="s">
        <v>365</v>
      </c>
    </row>
    <row r="25" ht="42" customHeight="1" spans="1:10">
      <c r="A25" s="161" t="s">
        <v>302</v>
      </c>
      <c r="B25" s="33" t="s">
        <v>366</v>
      </c>
      <c r="C25" s="33" t="s">
        <v>319</v>
      </c>
      <c r="D25" s="33" t="s">
        <v>320</v>
      </c>
      <c r="E25" s="19" t="s">
        <v>367</v>
      </c>
      <c r="F25" s="33" t="s">
        <v>322</v>
      </c>
      <c r="G25" s="19" t="s">
        <v>368</v>
      </c>
      <c r="H25" s="33" t="s">
        <v>369</v>
      </c>
      <c r="I25" s="33" t="s">
        <v>325</v>
      </c>
      <c r="J25" s="19" t="s">
        <v>370</v>
      </c>
    </row>
    <row r="26" ht="42" customHeight="1" spans="1:10">
      <c r="A26" s="161" t="s">
        <v>302</v>
      </c>
      <c r="B26" s="33" t="s">
        <v>366</v>
      </c>
      <c r="C26" s="33" t="s">
        <v>319</v>
      </c>
      <c r="D26" s="33" t="s">
        <v>327</v>
      </c>
      <c r="E26" s="19" t="s">
        <v>371</v>
      </c>
      <c r="F26" s="33" t="s">
        <v>329</v>
      </c>
      <c r="G26" s="19" t="s">
        <v>330</v>
      </c>
      <c r="H26" s="33" t="s">
        <v>331</v>
      </c>
      <c r="I26" s="33" t="s">
        <v>325</v>
      </c>
      <c r="J26" s="19" t="s">
        <v>372</v>
      </c>
    </row>
    <row r="27" ht="42" customHeight="1" spans="1:10">
      <c r="A27" s="161" t="s">
        <v>302</v>
      </c>
      <c r="B27" s="33" t="s">
        <v>366</v>
      </c>
      <c r="C27" s="33" t="s">
        <v>335</v>
      </c>
      <c r="D27" s="33" t="s">
        <v>338</v>
      </c>
      <c r="E27" s="19" t="s">
        <v>373</v>
      </c>
      <c r="F27" s="33" t="s">
        <v>329</v>
      </c>
      <c r="G27" s="19" t="s">
        <v>330</v>
      </c>
      <c r="H27" s="33" t="s">
        <v>331</v>
      </c>
      <c r="I27" s="33" t="s">
        <v>332</v>
      </c>
      <c r="J27" s="19" t="s">
        <v>374</v>
      </c>
    </row>
    <row r="28" ht="42" customHeight="1" spans="1:10">
      <c r="A28" s="161" t="s">
        <v>302</v>
      </c>
      <c r="B28" s="33" t="s">
        <v>366</v>
      </c>
      <c r="C28" s="33" t="s">
        <v>342</v>
      </c>
      <c r="D28" s="33" t="s">
        <v>343</v>
      </c>
      <c r="E28" s="19" t="s">
        <v>344</v>
      </c>
      <c r="F28" s="33" t="s">
        <v>322</v>
      </c>
      <c r="G28" s="19" t="s">
        <v>359</v>
      </c>
      <c r="H28" s="33" t="s">
        <v>331</v>
      </c>
      <c r="I28" s="33" t="s">
        <v>325</v>
      </c>
      <c r="J28" s="19" t="s">
        <v>375</v>
      </c>
    </row>
    <row r="29" ht="42" customHeight="1" spans="1:10">
      <c r="A29" s="161" t="s">
        <v>298</v>
      </c>
      <c r="B29" s="33" t="s">
        <v>376</v>
      </c>
      <c r="C29" s="33" t="s">
        <v>319</v>
      </c>
      <c r="D29" s="33" t="s">
        <v>333</v>
      </c>
      <c r="E29" s="19" t="s">
        <v>377</v>
      </c>
      <c r="F29" s="33" t="s">
        <v>329</v>
      </c>
      <c r="G29" s="19" t="s">
        <v>330</v>
      </c>
      <c r="H29" s="33" t="s">
        <v>331</v>
      </c>
      <c r="I29" s="33" t="s">
        <v>332</v>
      </c>
      <c r="J29" s="19" t="s">
        <v>377</v>
      </c>
    </row>
    <row r="30" ht="42" customHeight="1" spans="1:10">
      <c r="A30" s="161" t="s">
        <v>298</v>
      </c>
      <c r="B30" s="33" t="s">
        <v>376</v>
      </c>
      <c r="C30" s="33" t="s">
        <v>335</v>
      </c>
      <c r="D30" s="33" t="s">
        <v>336</v>
      </c>
      <c r="E30" s="19" t="s">
        <v>378</v>
      </c>
      <c r="F30" s="33" t="s">
        <v>329</v>
      </c>
      <c r="G30" s="19" t="s">
        <v>330</v>
      </c>
      <c r="H30" s="33" t="s">
        <v>331</v>
      </c>
      <c r="I30" s="33" t="s">
        <v>332</v>
      </c>
      <c r="J30" s="19" t="s">
        <v>378</v>
      </c>
    </row>
    <row r="31" ht="42" customHeight="1" spans="1:10">
      <c r="A31" s="161" t="s">
        <v>298</v>
      </c>
      <c r="B31" s="33" t="s">
        <v>376</v>
      </c>
      <c r="C31" s="33" t="s">
        <v>335</v>
      </c>
      <c r="D31" s="33" t="s">
        <v>338</v>
      </c>
      <c r="E31" s="19" t="s">
        <v>379</v>
      </c>
      <c r="F31" s="33" t="s">
        <v>329</v>
      </c>
      <c r="G31" s="19" t="s">
        <v>330</v>
      </c>
      <c r="H31" s="33" t="s">
        <v>331</v>
      </c>
      <c r="I31" s="33" t="s">
        <v>332</v>
      </c>
      <c r="J31" s="19" t="s">
        <v>379</v>
      </c>
    </row>
    <row r="32" ht="42" customHeight="1" spans="1:10">
      <c r="A32" s="161" t="s">
        <v>298</v>
      </c>
      <c r="B32" s="33" t="s">
        <v>376</v>
      </c>
      <c r="C32" s="33" t="s">
        <v>335</v>
      </c>
      <c r="D32" s="33" t="s">
        <v>340</v>
      </c>
      <c r="E32" s="19" t="s">
        <v>380</v>
      </c>
      <c r="F32" s="33" t="s">
        <v>329</v>
      </c>
      <c r="G32" s="19" t="s">
        <v>330</v>
      </c>
      <c r="H32" s="33" t="s">
        <v>331</v>
      </c>
      <c r="I32" s="33" t="s">
        <v>332</v>
      </c>
      <c r="J32" s="19" t="s">
        <v>380</v>
      </c>
    </row>
    <row r="33" ht="42" customHeight="1" spans="1:10">
      <c r="A33" s="161" t="s">
        <v>298</v>
      </c>
      <c r="B33" s="33" t="s">
        <v>376</v>
      </c>
      <c r="C33" s="33" t="s">
        <v>342</v>
      </c>
      <c r="D33" s="33" t="s">
        <v>343</v>
      </c>
      <c r="E33" s="19" t="s">
        <v>344</v>
      </c>
      <c r="F33" s="33" t="s">
        <v>329</v>
      </c>
      <c r="G33" s="19" t="s">
        <v>345</v>
      </c>
      <c r="H33" s="33" t="s">
        <v>331</v>
      </c>
      <c r="I33" s="33" t="s">
        <v>332</v>
      </c>
      <c r="J33" s="19" t="s">
        <v>344</v>
      </c>
    </row>
    <row r="34" ht="42" customHeight="1" spans="1:10">
      <c r="A34" s="161" t="s">
        <v>307</v>
      </c>
      <c r="B34" s="33" t="s">
        <v>381</v>
      </c>
      <c r="C34" s="33" t="s">
        <v>319</v>
      </c>
      <c r="D34" s="33" t="s">
        <v>333</v>
      </c>
      <c r="E34" s="19" t="s">
        <v>382</v>
      </c>
      <c r="F34" s="33" t="s">
        <v>329</v>
      </c>
      <c r="G34" s="19" t="s">
        <v>330</v>
      </c>
      <c r="H34" s="33" t="s">
        <v>331</v>
      </c>
      <c r="I34" s="33" t="s">
        <v>325</v>
      </c>
      <c r="J34" s="19" t="s">
        <v>383</v>
      </c>
    </row>
    <row r="35" ht="42" customHeight="1" spans="1:10">
      <c r="A35" s="161" t="s">
        <v>307</v>
      </c>
      <c r="B35" s="33" t="s">
        <v>381</v>
      </c>
      <c r="C35" s="33" t="s">
        <v>335</v>
      </c>
      <c r="D35" s="33" t="s">
        <v>338</v>
      </c>
      <c r="E35" s="19" t="s">
        <v>384</v>
      </c>
      <c r="F35" s="33" t="s">
        <v>329</v>
      </c>
      <c r="G35" s="19" t="s">
        <v>330</v>
      </c>
      <c r="H35" s="33" t="s">
        <v>331</v>
      </c>
      <c r="I35" s="33" t="s">
        <v>332</v>
      </c>
      <c r="J35" s="19" t="s">
        <v>385</v>
      </c>
    </row>
    <row r="36" ht="42" customHeight="1" spans="1:10">
      <c r="A36" s="161" t="s">
        <v>307</v>
      </c>
      <c r="B36" s="33" t="s">
        <v>381</v>
      </c>
      <c r="C36" s="33" t="s">
        <v>342</v>
      </c>
      <c r="D36" s="33" t="s">
        <v>343</v>
      </c>
      <c r="E36" s="19" t="s">
        <v>386</v>
      </c>
      <c r="F36" s="33" t="s">
        <v>322</v>
      </c>
      <c r="G36" s="19" t="s">
        <v>359</v>
      </c>
      <c r="H36" s="33" t="s">
        <v>331</v>
      </c>
      <c r="I36" s="33" t="s">
        <v>325</v>
      </c>
      <c r="J36" s="19" t="s">
        <v>387</v>
      </c>
    </row>
  </sheetData>
  <mergeCells count="14">
    <mergeCell ref="A3:J3"/>
    <mergeCell ref="A4:H4"/>
    <mergeCell ref="A9:A15"/>
    <mergeCell ref="A16:A20"/>
    <mergeCell ref="A21:A24"/>
    <mergeCell ref="A25:A28"/>
    <mergeCell ref="A29:A33"/>
    <mergeCell ref="A34:A36"/>
    <mergeCell ref="B9:B15"/>
    <mergeCell ref="B16:B20"/>
    <mergeCell ref="B21:B24"/>
    <mergeCell ref="B25:B28"/>
    <mergeCell ref="B29:B33"/>
    <mergeCell ref="B34:B36"/>
  </mergeCells>
  <printOptions horizontalCentered="1"/>
  <pageMargins left="0.959027777777778" right="0.959027777777778" top="0.71875" bottom="0.718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WPS_1624243069</cp:lastModifiedBy>
  <dcterms:created xsi:type="dcterms:W3CDTF">2025-03-11T02:27:00Z</dcterms:created>
  <dcterms:modified xsi:type="dcterms:W3CDTF">2025-03-14T08:48:02Z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6E9FB2CA812E4F8184E359C4D6E01170</vt:lpwstr>
  </property>
</Properties>
</file>