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913" firstSheet="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<sst xmlns="http://schemas.openxmlformats.org/spreadsheetml/2006/main" count="1998" uniqueCount="571">
  <si>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</si>
  <si>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</si>
  <si>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</si>
  <si>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</si>
  <si>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</si>
  <si>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</si>
  <si>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</si>
  <si>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</si>
  <si>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</si>
  <si>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</si>
  <si>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</si>
  <si>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</si>
  <si>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</si>
  <si>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</si>
  <si>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</si>
  <si>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</si>
  <si>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</si>
  <si>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</si>
  <si>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</si>
  <si>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</si>
  <si>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</si>
  <si>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</si>
  <si>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</si>
  <si>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</si>
  <si>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</si>
  <si>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</si>
  <si>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</si>
  <si>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</si>
  <si>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</si>
  <si>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</si>
  <si>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</si>
  <si>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</si>
  <si>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</si>
  <si>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</si>
  <si>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</si>
  <si>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</si>
  <si>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</si>
  <si>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</si>
  <si>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</si>
  <si>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</si>
  <si>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</si>
  <si>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</si>
  <si>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</si>
  <si>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</si>
  <si>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</si>
  <si>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</si>
  <si>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</si>
  <si>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</si>
  <si>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</si>
  <si>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</si>
  <si>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</si>
  <si>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</si>
  <si>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</si>
  <si>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</si>
  <si>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</si>
  <si>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</si>
  <si>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</si>
  <si>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</si>
  <si>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</si>
  <si>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</si>
  <si>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</si>
  <si>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</si>
  <si>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</si>
  <si>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</si>
  <si>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</si>
  <si>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</si>
  <si>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</si>
  <si>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</si>
  <si>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</si>
  <si>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169</t>
  </si>
  <si>
    <t>石林彝族自治县林业和草原局</t>
  </si>
  <si>
    <t>169001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</si>
  <si>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</si>
  <si>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</si>
  <si>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</si>
  <si>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</si>
  <si>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</si>
  <si>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</si>
  <si>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</si>
  <si>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</si>
  <si>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</si>
  <si>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</si>
  <si>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</si>
  <si>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</si>
  <si>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</si>
  <si>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</si>
  <si>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</si>
  <si>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</si>
  <si>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</si>
  <si>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</si>
  <si>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</si>
  <si>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</si>
  <si>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</si>
  <si>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</si>
  <si>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</si>
  <si>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</si>
  <si>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</si>
  <si>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</si>
  <si>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</si>
  <si>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</si>
  <si>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</si>
  <si>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</si>
  <si>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</si>
  <si>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</si>
  <si>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</si>
  <si>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</si>
  <si>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</si>
  <si>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</si>
  <si>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</si>
  <si>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</si>
  <si>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</si>
  <si>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</si>
  <si>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</si>
  <si>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</si>
  <si>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</si>
  <si>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</si>
  <si>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</si>
  <si>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</si>
  <si>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</si>
  <si>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</si>
  <si>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</si>
  <si>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</si>
  <si>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</si>
  <si>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</si>
  <si>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</si>
  <si>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</si>
  <si>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</si>
  <si>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</si>
  <si>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2130201</t>
  </si>
  <si>
    <t>行政运行</t>
  </si>
  <si>
    <t>2130204</t>
  </si>
  <si>
    <t>事业机构</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</si>
  <si>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</si>
  <si>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</si>
  <si>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</si>
  <si>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</si>
  <si>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</si>
  <si>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</si>
  <si>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</si>
  <si>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</si>
  <si>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</si>
  <si>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</si>
  <si>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</si>
  <si>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</si>
  <si>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</si>
  <si>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</si>
  <si>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</si>
  <si>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</si>
  <si>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</si>
  <si>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</si>
  <si>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</si>
  <si>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</si>
  <si>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</si>
  <si>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</si>
  <si>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</si>
  <si>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</si>
  <si>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</si>
  <si>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</si>
  <si>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</si>
  <si>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</si>
  <si>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</si>
  <si>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</si>
  <si>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</si>
  <si>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</si>
  <si>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</si>
  <si>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</si>
  <si>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</si>
  <si>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</si>
  <si>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</si>
  <si>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</si>
  <si>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</si>
  <si>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</si>
  <si>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</si>
  <si>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</si>
  <si>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</si>
  <si>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</si>
  <si>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</si>
  <si>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</si>
  <si>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</si>
  <si>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</si>
  <si>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</si>
  <si>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</si>
  <si>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</si>
  <si>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</si>
  <si>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</si>
  <si>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</si>
  <si>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</si>
  <si>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</si>
  <si>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</si>
  <si>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</si>
  <si>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</si>
  <si>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</si>
  <si>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</si>
  <si>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</si>
  <si>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</si>
  <si>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</si>
  <si>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</si>
  <si>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</si>
  <si>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</si>
  <si>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</si>
  <si>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</si>
  <si>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</si>
  <si>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</si>
  <si>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</si>
  <si>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</si>
  <si>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</si>
  <si>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</si>
  <si>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</si>
  <si>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</si>
  <si>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</si>
  <si>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</si>
  <si>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530126210000000001703</t>
  </si>
  <si>
    <t>行政人员支出工资</t>
  </si>
  <si>
    <t>30101</t>
  </si>
  <si>
    <t>基本工资</t>
  </si>
  <si>
    <t>30102</t>
  </si>
  <si>
    <t>津贴补贴</t>
  </si>
  <si>
    <t>30103</t>
  </si>
  <si>
    <t>奖金</t>
  </si>
  <si>
    <t>530126210000000001704</t>
  </si>
  <si>
    <t>事业人员支出工资</t>
  </si>
  <si>
    <t>30107</t>
  </si>
  <si>
    <t>绩效工资</t>
  </si>
  <si>
    <t>530126210000000001705</t>
  </si>
  <si>
    <t>社会保障缴费</t>
  </si>
  <si>
    <t>30108</t>
  </si>
  <si>
    <t>机关事业单位基本养老保险缴费</t>
  </si>
  <si>
    <t>30110</t>
  </si>
  <si>
    <t>职工基本医疗保险缴费</t>
  </si>
  <si>
    <t>30111</t>
  </si>
  <si>
    <t>公务员医疗补助缴费</t>
  </si>
  <si>
    <t>30112</t>
  </si>
  <si>
    <t>其他社会保障缴费</t>
  </si>
  <si>
    <t>530126210000000001706</t>
  </si>
  <si>
    <t>30113</t>
  </si>
  <si>
    <t>530126210000000001708</t>
  </si>
  <si>
    <t>公车购置及运维费</t>
  </si>
  <si>
    <t>30231</t>
  </si>
  <si>
    <t>公务用车运行维护费</t>
  </si>
  <si>
    <t>530126210000000001709</t>
  </si>
  <si>
    <t>30217</t>
  </si>
  <si>
    <t>530126210000000001710</t>
  </si>
  <si>
    <t>行政人员公务交通补贴</t>
  </si>
  <si>
    <t>30239</t>
  </si>
  <si>
    <t>其他交通费用</t>
  </si>
  <si>
    <t>530126210000000001711</t>
  </si>
  <si>
    <t>工会经费</t>
  </si>
  <si>
    <t>30228</t>
  </si>
  <si>
    <t>530126210000000001712</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</si>
  <si>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</si>
  <si>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</si>
  <si>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</si>
  <si>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</si>
  <si>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</si>
  <si>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</si>
  <si>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</si>
  <si>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</si>
  <si>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</si>
  <si>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</si>
  <si>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</si>
  <si>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</si>
  <si>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</si>
  <si>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</si>
  <si>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</si>
  <si>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530126231100001582644</t>
  </si>
  <si>
    <t>行政人员绩效奖励</t>
  </si>
  <si>
    <t>530126231100001582646</t>
  </si>
  <si>
    <t>离退休人员支出</t>
  </si>
  <si>
    <t>30305</t>
  </si>
  <si>
    <t>生活补助</t>
  </si>
  <si>
    <t>530126231100001582647</t>
  </si>
  <si>
    <t>遗属生活补助</t>
  </si>
  <si>
    <t>预算05-1表</t>
  </si>
  <si>
    <t>项目分类</t>
  </si>
  <si>
    <t>项目单位</t>
  </si>
  <si>
    <t>经济科目编码</t>
  </si>
  <si>
    <t>经济科目名称</t>
  </si>
  <si>
    <t>本年拨款</t>
  </si>
  <si>
    <t>其中：本次下达</t>
  </si>
  <si>
    <t>民生类</t>
  </si>
  <si>
    <t>530126231100001134514</t>
  </si>
  <si>
    <t>农业保险保费（公益林）县级配套资金</t>
  </si>
  <si>
    <t>31204</t>
  </si>
  <si>
    <t>费用补贴</t>
  </si>
  <si>
    <t>530126231100001134521</t>
  </si>
  <si>
    <t>农业保险保费（商品林）县级配套资金</t>
  </si>
  <si>
    <t>530126251100003885251</t>
  </si>
  <si>
    <t>2024年农业保险保费（公益林）县级配套资金</t>
  </si>
  <si>
    <t>530126251100003885272</t>
  </si>
  <si>
    <t>2024年农业保险保费（商品林）县级配套资金</t>
  </si>
  <si>
    <t>事业发展类</t>
  </si>
  <si>
    <t>530126231100001134554</t>
  </si>
  <si>
    <t>森林防火专项经费</t>
  </si>
  <si>
    <t>530126231100001134567</t>
  </si>
  <si>
    <t>县森林防火指挥部工作经费</t>
  </si>
  <si>
    <t>530126231100001134614</t>
  </si>
  <si>
    <t>乡镇（街道）地方专业扑火队养队经费</t>
  </si>
  <si>
    <t>530126231100001134621</t>
  </si>
  <si>
    <t>高火险期增加护林员经费</t>
  </si>
  <si>
    <t>30226</t>
  </si>
  <si>
    <t>劳务费</t>
  </si>
  <si>
    <t>530126231100001134969</t>
  </si>
  <si>
    <t>高火险期夜间值守点建设值守补助经费</t>
  </si>
  <si>
    <t>530126231100001135001</t>
  </si>
  <si>
    <t>乡镇（街道）、林场森林防火工作经费</t>
  </si>
  <si>
    <t>530126231100001135050</t>
  </si>
  <si>
    <t>县地方专业扑火队靠前进驻重点林区经费</t>
  </si>
  <si>
    <t>530126231100001135058</t>
  </si>
  <si>
    <t>县林长办工作经费</t>
  </si>
  <si>
    <t>530126231100001589089</t>
  </si>
  <si>
    <t>病虫害防控经费</t>
  </si>
  <si>
    <t>530126231100001593797</t>
  </si>
  <si>
    <t>县地方专业扑火队（县林业综合执法大队）经费</t>
  </si>
  <si>
    <t>530126241100002465694</t>
  </si>
  <si>
    <t>森林公园管护经费</t>
  </si>
  <si>
    <t>530126241100002468938</t>
  </si>
  <si>
    <t>森林资源监测及管护相关经费</t>
  </si>
  <si>
    <t>530126241100002468963</t>
  </si>
  <si>
    <t>昆石高速公路景观林及鹿平公路建设租地资金</t>
  </si>
  <si>
    <t>30399</t>
  </si>
  <si>
    <t>其他对个人和家庭的补助</t>
  </si>
  <si>
    <t>530126251100003885253</t>
  </si>
  <si>
    <t>圭山国家森林公园总体规划修编经费</t>
  </si>
  <si>
    <t>30227</t>
  </si>
  <si>
    <t>委托业务费</t>
  </si>
  <si>
    <t>预算05-2表</t>
  </si>
  <si>
    <t>项目年度绩效目标</t>
  </si>
  <si>
    <t>一级指标</t>
  </si>
  <si>
    <t>二级指标</t>
  </si>
  <si>
    <t>三级指标</t>
  </si>
  <si>
    <t>指标性质</t>
  </si>
  <si>
    <t>指标值</t>
  </si>
  <si>
    <t>度量单位</t>
  </si>
  <si>
    <t>指标属性</t>
  </si>
  <si>
    <t>指标内容</t>
  </si>
  <si>
    <t>农业保险保费（公益林）</t>
  </si>
  <si>
    <t>产出指标</t>
  </si>
  <si>
    <t>数量指标</t>
  </si>
  <si>
    <t>公益林参保率</t>
  </si>
  <si>
    <t>=</t>
  </si>
  <si>
    <t>100</t>
  </si>
  <si>
    <t>%</t>
  </si>
  <si>
    <t>定量指标</t>
  </si>
  <si>
    <t>反映全省公益林参保的情况。
公益林参保率=全省公益林投保面积/全省公益林面积*100%</t>
  </si>
  <si>
    <t>质量指标</t>
  </si>
  <si>
    <t>年度火灾保险结案率</t>
  </si>
  <si>
    <t>&gt;=</t>
  </si>
  <si>
    <t>98</t>
  </si>
  <si>
    <t>反映年度已结案的受灾面积的情况。
年度保险结案率=森林火灾保险年度已结案件数/受理案件起数*100%</t>
  </si>
  <si>
    <t>公益林财政保费补贴资金拨付率</t>
  </si>
  <si>
    <t>反映年度财政资金下达公益林保费补贴的情况。
公益林财政保费补贴资金拨付率=财政拨付到账公益林保费补贴金额/财政应拨付公益林保费补贴资金额*100%</t>
  </si>
  <si>
    <t>效益指标</t>
  </si>
  <si>
    <t>社会效益</t>
  </si>
  <si>
    <t>受灾森林恢复率</t>
  </si>
  <si>
    <t>反映前一年度受灾森林面积已纳入当年造林面积的比例的情况。
受灾森林恢复率=上年度森林火灾受害面积纳入本年造林的面积/本年度造林面积*100%</t>
  </si>
  <si>
    <t>满意度指标</t>
  </si>
  <si>
    <t>服务对象满意度</t>
  </si>
  <si>
    <t>参保林农满意度</t>
  </si>
  <si>
    <t>定性指标</t>
  </si>
  <si>
    <t>反映参保林农对森林火灾保险政策及保险服务机构的满意程度。</t>
  </si>
  <si>
    <t>林业有害生物病虫害防治</t>
  </si>
  <si>
    <t>林业有害生物防治调研指导次数</t>
  </si>
  <si>
    <t>次</t>
  </si>
  <si>
    <t>反映调研、指导的次数情况。</t>
  </si>
  <si>
    <t>林业有害生物成灾率</t>
  </si>
  <si>
    <t>&lt;=</t>
  </si>
  <si>
    <t>0.4</t>
  </si>
  <si>
    <t>‰</t>
  </si>
  <si>
    <t>反映林业有害生物成灾情况。
林业有害生物成灾率=林业有害生物成灾面积/寄主面积*1000‰</t>
  </si>
  <si>
    <t>林业有生物防治参训人员满意度</t>
  </si>
  <si>
    <t>反映参训人员对培训内容、讲师授课、课程设置和培训效果等的满意度。
参训人员满意度=（对培训整体满意的参训人数/参训总人数）*100%</t>
  </si>
  <si>
    <t>时效指标</t>
  </si>
  <si>
    <t>森林防火培训完成及时率</t>
  </si>
  <si>
    <t>反映对人员防火知识培训的及时情况。
培训完成及时率=按时完成培训次数/完成培训总数*100%</t>
  </si>
  <si>
    <t>森林火灾受害率</t>
  </si>
  <si>
    <t>0.08</t>
  </si>
  <si>
    <t>反映森林火灾受害情况。
森林火灾受害率=受灾森林面积/全省森林面积*100%</t>
  </si>
  <si>
    <t>林农对森林防火工作满意度</t>
  </si>
  <si>
    <t>反映林农对森林防火工作满意度情况。</t>
  </si>
  <si>
    <t>培训基层防火扑火队员人数</t>
  </si>
  <si>
    <t>80</t>
  </si>
  <si>
    <t>人</t>
  </si>
  <si>
    <t>反映为减少在扑救过程中的人员伤亡，省防火办每年在全省范围内每个县、重点林区选派防火专业队若干名骨干组成，全省16个州市、129个县，预计100人，开展为期5天的集训。</t>
  </si>
  <si>
    <t>农业保险保费（商品林）</t>
  </si>
  <si>
    <t>商品林参保率</t>
  </si>
  <si>
    <t>反映全省商品林参保的情况。
商品林参保率=全省商品林投保面积/全省商品林面积*100%</t>
  </si>
  <si>
    <t>停伐补助标准准确率</t>
  </si>
  <si>
    <t>反映按照规定发放天然林停伐保护补助标准的情况。
停伐补助标准准确率=按标准发放农户数/应发停伐补助农户数*100%</t>
  </si>
  <si>
    <t>考核任务完成及时率</t>
  </si>
  <si>
    <t>反映考核任务完成及时情况。
考核任务完成及时率=规定时限内完成的考核任务数/应完成考核任务数*100%</t>
  </si>
  <si>
    <t>可持续影响</t>
  </si>
  <si>
    <t>林业产业健康稳定发展</t>
  </si>
  <si>
    <t>健康稳定发展</t>
  </si>
  <si>
    <t>是否</t>
  </si>
  <si>
    <t>反映林业产业健康稳定发展的情况。</t>
  </si>
  <si>
    <t>社会公众和政府满意度</t>
  </si>
  <si>
    <t>反映监测成果的运用与贡献情况。</t>
  </si>
  <si>
    <t>兑现准确率</t>
  </si>
  <si>
    <t>反映补助准确发放的情况。
补助兑现准确率=补助兑付额/应付额*100%</t>
  </si>
  <si>
    <t>发放及时率</t>
  </si>
  <si>
    <t>反映发放单位及时发放补助资金的情况。
发放及时率=在时限内发放资金/应发放资金*100%</t>
  </si>
  <si>
    <t>生活状况改善</t>
  </si>
  <si>
    <t>明显改善</t>
  </si>
  <si>
    <t>反映补助促进受助对象生活状况改善的情况。</t>
  </si>
  <si>
    <t>受益对象满意度</t>
  </si>
  <si>
    <t>反映获补助受益对象的满意程度。</t>
  </si>
  <si>
    <t xml:space="preserve">"反映全省公益林参保的情况。
公益林参保率=全省公益林投保面积/全省公益林面积*100%"
</t>
  </si>
  <si>
    <t xml:space="preserve">"反映年度已结案的受灾面积的情况。
年度保险结案率=森林火灾保险年度已结案件数/受理案件起数*100%"
</t>
  </si>
  <si>
    <t xml:space="preserve">"反映年度财政资金下达公益林保费补贴的情况。
公益林财政保费补贴资金拨付率=财政拨付到账公益林保费补贴金额/财政应拨付公益林保费补贴资金额*100%"
</t>
  </si>
  <si>
    <t xml:space="preserve">"反映前一年度受灾森林面积已纳入当年造林面积的比例的情况。
受灾森林恢复率=上年度森林火灾受害面积纳入本年造林的面积/本年度造林面积*100%"
</t>
  </si>
  <si>
    <t xml:space="preserve">反映参保林农对森林火灾保险政策及保险服务机构的满意程度。
</t>
  </si>
  <si>
    <t>森林公园管护经费，支持部门正常履职。</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</si>
  <si>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</si>
  <si>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</si>
  <si>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</si>
  <si>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</si>
  <si>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</si>
  <si>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</si>
  <si>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单位人员满意度</t>
  </si>
  <si>
    <t>反映部门（单位）人员对公用经费保障的满意程度。</t>
  </si>
  <si>
    <t>深入推进大规模绿化行动，增加造林面积，提升森林质量</t>
  </si>
  <si>
    <t>成本指标</t>
  </si>
  <si>
    <t>经济成本指标</t>
  </si>
  <si>
    <t>3550000</t>
  </si>
  <si>
    <t>元</t>
  </si>
  <si>
    <t>石财预（2024）1号</t>
  </si>
  <si>
    <t>生态效益</t>
  </si>
  <si>
    <t>森林、草原生态系统生态效益发挥</t>
  </si>
  <si>
    <t>明显</t>
  </si>
  <si>
    <t>群众满意度</t>
  </si>
  <si>
    <t>90</t>
  </si>
  <si>
    <t>林农满意度</t>
  </si>
  <si>
    <t>根据《国家级自然公园管理办法（试行）》第十二条规定“国家级自然公园规划是国家级自然公园保护、管理、利用和监督的基本依据。国家级自然公园管理单位应当自批准设立或者范围调整之日起一年内，组织编制或修编完成国家级自然公园规划。</t>
  </si>
  <si>
    <t>55</t>
  </si>
  <si>
    <t>《云南省林业厅省级财政项目支出定额标准（试行）》，参照云南省同类项目市场价格</t>
  </si>
  <si>
    <t>有力提升国家级森林公园保护、管理</t>
  </si>
  <si>
    <t>满意度调查</t>
  </si>
  <si>
    <t>有所改善</t>
  </si>
  <si>
    <t>森林火灾发生率</t>
  </si>
  <si>
    <t>0</t>
  </si>
  <si>
    <t>反映全省林地森林火灾发生情况。</t>
  </si>
  <si>
    <t>森林资源监测及管护</t>
  </si>
  <si>
    <t>国家级公益林管护面积</t>
  </si>
  <si>
    <t>30.43</t>
  </si>
  <si>
    <t>万亩</t>
  </si>
  <si>
    <t>市级指标</t>
  </si>
  <si>
    <t>是否明显</t>
  </si>
  <si>
    <t>年度考核</t>
  </si>
  <si>
    <t>反映社会公众对部门（单位）履职情况的满意程度。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</si>
  <si>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</si>
  <si>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</si>
  <si>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</si>
  <si>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</si>
  <si>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</si>
  <si>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</si>
  <si>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</si>
  <si>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</si>
  <si>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</si>
  <si>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</si>
  <si>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</si>
  <si>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</si>
  <si>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</si>
  <si>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</si>
  <si>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</si>
  <si>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</si>
  <si>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</si>
  <si>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吨</t>
  </si>
  <si>
    <t>车辆维修和保养</t>
  </si>
  <si>
    <t>车辆维修和保养服务</t>
  </si>
  <si>
    <t>公务用车保险费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</si>
  <si>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</si>
  <si>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</si>
  <si>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</si>
  <si>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</si>
  <si>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</si>
  <si>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</si>
  <si>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</si>
  <si>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</si>
  <si>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</si>
  <si>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</si>
  <si>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</si>
  <si>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</si>
  <si>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</si>
  <si>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</si>
  <si>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</si>
  <si>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</si>
  <si>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</si>
  <si>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</si>
  <si>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</si>
  <si>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</si>
  <si>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</si>
  <si>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</si>
  <si>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</si>
  <si>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</si>
  <si>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</si>
  <si>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</si>
  <si>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</si>
  <si>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</si>
  <si>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</si>
  <si>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</si>
  <si>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</si>
  <si>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</si>
  <si>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</si>
  <si>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</si>
  <si>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</si>
  <si>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</si>
  <si>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</si>
  <si>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</si>
  <si>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</si>
  <si>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</si>
  <si>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</si>
  <si>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</si>
  <si>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</si>
  <si>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</si>
  <si>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</si>
  <si>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</si>
  <si>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</si>
  <si>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312 民生类</t>
  </si>
  <si>
    <t>本级</t>
  </si>
  <si>
    <t>313 事业发展类</t>
  </si>
  <si>
    <t/>
  </si>
  <si>
    <t>预算13表</t>
  </si>
  <si>
    <t>部门编码</t>
  </si>
  <si>
    <t>部门名称</t>
  </si>
  <si>
    <t>内容</t>
  </si>
  <si>
    <t>说明</t>
  </si>
  <si>
    <t>部门总体目标</t>
  </si>
  <si>
    <t>部门职责</t>
  </si>
  <si>
    <t>属于正科级县政府工作部门，贯彻执行国家、省、市、县各级党委政府有关发展林业的法律、法规和方针政策；加强组织指导林业改革和农村林业发展，依法维护林农经营林业合法权益职责；加强森林资源分类经营管理，健全森林资源保护与合理开发的动态管理机制;加强对全县森林防火工作的指导、监督、检查，协调组织森林火灾扑救及防火队伍建设；加强对公益林建设及退耕还林工程的组织、实施、指导、监督，保护好现有森林资源，改善林业生态环境</t>
  </si>
  <si>
    <t>根据三定方案归纳</t>
  </si>
  <si>
    <t>1、林业及其生态建设的监督管理；组织、协调、指导和监督造林绿化工作
2、承担森林资源保护发展监督管理的责任；组织、协调、指导和监督湿地保护工作；组织、协调、指导和监督荒漠化防治工作
3、维护农民经营林业合法权益的责任；监督检查各产业对森林、湿地、荒漠化和陆生野生动植物资源的开发利用；承担组织、协调、指导、监督全县森林防火工作的责任
4、参与拟订林业及其生态建设的财政、金融、价格、贸易等经济调节政策，组织、指导林业及其生态建设的生态补偿制度的建立和实施</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</si>
  <si>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</si>
  <si>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</si>
  <si>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</si>
  <si>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</si>
  <si>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</si>
  <si>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</si>
  <si>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</si>
  <si>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</si>
  <si>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</si>
  <si>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</si>
  <si>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</si>
  <si>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林业及其生态建设的监督管理；组织、协调、指导和监督造林绿化工作
</t>
  </si>
  <si>
    <t>1、加强林草有害生物监测防控，测报准确率、监测覆盖率、无公害防治率、种苗产地检疫率均为100%，成灾率0‰。
2、加强生物安全风险防控和治理体系建设，实施生物多样性保护重大工程，严格外来入侵物种防控，推动生态环境高水平保护。
3、组织实施林草生态保护修复工程，完成林草生态建设20284亩，占目标任务的100％，其中：市级封山育林20000亩、林地征占用植被恢复284亩，完成义务植树77万株，义务植树尽责率为100％。
4、创建国家森林乡村、践行“两山”理念助力乡村振兴实践示范村。</t>
  </si>
  <si>
    <t>三、部门整体支出绩效指标</t>
  </si>
  <si>
    <t>绩效指标</t>
  </si>
  <si>
    <t>评（扣）分标准</t>
  </si>
  <si>
    <t>绩效指标设定依据及指标值数据来源</t>
  </si>
  <si>
    <t xml:space="preserve">二级指标 </t>
  </si>
  <si>
    <t>公益林投保面积（万亩）</t>
  </si>
  <si>
    <t>85.17</t>
  </si>
  <si>
    <t>投保面积等于公益林面积得分；反之，不得分</t>
  </si>
  <si>
    <t>完成面积</t>
  </si>
  <si>
    <t>市对县考核指标、县对单位考核指标市对县考核指标、县对单位考核指标</t>
  </si>
  <si>
    <t>投保率</t>
  </si>
  <si>
    <t>投保率大于等于100%，得分；反之，不得分</t>
  </si>
  <si>
    <t>公益林保费投保率，商品林保费投保率</t>
  </si>
  <si>
    <t>森林火灾预防当期任务完成（%）</t>
  </si>
  <si>
    <t>完成率=完成的当期任务数/当期任务总数*100%</t>
  </si>
  <si>
    <t>完成率</t>
  </si>
  <si>
    <t>市对县考核指标、县对单位考核指标</t>
  </si>
  <si>
    <t>经济效益</t>
  </si>
  <si>
    <t>经济效益指标</t>
  </si>
  <si>
    <t>全县森林资源安全得到保障，加快了和保障农村经济的发展，巩固集体林权制度改革成果，有效地支持林业生态建设的发展，防范森林火灾的成效显著，政策性森林火灾保险是森林防火工作的重要保障。</t>
  </si>
  <si>
    <t>有效果，得分；反之，不得分</t>
  </si>
  <si>
    <t>管护生态环境改善情况</t>
  </si>
  <si>
    <t>管护生态环境改善明显，得分，反之，不得分</t>
  </si>
  <si>
    <t>管护生态环境改善明显</t>
  </si>
  <si>
    <t>公益林管护员满意度（%）</t>
  </si>
  <si>
    <t>① 满意度≥90%，得满分；② 满意度介于60%（含）至90%（不含）之间，满意度×指标分值；之间，满意度×指标分值；③ 满意度＜60%，不得分。</t>
  </si>
  <si>
    <t>问卷调查</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</si>
</sst>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5"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10" borderId="15"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2" borderId="0" applyNumberFormat="0" applyBorder="0" applyAlignment="0" applyProtection="0">
      <alignment vertical="center"/>
    </xf>
    <xf numFmtId="0" fontId="26" fillId="0" borderId="17" applyNumberFormat="0" applyFill="0" applyAlignment="0" applyProtection="0">
      <alignment vertical="center"/>
    </xf>
    <xf numFmtId="0" fontId="23" fillId="13" borderId="0" applyNumberFormat="0" applyBorder="0" applyAlignment="0" applyProtection="0">
      <alignment vertical="center"/>
    </xf>
    <xf numFmtId="0" fontId="32" fillId="14" borderId="18" applyNumberFormat="0" applyAlignment="0" applyProtection="0">
      <alignment vertical="center"/>
    </xf>
    <xf numFmtId="0" fontId="33" fillId="14" borderId="14" applyNumberFormat="0" applyAlignment="0" applyProtection="0">
      <alignment vertical="center"/>
    </xf>
    <xf numFmtId="0" fontId="34" fillId="15" borderId="19" applyNumberFormat="0" applyAlignment="0" applyProtection="0">
      <alignment vertical="center"/>
    </xf>
    <xf numFmtId="0" fontId="19"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10" fontId="21" fillId="0" borderId="1">
      <alignment horizontal="right" vertical="center"/>
    </xf>
    <xf numFmtId="0" fontId="19" fillId="20" borderId="0" applyNumberFormat="0" applyBorder="0" applyAlignment="0" applyProtection="0">
      <alignment vertical="center"/>
    </xf>
    <xf numFmtId="0" fontId="23"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3" fillId="30" borderId="0" applyNumberFormat="0" applyBorder="0" applyAlignment="0" applyProtection="0">
      <alignment vertical="center"/>
    </xf>
    <xf numFmtId="0" fontId="19"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19" fillId="34" borderId="0" applyNumberFormat="0" applyBorder="0" applyAlignment="0" applyProtection="0">
      <alignment vertical="center"/>
    </xf>
    <xf numFmtId="0" fontId="23" fillId="35" borderId="0" applyNumberFormat="0" applyBorder="0" applyAlignment="0" applyProtection="0">
      <alignment vertical="center"/>
    </xf>
    <xf numFmtId="176" fontId="21" fillId="0" borderId="1">
      <alignment horizontal="right" vertical="center"/>
    </xf>
    <xf numFmtId="49" fontId="21" fillId="0" borderId="1">
      <alignment horizontal="left" vertical="center" wrapText="1"/>
    </xf>
    <xf numFmtId="176" fontId="21" fillId="0" borderId="1">
      <alignment horizontal="right" vertical="center"/>
    </xf>
    <xf numFmtId="180" fontId="21" fillId="0" borderId="1">
      <alignment horizontal="right" vertical="center"/>
    </xf>
    <xf numFmtId="179" fontId="21" fillId="0" borderId="1">
      <alignment horizontal="right" vertical="center"/>
    </xf>
  </cellStyleXfs>
  <cellXfs count="224">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76" fontId="9" fillId="4" borderId="1" xfId="0" applyNumberFormat="1" applyFont="1" applyFill="1" applyBorder="1" applyAlignment="1">
      <alignment horizontal="right" vertical="center"/>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5" activePane="bottomLeft" state="frozen"/>
      <selection/>
      <selection pane="bottomLeft" activeCell="B7" sqref="B7"/>
    </sheetView>
  </sheetViews>
  <sheetFormatPr defaultColWidth="8.575" defaultRowHeight="12.75" customHeight="1" outlineLevelCol="3"/>
  <cols>
    <col min="1" max="4" width="41" customWidth="1"/>
  </cols>
  <sheetData>
    <row r="1" customHeight="1" spans="1:4">
      <c r="A1" s="1"/>
      <c r="B1" s="1"/>
      <c r="C1" s="1"/>
      <c r="D1" s="1"/>
    </row>
    <row r="2" ht="15" customHeight="1" spans="1:4">
      <c r="A2" s="80"/>
      <c r="B2" s="80"/>
      <c r="C2" s="80"/>
      <c r="D2" s="94" t="s">
        <v>0</v>
      </c>
    </row>
    <row r="3" ht="41.25" customHeight="1" spans="1:1">
      <c r="A3" s="75" t="str">
        <f>"2025"&amp;"年部门财务收支预算总表"</f>
        <v>2025年部门财务收支预算总表</v>
      </c>
    </row>
    <row r="4" ht="17.25" customHeight="1" spans="1:4">
      <c r="A4" s="78" t="str">
        <f>"单位名称："&amp;"石林彝族自治县林业和草原局"</f>
        <v>单位名称：石林彝族自治县林业和草原局</v>
      </c>
      <c r="B4" s="188"/>
      <c r="D4" s="168" t="s">
        <v>1</v>
      </c>
    </row>
    <row r="5" ht="23.25" customHeight="1" spans="1:4">
      <c r="A5" s="189" t="s">
        <v>2</v>
      </c>
      <c r="B5" s="190"/>
      <c r="C5" s="189" t="s">
        <v>3</v>
      </c>
      <c r="D5" s="190"/>
    </row>
    <row r="6" ht="24" customHeight="1" spans="1:4">
      <c r="A6" s="189" t="s">
        <v>4</v>
      </c>
      <c r="B6" s="189" t="s">
        <v>5</v>
      </c>
      <c r="C6" s="189" t="s">
        <v>6</v>
      </c>
      <c r="D6" s="189" t="s">
        <v>5</v>
      </c>
    </row>
    <row r="7" ht="17.25" customHeight="1" spans="1:4">
      <c r="A7" s="191" t="s">
        <v>7</v>
      </c>
      <c r="B7" s="108">
        <v>15207955</v>
      </c>
      <c r="C7" s="191" t="s">
        <v>8</v>
      </c>
      <c r="D7" s="108"/>
    </row>
    <row r="8" ht="17.25" customHeight="1" spans="1:4">
      <c r="A8" s="191" t="s">
        <v>9</v>
      </c>
      <c r="B8" s="108"/>
      <c r="C8" s="191" t="s">
        <v>10</v>
      </c>
      <c r="D8" s="108"/>
    </row>
    <row r="9" ht="17.25" customHeight="1" spans="1:4">
      <c r="A9" s="191" t="s">
        <v>11</v>
      </c>
      <c r="B9" s="108"/>
      <c r="C9" s="223" t="s">
        <v>12</v>
      </c>
      <c r="D9" s="108"/>
    </row>
    <row r="10" ht="17.25" customHeight="1" spans="1:4">
      <c r="A10" s="191" t="s">
        <v>13</v>
      </c>
      <c r="B10" s="108"/>
      <c r="C10" s="223" t="s">
        <v>14</v>
      </c>
      <c r="D10" s="108"/>
    </row>
    <row r="11" ht="17.25" customHeight="1" spans="1:4">
      <c r="A11" s="191" t="s">
        <v>15</v>
      </c>
      <c r="B11" s="108"/>
      <c r="C11" s="223" t="s">
        <v>16</v>
      </c>
      <c r="D11" s="108"/>
    </row>
    <row r="12" ht="17.25" customHeight="1" spans="1:4">
      <c r="A12" s="191" t="s">
        <v>17</v>
      </c>
      <c r="B12" s="108"/>
      <c r="C12" s="223" t="s">
        <v>18</v>
      </c>
      <c r="D12" s="108"/>
    </row>
    <row r="13" ht="17.25" customHeight="1" spans="1:4">
      <c r="A13" s="191" t="s">
        <v>19</v>
      </c>
      <c r="B13" s="108"/>
      <c r="C13" s="66" t="s">
        <v>20</v>
      </c>
      <c r="D13" s="108"/>
    </row>
    <row r="14" ht="17.25" customHeight="1" spans="1:4">
      <c r="A14" s="191" t="s">
        <v>21</v>
      </c>
      <c r="B14" s="108"/>
      <c r="C14" s="66" t="s">
        <v>22</v>
      </c>
      <c r="D14" s="108">
        <v>1191909</v>
      </c>
    </row>
    <row r="15" ht="17.25" customHeight="1" spans="1:4">
      <c r="A15" s="191" t="s">
        <v>23</v>
      </c>
      <c r="B15" s="108"/>
      <c r="C15" s="66" t="s">
        <v>24</v>
      </c>
      <c r="D15" s="108">
        <v>636897</v>
      </c>
    </row>
    <row r="16" ht="17.25" customHeight="1" spans="1:4">
      <c r="A16" s="191" t="s">
        <v>25</v>
      </c>
      <c r="B16" s="108"/>
      <c r="C16" s="66" t="s">
        <v>26</v>
      </c>
      <c r="D16" s="108"/>
    </row>
    <row r="17" ht="17.25" customHeight="1" spans="1:4">
      <c r="A17" s="22"/>
      <c r="B17" s="108"/>
      <c r="C17" s="66" t="s">
        <v>27</v>
      </c>
      <c r="D17" s="108"/>
    </row>
    <row r="18" ht="17.25" customHeight="1" spans="1:4">
      <c r="A18" s="192"/>
      <c r="B18" s="108"/>
      <c r="C18" s="66" t="s">
        <v>28</v>
      </c>
      <c r="D18" s="108">
        <v>12822544</v>
      </c>
    </row>
    <row r="19" ht="17.25" customHeight="1" spans="1:4">
      <c r="A19" s="192"/>
      <c r="B19" s="108"/>
      <c r="C19" s="66" t="s">
        <v>29</v>
      </c>
      <c r="D19" s="108"/>
    </row>
    <row r="20" ht="17.25" customHeight="1" spans="1:4">
      <c r="A20" s="192"/>
      <c r="B20" s="108"/>
      <c r="C20" s="66" t="s">
        <v>30</v>
      </c>
      <c r="D20" s="108"/>
    </row>
    <row r="21" ht="17.25" customHeight="1" spans="1:4">
      <c r="A21" s="192"/>
      <c r="B21" s="108"/>
      <c r="C21" s="66" t="s">
        <v>31</v>
      </c>
      <c r="D21" s="108"/>
    </row>
    <row r="22" ht="17.25" customHeight="1" spans="1:4">
      <c r="A22" s="192"/>
      <c r="B22" s="108"/>
      <c r="C22" s="66" t="s">
        <v>32</v>
      </c>
      <c r="D22" s="108"/>
    </row>
    <row r="23" ht="17.25" customHeight="1" spans="1:4">
      <c r="A23" s="192"/>
      <c r="B23" s="108"/>
      <c r="C23" s="66" t="s">
        <v>33</v>
      </c>
      <c r="D23" s="108"/>
    </row>
    <row r="24" ht="17.25" customHeight="1" spans="1:4">
      <c r="A24" s="192"/>
      <c r="B24" s="108"/>
      <c r="C24" s="66" t="s">
        <v>34</v>
      </c>
      <c r="D24" s="108"/>
    </row>
    <row r="25" ht="17.25" customHeight="1" spans="1:4">
      <c r="A25" s="192"/>
      <c r="B25" s="108"/>
      <c r="C25" s="66" t="s">
        <v>35</v>
      </c>
      <c r="D25" s="108">
        <v>556605</v>
      </c>
    </row>
    <row r="26" ht="17.25" customHeight="1" spans="1:4">
      <c r="A26" s="192"/>
      <c r="B26" s="108"/>
      <c r="C26" s="66" t="s">
        <v>36</v>
      </c>
      <c r="D26" s="108"/>
    </row>
    <row r="27" ht="17.25" customHeight="1" spans="1:4">
      <c r="A27" s="192"/>
      <c r="B27" s="108"/>
      <c r="C27" s="22" t="s">
        <v>37</v>
      </c>
      <c r="D27" s="108"/>
    </row>
    <row r="28" ht="17.25" customHeight="1" spans="1:4">
      <c r="A28" s="192"/>
      <c r="B28" s="108"/>
      <c r="C28" s="66" t="s">
        <v>38</v>
      </c>
      <c r="D28" s="108"/>
    </row>
    <row r="29" ht="16.5" customHeight="1" spans="1:4">
      <c r="A29" s="192"/>
      <c r="B29" s="108"/>
      <c r="C29" s="66" t="s">
        <v>39</v>
      </c>
      <c r="D29" s="108"/>
    </row>
    <row r="30" ht="16.5" customHeight="1" spans="1:4">
      <c r="A30" s="192"/>
      <c r="B30" s="108"/>
      <c r="C30" s="22" t="s">
        <v>40</v>
      </c>
      <c r="D30" s="108"/>
    </row>
    <row r="31" ht="17.25" customHeight="1" spans="1:4">
      <c r="A31" s="192"/>
      <c r="B31" s="108"/>
      <c r="C31" s="22" t="s">
        <v>41</v>
      </c>
      <c r="D31" s="108"/>
    </row>
    <row r="32" ht="17.25" customHeight="1" spans="1:4">
      <c r="A32" s="192"/>
      <c r="B32" s="108"/>
      <c r="C32" s="66" t="s">
        <v>42</v>
      </c>
      <c r="D32" s="108"/>
    </row>
    <row r="33" ht="16.5" customHeight="1" spans="1:4">
      <c r="A33" s="192" t="s">
        <v>43</v>
      </c>
      <c r="B33" s="108">
        <v>15207955</v>
      </c>
      <c r="C33" s="192" t="s">
        <v>44</v>
      </c>
      <c r="D33" s="108">
        <v>15207955</v>
      </c>
    </row>
    <row r="34" ht="16.5" customHeight="1" spans="1:4">
      <c r="A34" s="22" t="s">
        <v>45</v>
      </c>
      <c r="B34" s="108"/>
      <c r="C34" s="22" t="s">
        <v>46</v>
      </c>
      <c r="D34" s="108"/>
    </row>
    <row r="35" ht="16.5" customHeight="1" spans="1:4">
      <c r="A35" s="66" t="s">
        <v>47</v>
      </c>
      <c r="B35" s="108"/>
      <c r="C35" s="66" t="s">
        <v>47</v>
      </c>
      <c r="D35" s="108"/>
    </row>
    <row r="36" ht="16.5" customHeight="1" spans="1:4">
      <c r="A36" s="66" t="s">
        <v>48</v>
      </c>
      <c r="B36" s="108"/>
      <c r="C36" s="66" t="s">
        <v>49</v>
      </c>
      <c r="D36" s="108"/>
    </row>
    <row r="37" ht="16.5" customHeight="1" spans="1:4">
      <c r="A37" s="193" t="s">
        <v>50</v>
      </c>
      <c r="B37" s="108">
        <v>15207955</v>
      </c>
      <c r="C37" s="193" t="s">
        <v>51</v>
      </c>
      <c r="D37" s="108">
        <v>15207955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B15" sqref="B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47">
        <v>1</v>
      </c>
      <c r="B2" s="148">
        <v>0</v>
      </c>
      <c r="C2" s="147">
        <v>1</v>
      </c>
      <c r="D2" s="149"/>
      <c r="E2" s="149"/>
      <c r="F2" s="146" t="s">
        <v>449</v>
      </c>
    </row>
    <row r="3" ht="42" customHeight="1" spans="1:6">
      <c r="A3" s="150" t="str">
        <f>"2025"&amp;"年部门政府性基金预算支出预算表"</f>
        <v>2025年部门政府性基金预算支出预算表</v>
      </c>
      <c r="B3" s="150" t="s">
        <v>450</v>
      </c>
      <c r="C3" s="151"/>
      <c r="D3" s="152"/>
      <c r="E3" s="152"/>
      <c r="F3" s="152"/>
    </row>
    <row r="4" ht="13.5" customHeight="1" spans="1:6">
      <c r="A4" s="44" t="str">
        <f>"单位名称："&amp;"石林彝族自治县林业和草原局"</f>
        <v>单位名称：石林彝族自治县林业和草原局</v>
      </c>
      <c r="B4" s="44" t="s">
        <v>451</v>
      </c>
      <c r="C4" s="147"/>
      <c r="D4" s="149"/>
      <c r="E4" s="149"/>
      <c r="F4" s="146" t="s">
        <v>1</v>
      </c>
    </row>
    <row r="5" ht="19.5" customHeight="1" spans="1:6">
      <c r="A5" s="153" t="s">
        <v>194</v>
      </c>
      <c r="B5" s="154" t="s">
        <v>73</v>
      </c>
      <c r="C5" s="153" t="s">
        <v>74</v>
      </c>
      <c r="D5" s="13" t="s">
        <v>452</v>
      </c>
      <c r="E5" s="14"/>
      <c r="F5" s="36"/>
    </row>
    <row r="6" ht="18.75" customHeight="1" spans="1:6">
      <c r="A6" s="155"/>
      <c r="B6" s="156"/>
      <c r="C6" s="155"/>
      <c r="D6" s="52" t="s">
        <v>55</v>
      </c>
      <c r="E6" s="13" t="s">
        <v>76</v>
      </c>
      <c r="F6" s="52" t="s">
        <v>77</v>
      </c>
    </row>
    <row r="7" ht="18.75" customHeight="1" spans="1:6">
      <c r="A7" s="97">
        <v>1</v>
      </c>
      <c r="B7" s="157" t="s">
        <v>84</v>
      </c>
      <c r="C7" s="97">
        <v>3</v>
      </c>
      <c r="D7" s="15">
        <v>4</v>
      </c>
      <c r="E7" s="15">
        <v>5</v>
      </c>
      <c r="F7" s="15">
        <v>6</v>
      </c>
    </row>
    <row r="8" ht="21" customHeight="1" spans="1:6">
      <c r="A8" s="33"/>
      <c r="B8" s="33"/>
      <c r="C8" s="33"/>
      <c r="D8" s="108"/>
      <c r="E8" s="108"/>
      <c r="F8" s="108"/>
    </row>
    <row r="9" ht="21" customHeight="1" spans="1:6">
      <c r="A9" s="33"/>
      <c r="B9" s="33"/>
      <c r="C9" s="33"/>
      <c r="D9" s="108"/>
      <c r="E9" s="108"/>
      <c r="F9" s="108"/>
    </row>
    <row r="10" ht="18.75" customHeight="1" spans="1:6">
      <c r="A10" s="158" t="s">
        <v>184</v>
      </c>
      <c r="B10" s="158" t="s">
        <v>184</v>
      </c>
      <c r="C10" s="159" t="s">
        <v>184</v>
      </c>
      <c r="D10" s="108"/>
      <c r="E10" s="108"/>
      <c r="F10" s="108"/>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2"/>
      <c r="C2" s="112"/>
      <c r="R2" s="42"/>
      <c r="S2" s="42" t="s">
        <v>453</v>
      </c>
    </row>
    <row r="3" ht="41.25" customHeight="1" spans="1:19">
      <c r="A3" s="101" t="str">
        <f>"2025"&amp;"年部门政府采购预算表"</f>
        <v>2025年部门政府采购预算表</v>
      </c>
      <c r="B3" s="96"/>
      <c r="C3" s="96"/>
      <c r="D3" s="43"/>
      <c r="E3" s="43"/>
      <c r="F3" s="43"/>
      <c r="G3" s="43"/>
      <c r="H3" s="43"/>
      <c r="I3" s="43"/>
      <c r="J3" s="43"/>
      <c r="K3" s="43"/>
      <c r="L3" s="43"/>
      <c r="M3" s="96"/>
      <c r="N3" s="43"/>
      <c r="O3" s="43"/>
      <c r="P3" s="96"/>
      <c r="Q3" s="43"/>
      <c r="R3" s="96"/>
      <c r="S3" s="96"/>
    </row>
    <row r="4" ht="18.75" customHeight="1" spans="1:19">
      <c r="A4" s="139" t="str">
        <f>"单位名称："&amp;"石林彝族自治县林业和草原局"</f>
        <v>单位名称：石林彝族自治县林业和草原局</v>
      </c>
      <c r="B4" s="114"/>
      <c r="C4" s="114"/>
      <c r="D4" s="46"/>
      <c r="E4" s="46"/>
      <c r="F4" s="46"/>
      <c r="G4" s="46"/>
      <c r="H4" s="46"/>
      <c r="I4" s="46"/>
      <c r="J4" s="46"/>
      <c r="K4" s="46"/>
      <c r="L4" s="46"/>
      <c r="R4" s="47"/>
      <c r="S4" s="146" t="s">
        <v>1</v>
      </c>
    </row>
    <row r="5" ht="15.75" customHeight="1" spans="1:19">
      <c r="A5" s="49" t="s">
        <v>193</v>
      </c>
      <c r="B5" s="115" t="s">
        <v>194</v>
      </c>
      <c r="C5" s="115" t="s">
        <v>454</v>
      </c>
      <c r="D5" s="116" t="s">
        <v>455</v>
      </c>
      <c r="E5" s="116" t="s">
        <v>456</v>
      </c>
      <c r="F5" s="116" t="s">
        <v>457</v>
      </c>
      <c r="G5" s="116" t="s">
        <v>458</v>
      </c>
      <c r="H5" s="116" t="s">
        <v>459</v>
      </c>
      <c r="I5" s="129" t="s">
        <v>201</v>
      </c>
      <c r="J5" s="129"/>
      <c r="K5" s="129"/>
      <c r="L5" s="129"/>
      <c r="M5" s="130"/>
      <c r="N5" s="129"/>
      <c r="O5" s="129"/>
      <c r="P5" s="109"/>
      <c r="Q5" s="129"/>
      <c r="R5" s="130"/>
      <c r="S5" s="110"/>
    </row>
    <row r="6" ht="17.25" customHeight="1" spans="1:19">
      <c r="A6" s="51"/>
      <c r="B6" s="117"/>
      <c r="C6" s="117"/>
      <c r="D6" s="118"/>
      <c r="E6" s="118"/>
      <c r="F6" s="118"/>
      <c r="G6" s="118"/>
      <c r="H6" s="118"/>
      <c r="I6" s="118" t="s">
        <v>55</v>
      </c>
      <c r="J6" s="118" t="s">
        <v>58</v>
      </c>
      <c r="K6" s="118" t="s">
        <v>460</v>
      </c>
      <c r="L6" s="118" t="s">
        <v>461</v>
      </c>
      <c r="M6" s="131" t="s">
        <v>462</v>
      </c>
      <c r="N6" s="132" t="s">
        <v>463</v>
      </c>
      <c r="O6" s="132"/>
      <c r="P6" s="137"/>
      <c r="Q6" s="132"/>
      <c r="R6" s="138"/>
      <c r="S6" s="119"/>
    </row>
    <row r="7" ht="54" customHeight="1" spans="1:19">
      <c r="A7" s="54"/>
      <c r="B7" s="119"/>
      <c r="C7" s="119"/>
      <c r="D7" s="120"/>
      <c r="E7" s="120"/>
      <c r="F7" s="120"/>
      <c r="G7" s="120"/>
      <c r="H7" s="120"/>
      <c r="I7" s="120"/>
      <c r="J7" s="120" t="s">
        <v>57</v>
      </c>
      <c r="K7" s="120"/>
      <c r="L7" s="120"/>
      <c r="M7" s="133"/>
      <c r="N7" s="120" t="s">
        <v>57</v>
      </c>
      <c r="O7" s="120" t="s">
        <v>64</v>
      </c>
      <c r="P7" s="119" t="s">
        <v>65</v>
      </c>
      <c r="Q7" s="120" t="s">
        <v>66</v>
      </c>
      <c r="R7" s="133" t="s">
        <v>67</v>
      </c>
      <c r="S7" s="119" t="s">
        <v>68</v>
      </c>
    </row>
    <row r="8" ht="18" customHeight="1" spans="1:19">
      <c r="A8" s="140">
        <v>1</v>
      </c>
      <c r="B8" s="140" t="s">
        <v>84</v>
      </c>
      <c r="C8" s="141">
        <v>3</v>
      </c>
      <c r="D8" s="141">
        <v>4</v>
      </c>
      <c r="E8" s="140">
        <v>5</v>
      </c>
      <c r="F8" s="140">
        <v>6</v>
      </c>
      <c r="G8" s="140">
        <v>7</v>
      </c>
      <c r="H8" s="140">
        <v>8</v>
      </c>
      <c r="I8" s="140">
        <v>9</v>
      </c>
      <c r="J8" s="140">
        <v>10</v>
      </c>
      <c r="K8" s="140">
        <v>11</v>
      </c>
      <c r="L8" s="140">
        <v>12</v>
      </c>
      <c r="M8" s="140">
        <v>13</v>
      </c>
      <c r="N8" s="140">
        <v>14</v>
      </c>
      <c r="O8" s="140">
        <v>15</v>
      </c>
      <c r="P8" s="140">
        <v>16</v>
      </c>
      <c r="Q8" s="140">
        <v>17</v>
      </c>
      <c r="R8" s="140">
        <v>18</v>
      </c>
      <c r="S8" s="140">
        <v>19</v>
      </c>
    </row>
    <row r="9" ht="21" customHeight="1" spans="1:19">
      <c r="A9" s="121" t="s">
        <v>70</v>
      </c>
      <c r="B9" s="122" t="s">
        <v>70</v>
      </c>
      <c r="C9" s="122" t="s">
        <v>236</v>
      </c>
      <c r="D9" s="123" t="s">
        <v>464</v>
      </c>
      <c r="E9" s="123" t="s">
        <v>465</v>
      </c>
      <c r="F9" s="123" t="s">
        <v>466</v>
      </c>
      <c r="G9" s="142">
        <v>1</v>
      </c>
      <c r="H9" s="108"/>
      <c r="I9" s="108">
        <v>10000</v>
      </c>
      <c r="J9" s="108">
        <v>10000</v>
      </c>
      <c r="K9" s="108"/>
      <c r="L9" s="108"/>
      <c r="M9" s="108"/>
      <c r="N9" s="108"/>
      <c r="O9" s="108"/>
      <c r="P9" s="108"/>
      <c r="Q9" s="108"/>
      <c r="R9" s="108"/>
      <c r="S9" s="108"/>
    </row>
    <row r="10" ht="21" customHeight="1" spans="1:19">
      <c r="A10" s="121" t="s">
        <v>70</v>
      </c>
      <c r="B10" s="122" t="s">
        <v>70</v>
      </c>
      <c r="C10" s="122" t="s">
        <v>236</v>
      </c>
      <c r="D10" s="123" t="s">
        <v>467</v>
      </c>
      <c r="E10" s="123" t="s">
        <v>468</v>
      </c>
      <c r="F10" s="123" t="s">
        <v>424</v>
      </c>
      <c r="G10" s="142">
        <v>1</v>
      </c>
      <c r="H10" s="108">
        <v>42000</v>
      </c>
      <c r="I10" s="108">
        <v>42000</v>
      </c>
      <c r="J10" s="108">
        <v>42000</v>
      </c>
      <c r="K10" s="108"/>
      <c r="L10" s="108"/>
      <c r="M10" s="108"/>
      <c r="N10" s="108"/>
      <c r="O10" s="108"/>
      <c r="P10" s="108"/>
      <c r="Q10" s="108"/>
      <c r="R10" s="108"/>
      <c r="S10" s="108"/>
    </row>
    <row r="11" ht="21" customHeight="1" spans="1:19">
      <c r="A11" s="121" t="s">
        <v>70</v>
      </c>
      <c r="B11" s="122" t="s">
        <v>70</v>
      </c>
      <c r="C11" s="122" t="s">
        <v>236</v>
      </c>
      <c r="D11" s="123" t="s">
        <v>469</v>
      </c>
      <c r="E11" s="123" t="s">
        <v>470</v>
      </c>
      <c r="F11" s="123" t="s">
        <v>424</v>
      </c>
      <c r="G11" s="142">
        <v>1</v>
      </c>
      <c r="H11" s="108"/>
      <c r="I11" s="108">
        <v>17900</v>
      </c>
      <c r="J11" s="108">
        <v>17900</v>
      </c>
      <c r="K11" s="108"/>
      <c r="L11" s="108"/>
      <c r="M11" s="108"/>
      <c r="N11" s="108"/>
      <c r="O11" s="108"/>
      <c r="P11" s="108"/>
      <c r="Q11" s="108"/>
      <c r="R11" s="108"/>
      <c r="S11" s="108"/>
    </row>
    <row r="12" ht="21" customHeight="1" spans="1:19">
      <c r="A12" s="124" t="s">
        <v>184</v>
      </c>
      <c r="B12" s="125"/>
      <c r="C12" s="125"/>
      <c r="D12" s="126"/>
      <c r="E12" s="126"/>
      <c r="F12" s="126"/>
      <c r="G12" s="143"/>
      <c r="H12" s="108">
        <v>42000</v>
      </c>
      <c r="I12" s="108">
        <v>69900</v>
      </c>
      <c r="J12" s="108">
        <v>69900</v>
      </c>
      <c r="K12" s="108"/>
      <c r="L12" s="108"/>
      <c r="M12" s="108"/>
      <c r="N12" s="108"/>
      <c r="O12" s="108"/>
      <c r="P12" s="108"/>
      <c r="Q12" s="108"/>
      <c r="R12" s="108"/>
      <c r="S12" s="108"/>
    </row>
    <row r="13" ht="21" customHeight="1" spans="1:19">
      <c r="A13" s="139" t="s">
        <v>471</v>
      </c>
      <c r="B13" s="44"/>
      <c r="C13" s="44"/>
      <c r="D13" s="139"/>
      <c r="E13" s="139"/>
      <c r="F13" s="139"/>
      <c r="G13" s="144"/>
      <c r="H13" s="145"/>
      <c r="I13" s="145"/>
      <c r="J13" s="145"/>
      <c r="K13" s="145"/>
      <c r="L13" s="145"/>
      <c r="M13" s="145"/>
      <c r="N13" s="145"/>
      <c r="O13" s="145"/>
      <c r="P13" s="145"/>
      <c r="Q13" s="145"/>
      <c r="R13" s="145"/>
      <c r="S13" s="145"/>
    </row>
  </sheetData>
  <mergeCells count="19">
    <mergeCell ref="A3:S3"/>
    <mergeCell ref="A4:H4"/>
    <mergeCell ref="I5:S5"/>
    <mergeCell ref="N6:S6"/>
    <mergeCell ref="A12:G12"/>
    <mergeCell ref="A13:S13"/>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F1" workbookViewId="0">
      <pane ySplit="1" topLeftCell="A2" activePane="bottomLeft" state="frozen"/>
      <selection/>
      <selection pane="bottomLeft" activeCell="B15" sqref="B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05"/>
      <c r="B2" s="112"/>
      <c r="C2" s="112"/>
      <c r="D2" s="112"/>
      <c r="E2" s="112"/>
      <c r="F2" s="112"/>
      <c r="G2" s="112"/>
      <c r="H2" s="105"/>
      <c r="I2" s="105"/>
      <c r="J2" s="105"/>
      <c r="K2" s="105"/>
      <c r="L2" s="105"/>
      <c r="M2" s="105"/>
      <c r="N2" s="127"/>
      <c r="O2" s="105"/>
      <c r="P2" s="105"/>
      <c r="Q2" s="112"/>
      <c r="R2" s="105"/>
      <c r="S2" s="135"/>
      <c r="T2" s="135" t="s">
        <v>472</v>
      </c>
    </row>
    <row r="3" ht="41.25" customHeight="1" spans="1:20">
      <c r="A3" s="101" t="str">
        <f>"2025"&amp;"年部门政府购买服务预算表"</f>
        <v>2025年部门政府购买服务预算表</v>
      </c>
      <c r="B3" s="96"/>
      <c r="C3" s="96"/>
      <c r="D3" s="96"/>
      <c r="E3" s="96"/>
      <c r="F3" s="96"/>
      <c r="G3" s="96"/>
      <c r="H3" s="113"/>
      <c r="I3" s="113"/>
      <c r="J3" s="113"/>
      <c r="K3" s="113"/>
      <c r="L3" s="113"/>
      <c r="M3" s="113"/>
      <c r="N3" s="128"/>
      <c r="O3" s="113"/>
      <c r="P3" s="113"/>
      <c r="Q3" s="96"/>
      <c r="R3" s="113"/>
      <c r="S3" s="128"/>
      <c r="T3" s="96"/>
    </row>
    <row r="4" ht="22.5" customHeight="1" spans="1:20">
      <c r="A4" s="102" t="str">
        <f>"单位名称："&amp;"石林彝族自治县林业和草原局"</f>
        <v>单位名称：石林彝族自治县林业和草原局</v>
      </c>
      <c r="B4" s="114"/>
      <c r="C4" s="114"/>
      <c r="D4" s="114"/>
      <c r="E4" s="114"/>
      <c r="F4" s="114"/>
      <c r="G4" s="114"/>
      <c r="H4" s="103"/>
      <c r="I4" s="103"/>
      <c r="J4" s="103"/>
      <c r="K4" s="103"/>
      <c r="L4" s="103"/>
      <c r="M4" s="103"/>
      <c r="N4" s="127"/>
      <c r="O4" s="105"/>
      <c r="P4" s="105"/>
      <c r="Q4" s="112"/>
      <c r="R4" s="105"/>
      <c r="S4" s="136"/>
      <c r="T4" s="135" t="s">
        <v>1</v>
      </c>
    </row>
    <row r="5" ht="24" customHeight="1" spans="1:20">
      <c r="A5" s="49" t="s">
        <v>193</v>
      </c>
      <c r="B5" s="115" t="s">
        <v>194</v>
      </c>
      <c r="C5" s="115" t="s">
        <v>454</v>
      </c>
      <c r="D5" s="115" t="s">
        <v>473</v>
      </c>
      <c r="E5" s="115" t="s">
        <v>474</v>
      </c>
      <c r="F5" s="115" t="s">
        <v>475</v>
      </c>
      <c r="G5" s="115" t="s">
        <v>476</v>
      </c>
      <c r="H5" s="116" t="s">
        <v>477</v>
      </c>
      <c r="I5" s="116" t="s">
        <v>478</v>
      </c>
      <c r="J5" s="129" t="s">
        <v>201</v>
      </c>
      <c r="K5" s="129"/>
      <c r="L5" s="129"/>
      <c r="M5" s="129"/>
      <c r="N5" s="130"/>
      <c r="O5" s="129"/>
      <c r="P5" s="129"/>
      <c r="Q5" s="109"/>
      <c r="R5" s="129"/>
      <c r="S5" s="130"/>
      <c r="T5" s="110"/>
    </row>
    <row r="6" ht="24" customHeight="1" spans="1:20">
      <c r="A6" s="51"/>
      <c r="B6" s="117"/>
      <c r="C6" s="117"/>
      <c r="D6" s="117"/>
      <c r="E6" s="117"/>
      <c r="F6" s="117"/>
      <c r="G6" s="117"/>
      <c r="H6" s="118"/>
      <c r="I6" s="118"/>
      <c r="J6" s="118" t="s">
        <v>55</v>
      </c>
      <c r="K6" s="118" t="s">
        <v>58</v>
      </c>
      <c r="L6" s="118" t="s">
        <v>460</v>
      </c>
      <c r="M6" s="118" t="s">
        <v>461</v>
      </c>
      <c r="N6" s="131" t="s">
        <v>462</v>
      </c>
      <c r="O6" s="132" t="s">
        <v>463</v>
      </c>
      <c r="P6" s="132"/>
      <c r="Q6" s="137"/>
      <c r="R6" s="132"/>
      <c r="S6" s="138"/>
      <c r="T6" s="119"/>
    </row>
    <row r="7" ht="54" customHeight="1" spans="1:20">
      <c r="A7" s="54"/>
      <c r="B7" s="119"/>
      <c r="C7" s="119"/>
      <c r="D7" s="119"/>
      <c r="E7" s="119"/>
      <c r="F7" s="119"/>
      <c r="G7" s="119"/>
      <c r="H7" s="120"/>
      <c r="I7" s="120"/>
      <c r="J7" s="120"/>
      <c r="K7" s="120" t="s">
        <v>57</v>
      </c>
      <c r="L7" s="120"/>
      <c r="M7" s="120"/>
      <c r="N7" s="133"/>
      <c r="O7" s="120" t="s">
        <v>57</v>
      </c>
      <c r="P7" s="120" t="s">
        <v>64</v>
      </c>
      <c r="Q7" s="119" t="s">
        <v>65</v>
      </c>
      <c r="R7" s="120" t="s">
        <v>66</v>
      </c>
      <c r="S7" s="133" t="s">
        <v>67</v>
      </c>
      <c r="T7" s="119" t="s">
        <v>68</v>
      </c>
    </row>
    <row r="8" ht="17.25" customHeight="1" spans="1:20">
      <c r="A8" s="55">
        <v>1</v>
      </c>
      <c r="B8" s="119">
        <v>2</v>
      </c>
      <c r="C8" s="55">
        <v>3</v>
      </c>
      <c r="D8" s="55">
        <v>4</v>
      </c>
      <c r="E8" s="119">
        <v>5</v>
      </c>
      <c r="F8" s="55">
        <v>6</v>
      </c>
      <c r="G8" s="55">
        <v>7</v>
      </c>
      <c r="H8" s="119">
        <v>8</v>
      </c>
      <c r="I8" s="55">
        <v>9</v>
      </c>
      <c r="J8" s="55">
        <v>10</v>
      </c>
      <c r="K8" s="119">
        <v>11</v>
      </c>
      <c r="L8" s="55">
        <v>12</v>
      </c>
      <c r="M8" s="55">
        <v>13</v>
      </c>
      <c r="N8" s="119">
        <v>14</v>
      </c>
      <c r="O8" s="55">
        <v>15</v>
      </c>
      <c r="P8" s="55">
        <v>16</v>
      </c>
      <c r="Q8" s="119">
        <v>17</v>
      </c>
      <c r="R8" s="55">
        <v>18</v>
      </c>
      <c r="S8" s="55">
        <v>19</v>
      </c>
      <c r="T8" s="55">
        <v>20</v>
      </c>
    </row>
    <row r="9" ht="21" customHeight="1" spans="1:20">
      <c r="A9" s="121" t="s">
        <v>70</v>
      </c>
      <c r="B9" s="122" t="s">
        <v>70</v>
      </c>
      <c r="C9" s="122" t="s">
        <v>236</v>
      </c>
      <c r="D9" s="122" t="s">
        <v>467</v>
      </c>
      <c r="E9" s="122" t="s">
        <v>479</v>
      </c>
      <c r="F9" s="122" t="s">
        <v>76</v>
      </c>
      <c r="G9" s="122" t="s">
        <v>480</v>
      </c>
      <c r="H9" s="123" t="s">
        <v>125</v>
      </c>
      <c r="I9" s="123" t="s">
        <v>467</v>
      </c>
      <c r="J9" s="108">
        <v>42000</v>
      </c>
      <c r="K9" s="108">
        <v>42000</v>
      </c>
      <c r="L9" s="108"/>
      <c r="M9" s="108"/>
      <c r="N9" s="108"/>
      <c r="O9" s="108"/>
      <c r="P9" s="108"/>
      <c r="Q9" s="108"/>
      <c r="R9" s="108"/>
      <c r="S9" s="108"/>
      <c r="T9" s="108"/>
    </row>
    <row r="10" ht="21" customHeight="1" spans="1:20">
      <c r="A10" s="124" t="s">
        <v>184</v>
      </c>
      <c r="B10" s="125"/>
      <c r="C10" s="125"/>
      <c r="D10" s="125"/>
      <c r="E10" s="125"/>
      <c r="F10" s="125"/>
      <c r="G10" s="125"/>
      <c r="H10" s="126"/>
      <c r="I10" s="134"/>
      <c r="J10" s="108">
        <v>42000</v>
      </c>
      <c r="K10" s="108">
        <v>42000</v>
      </c>
      <c r="L10" s="108"/>
      <c r="M10" s="108"/>
      <c r="N10" s="108"/>
      <c r="O10" s="108"/>
      <c r="P10" s="108"/>
      <c r="Q10" s="108"/>
      <c r="R10" s="108"/>
      <c r="S10" s="108"/>
      <c r="T10" s="108"/>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100"/>
      <c r="W2" s="42"/>
      <c r="X2" s="42" t="s">
        <v>481</v>
      </c>
    </row>
    <row r="3" ht="41.25" customHeight="1" spans="1:24">
      <c r="A3" s="101" t="str">
        <f>"2025"&amp;"年对下转移支付预算表"</f>
        <v>2025年对下转移支付预算表</v>
      </c>
      <c r="B3" s="43"/>
      <c r="C3" s="43"/>
      <c r="D3" s="43"/>
      <c r="E3" s="43"/>
      <c r="F3" s="43"/>
      <c r="G3" s="43"/>
      <c r="H3" s="43"/>
      <c r="I3" s="43"/>
      <c r="J3" s="43"/>
      <c r="K3" s="43"/>
      <c r="L3" s="43"/>
      <c r="M3" s="43"/>
      <c r="N3" s="43"/>
      <c r="O3" s="43"/>
      <c r="P3" s="43"/>
      <c r="Q3" s="43"/>
      <c r="R3" s="43"/>
      <c r="S3" s="43"/>
      <c r="T3" s="43"/>
      <c r="U3" s="43"/>
      <c r="V3" s="43"/>
      <c r="W3" s="96"/>
      <c r="X3" s="96"/>
    </row>
    <row r="4" ht="18" customHeight="1" spans="1:24">
      <c r="A4" s="102" t="str">
        <f>"单位名称："&amp;"石林彝族自治县林业和草原局"</f>
        <v>单位名称：石林彝族自治县林业和草原局</v>
      </c>
      <c r="B4" s="103"/>
      <c r="C4" s="103"/>
      <c r="D4" s="104"/>
      <c r="E4" s="105"/>
      <c r="F4" s="105"/>
      <c r="G4" s="105"/>
      <c r="H4" s="105"/>
      <c r="I4" s="105"/>
      <c r="W4" s="47"/>
      <c r="X4" s="47" t="s">
        <v>1</v>
      </c>
    </row>
    <row r="5" ht="19.5" customHeight="1" spans="1:24">
      <c r="A5" s="63" t="s">
        <v>482</v>
      </c>
      <c r="B5" s="13" t="s">
        <v>201</v>
      </c>
      <c r="C5" s="14"/>
      <c r="D5" s="14"/>
      <c r="E5" s="13" t="s">
        <v>483</v>
      </c>
      <c r="F5" s="14"/>
      <c r="G5" s="14"/>
      <c r="H5" s="14"/>
      <c r="I5" s="14"/>
      <c r="J5" s="14"/>
      <c r="K5" s="14"/>
      <c r="L5" s="14"/>
      <c r="M5" s="14"/>
      <c r="N5" s="14"/>
      <c r="O5" s="14"/>
      <c r="P5" s="14"/>
      <c r="Q5" s="14"/>
      <c r="R5" s="14"/>
      <c r="S5" s="14"/>
      <c r="T5" s="14"/>
      <c r="U5" s="14"/>
      <c r="V5" s="14"/>
      <c r="W5" s="109"/>
      <c r="X5" s="110"/>
    </row>
    <row r="6" ht="40.5" customHeight="1" spans="1:24">
      <c r="A6" s="55"/>
      <c r="B6" s="64" t="s">
        <v>55</v>
      </c>
      <c r="C6" s="49" t="s">
        <v>58</v>
      </c>
      <c r="D6" s="106" t="s">
        <v>460</v>
      </c>
      <c r="E6" s="82" t="s">
        <v>484</v>
      </c>
      <c r="F6" s="82" t="s">
        <v>485</v>
      </c>
      <c r="G6" s="82" t="s">
        <v>486</v>
      </c>
      <c r="H6" s="82" t="s">
        <v>487</v>
      </c>
      <c r="I6" s="82" t="s">
        <v>488</v>
      </c>
      <c r="J6" s="82" t="s">
        <v>489</v>
      </c>
      <c r="K6" s="82" t="s">
        <v>490</v>
      </c>
      <c r="L6" s="82" t="s">
        <v>491</v>
      </c>
      <c r="M6" s="82" t="s">
        <v>492</v>
      </c>
      <c r="N6" s="82" t="s">
        <v>493</v>
      </c>
      <c r="O6" s="82" t="s">
        <v>494</v>
      </c>
      <c r="P6" s="82" t="s">
        <v>495</v>
      </c>
      <c r="Q6" s="82" t="s">
        <v>496</v>
      </c>
      <c r="R6" s="82" t="s">
        <v>497</v>
      </c>
      <c r="S6" s="82" t="s">
        <v>498</v>
      </c>
      <c r="T6" s="82" t="s">
        <v>499</v>
      </c>
      <c r="U6" s="82" t="s">
        <v>500</v>
      </c>
      <c r="V6" s="82" t="s">
        <v>501</v>
      </c>
      <c r="W6" s="82" t="s">
        <v>502</v>
      </c>
      <c r="X6" s="111" t="s">
        <v>503</v>
      </c>
    </row>
    <row r="7" ht="19.5" customHeight="1" spans="1:24">
      <c r="A7" s="56">
        <v>1</v>
      </c>
      <c r="B7" s="56">
        <v>2</v>
      </c>
      <c r="C7" s="56">
        <v>3</v>
      </c>
      <c r="D7" s="107">
        <v>4</v>
      </c>
      <c r="E7" s="70">
        <v>5</v>
      </c>
      <c r="F7" s="56">
        <v>6</v>
      </c>
      <c r="G7" s="56">
        <v>7</v>
      </c>
      <c r="H7" s="107">
        <v>8</v>
      </c>
      <c r="I7" s="56">
        <v>9</v>
      </c>
      <c r="J7" s="56">
        <v>10</v>
      </c>
      <c r="K7" s="56">
        <v>11</v>
      </c>
      <c r="L7" s="107">
        <v>12</v>
      </c>
      <c r="M7" s="56">
        <v>13</v>
      </c>
      <c r="N7" s="56">
        <v>14</v>
      </c>
      <c r="O7" s="56">
        <v>15</v>
      </c>
      <c r="P7" s="107">
        <v>16</v>
      </c>
      <c r="Q7" s="56">
        <v>17</v>
      </c>
      <c r="R7" s="56">
        <v>18</v>
      </c>
      <c r="S7" s="56">
        <v>19</v>
      </c>
      <c r="T7" s="107">
        <v>20</v>
      </c>
      <c r="U7" s="107">
        <v>21</v>
      </c>
      <c r="V7" s="107">
        <v>22</v>
      </c>
      <c r="W7" s="70">
        <v>23</v>
      </c>
      <c r="X7" s="70">
        <v>24</v>
      </c>
    </row>
    <row r="8" ht="19.5" customHeight="1" spans="1:24">
      <c r="A8" s="19"/>
      <c r="B8" s="108"/>
      <c r="C8" s="108"/>
      <c r="D8" s="108"/>
      <c r="E8" s="108"/>
      <c r="F8" s="108"/>
      <c r="G8" s="108"/>
      <c r="H8" s="108"/>
      <c r="I8" s="108"/>
      <c r="J8" s="108"/>
      <c r="K8" s="108"/>
      <c r="L8" s="108"/>
      <c r="M8" s="108"/>
      <c r="N8" s="108"/>
      <c r="O8" s="108"/>
      <c r="P8" s="108"/>
      <c r="Q8" s="108"/>
      <c r="R8" s="108"/>
      <c r="S8" s="108"/>
      <c r="T8" s="108"/>
      <c r="U8" s="108"/>
      <c r="V8" s="108"/>
      <c r="W8" s="108"/>
      <c r="X8" s="108"/>
    </row>
    <row r="9" ht="19.5" customHeight="1" spans="1:24">
      <c r="A9" s="98"/>
      <c r="B9" s="108"/>
      <c r="C9" s="108"/>
      <c r="D9" s="108"/>
      <c r="E9" s="108"/>
      <c r="F9" s="108"/>
      <c r="G9" s="108"/>
      <c r="H9" s="108"/>
      <c r="I9" s="108"/>
      <c r="J9" s="108"/>
      <c r="K9" s="108"/>
      <c r="L9" s="108"/>
      <c r="M9" s="108"/>
      <c r="N9" s="108"/>
      <c r="O9" s="108"/>
      <c r="P9" s="108"/>
      <c r="Q9" s="108"/>
      <c r="R9" s="108"/>
      <c r="S9" s="108"/>
      <c r="T9" s="108"/>
      <c r="U9" s="108"/>
      <c r="V9" s="108"/>
      <c r="W9" s="108"/>
      <c r="X9" s="108"/>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B15" sqref="B1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2" t="s">
        <v>504</v>
      </c>
    </row>
    <row r="3" ht="41.25" customHeight="1" spans="1:10">
      <c r="A3" s="95" t="str">
        <f>"2025"&amp;"年对下转移支付绩效目标表"</f>
        <v>2025年对下转移支付绩效目标表</v>
      </c>
      <c r="B3" s="43"/>
      <c r="C3" s="43"/>
      <c r="D3" s="43"/>
      <c r="E3" s="43"/>
      <c r="F3" s="96"/>
      <c r="G3" s="43"/>
      <c r="H3" s="96"/>
      <c r="I3" s="96"/>
      <c r="J3" s="43"/>
    </row>
    <row r="4" ht="17.25" customHeight="1" spans="1:1">
      <c r="A4" s="44" t="str">
        <f>"单位名称："&amp;"石林彝族自治县林业和草原局"</f>
        <v>单位名称：石林彝族自治县林业和草原局</v>
      </c>
    </row>
    <row r="5" ht="44.25" customHeight="1" spans="1:10">
      <c r="A5" s="18" t="s">
        <v>482</v>
      </c>
      <c r="B5" s="18" t="s">
        <v>326</v>
      </c>
      <c r="C5" s="18" t="s">
        <v>327</v>
      </c>
      <c r="D5" s="18" t="s">
        <v>328</v>
      </c>
      <c r="E5" s="18" t="s">
        <v>329</v>
      </c>
      <c r="F5" s="97" t="s">
        <v>330</v>
      </c>
      <c r="G5" s="18" t="s">
        <v>331</v>
      </c>
      <c r="H5" s="97" t="s">
        <v>332</v>
      </c>
      <c r="I5" s="97" t="s">
        <v>333</v>
      </c>
      <c r="J5" s="18" t="s">
        <v>334</v>
      </c>
    </row>
    <row r="6" ht="14.25" customHeight="1" spans="1:10">
      <c r="A6" s="18">
        <v>1</v>
      </c>
      <c r="B6" s="18">
        <v>2</v>
      </c>
      <c r="C6" s="18">
        <v>3</v>
      </c>
      <c r="D6" s="18">
        <v>4</v>
      </c>
      <c r="E6" s="18">
        <v>5</v>
      </c>
      <c r="F6" s="97">
        <v>6</v>
      </c>
      <c r="G6" s="18">
        <v>7</v>
      </c>
      <c r="H6" s="97">
        <v>8</v>
      </c>
      <c r="I6" s="97">
        <v>9</v>
      </c>
      <c r="J6" s="18">
        <v>10</v>
      </c>
    </row>
    <row r="7" ht="42" customHeight="1" spans="1:10">
      <c r="A7" s="19"/>
      <c r="B7" s="98"/>
      <c r="C7" s="98"/>
      <c r="D7" s="98"/>
      <c r="E7" s="34"/>
      <c r="F7" s="99"/>
      <c r="G7" s="34"/>
      <c r="H7" s="99"/>
      <c r="I7" s="99"/>
      <c r="J7" s="34"/>
    </row>
    <row r="8" ht="42" customHeight="1" spans="1:10">
      <c r="A8" s="19"/>
      <c r="B8" s="33"/>
      <c r="C8" s="33"/>
      <c r="D8" s="33"/>
      <c r="E8" s="19"/>
      <c r="F8" s="33"/>
      <c r="G8" s="19"/>
      <c r="H8" s="33"/>
      <c r="I8" s="33"/>
      <c r="J8" s="19"/>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E1" workbookViewId="0">
      <pane ySplit="1" topLeftCell="A2" activePane="bottomLeft" state="frozen"/>
      <selection/>
      <selection pane="bottomLeft"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2" t="s">
        <v>505</v>
      </c>
      <c r="B2" s="73"/>
      <c r="C2" s="73"/>
      <c r="D2" s="74"/>
      <c r="E2" s="74"/>
      <c r="F2" s="74"/>
      <c r="G2" s="73"/>
      <c r="H2" s="73"/>
      <c r="I2" s="74"/>
    </row>
    <row r="3" ht="41.25" customHeight="1" spans="1:9">
      <c r="A3" s="75" t="str">
        <f>"2025"&amp;"年新增资产配置预算表"</f>
        <v>2025年新增资产配置预算表</v>
      </c>
      <c r="B3" s="76"/>
      <c r="C3" s="76"/>
      <c r="D3" s="77"/>
      <c r="E3" s="77"/>
      <c r="F3" s="77"/>
      <c r="G3" s="76"/>
      <c r="H3" s="76"/>
      <c r="I3" s="77"/>
    </row>
    <row r="4" customHeight="1" spans="1:9">
      <c r="A4" s="78" t="str">
        <f>"单位名称："&amp;"石林彝族自治县林业和草原局"</f>
        <v>单位名称：石林彝族自治县林业和草原局</v>
      </c>
      <c r="B4" s="79"/>
      <c r="C4" s="79"/>
      <c r="D4" s="80"/>
      <c r="F4" s="77"/>
      <c r="G4" s="76"/>
      <c r="H4" s="76"/>
      <c r="I4" s="94" t="s">
        <v>1</v>
      </c>
    </row>
    <row r="5" ht="28.5" customHeight="1" spans="1:9">
      <c r="A5" s="81" t="s">
        <v>193</v>
      </c>
      <c r="B5" s="82" t="s">
        <v>194</v>
      </c>
      <c r="C5" s="83" t="s">
        <v>506</v>
      </c>
      <c r="D5" s="81" t="s">
        <v>507</v>
      </c>
      <c r="E5" s="81" t="s">
        <v>508</v>
      </c>
      <c r="F5" s="81" t="s">
        <v>509</v>
      </c>
      <c r="G5" s="82" t="s">
        <v>510</v>
      </c>
      <c r="H5" s="70"/>
      <c r="I5" s="81"/>
    </row>
    <row r="6" ht="21" customHeight="1" spans="1:9">
      <c r="A6" s="83"/>
      <c r="B6" s="84"/>
      <c r="C6" s="84"/>
      <c r="D6" s="85"/>
      <c r="E6" s="84"/>
      <c r="F6" s="84"/>
      <c r="G6" s="82" t="s">
        <v>458</v>
      </c>
      <c r="H6" s="82" t="s">
        <v>511</v>
      </c>
      <c r="I6" s="82" t="s">
        <v>512</v>
      </c>
    </row>
    <row r="7" ht="17.25" customHeight="1" spans="1:9">
      <c r="A7" s="86" t="s">
        <v>83</v>
      </c>
      <c r="B7" s="32" t="s">
        <v>84</v>
      </c>
      <c r="C7" s="86" t="s">
        <v>85</v>
      </c>
      <c r="D7" s="34" t="s">
        <v>86</v>
      </c>
      <c r="E7" s="86" t="s">
        <v>87</v>
      </c>
      <c r="F7" s="32" t="s">
        <v>88</v>
      </c>
      <c r="G7" s="87" t="s">
        <v>89</v>
      </c>
      <c r="H7" s="34" t="s">
        <v>90</v>
      </c>
      <c r="I7" s="34">
        <v>9</v>
      </c>
    </row>
    <row r="8" ht="19.5" customHeight="1" spans="1:9">
      <c r="A8" s="88"/>
      <c r="B8" s="66"/>
      <c r="C8" s="66"/>
      <c r="D8" s="19"/>
      <c r="E8" s="33"/>
      <c r="F8" s="87"/>
      <c r="G8" s="89"/>
      <c r="H8" s="90"/>
      <c r="I8" s="90"/>
    </row>
    <row r="9" ht="19.5" customHeight="1" spans="1:9">
      <c r="A9" s="21" t="s">
        <v>55</v>
      </c>
      <c r="B9" s="91"/>
      <c r="C9" s="91"/>
      <c r="D9" s="92"/>
      <c r="E9" s="93"/>
      <c r="F9" s="93"/>
      <c r="G9" s="89"/>
      <c r="H9" s="90"/>
      <c r="I9" s="90"/>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42" t="s">
        <v>513</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"单位名称："&amp;"石林彝族自治县林业和草原局"</f>
        <v>单位名称：石林彝族自治县林业和草原局</v>
      </c>
      <c r="B4" s="45"/>
      <c r="C4" s="45"/>
      <c r="D4" s="45"/>
      <c r="E4" s="45"/>
      <c r="F4" s="45"/>
      <c r="G4" s="45"/>
      <c r="H4" s="46"/>
      <c r="I4" s="46"/>
      <c r="J4" s="46"/>
      <c r="K4" s="47" t="s">
        <v>1</v>
      </c>
    </row>
    <row r="5" ht="21.75" customHeight="1" spans="1:11">
      <c r="A5" s="48" t="s">
        <v>273</v>
      </c>
      <c r="B5" s="48" t="s">
        <v>196</v>
      </c>
      <c r="C5" s="48" t="s">
        <v>274</v>
      </c>
      <c r="D5" s="49" t="s">
        <v>197</v>
      </c>
      <c r="E5" s="49" t="s">
        <v>198</v>
      </c>
      <c r="F5" s="49" t="s">
        <v>275</v>
      </c>
      <c r="G5" s="49" t="s">
        <v>276</v>
      </c>
      <c r="H5" s="63" t="s">
        <v>55</v>
      </c>
      <c r="I5" s="13" t="s">
        <v>514</v>
      </c>
      <c r="J5" s="14"/>
      <c r="K5" s="36"/>
    </row>
    <row r="6" ht="21.75" customHeight="1" spans="1:11">
      <c r="A6" s="50"/>
      <c r="B6" s="50"/>
      <c r="C6" s="50"/>
      <c r="D6" s="51"/>
      <c r="E6" s="51"/>
      <c r="F6" s="51"/>
      <c r="G6" s="51"/>
      <c r="H6" s="64"/>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70">
        <v>10</v>
      </c>
      <c r="K8" s="70">
        <v>11</v>
      </c>
    </row>
    <row r="9" ht="18.75" customHeight="1" spans="1:11">
      <c r="A9" s="19"/>
      <c r="B9" s="33"/>
      <c r="C9" s="19"/>
      <c r="D9" s="19"/>
      <c r="E9" s="19"/>
      <c r="F9" s="19"/>
      <c r="G9" s="19"/>
      <c r="H9" s="65"/>
      <c r="I9" s="71"/>
      <c r="J9" s="71"/>
      <c r="K9" s="65"/>
    </row>
    <row r="10" ht="18.75" customHeight="1" spans="1:11">
      <c r="A10" s="66"/>
      <c r="B10" s="33"/>
      <c r="C10" s="33"/>
      <c r="D10" s="33"/>
      <c r="E10" s="33"/>
      <c r="F10" s="33"/>
      <c r="G10" s="33"/>
      <c r="H10" s="58"/>
      <c r="I10" s="58"/>
      <c r="J10" s="58"/>
      <c r="K10" s="65"/>
    </row>
    <row r="11" ht="18.75" customHeight="1" spans="1:11">
      <c r="A11" s="67" t="s">
        <v>184</v>
      </c>
      <c r="B11" s="68"/>
      <c r="C11" s="68"/>
      <c r="D11" s="68"/>
      <c r="E11" s="68"/>
      <c r="F11" s="68"/>
      <c r="G11" s="69"/>
      <c r="H11" s="58"/>
      <c r="I11" s="58"/>
      <c r="J11" s="58"/>
      <c r="K11" s="65"/>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D1" workbookViewId="0">
      <pane ySplit="1" topLeftCell="A2" activePane="bottomLeft" state="frozen"/>
      <selection/>
      <selection pane="bottomLeft" activeCell="B15" sqref="B15"/>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1"/>
      <c r="G2" s="42" t="s">
        <v>515</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"单位名称："&amp;"石林彝族自治县林业和草原局"</f>
        <v>单位名称：石林彝族自治县林业和草原局</v>
      </c>
      <c r="B4" s="45"/>
      <c r="C4" s="45"/>
      <c r="D4" s="45"/>
      <c r="E4" s="46"/>
      <c r="F4" s="46"/>
      <c r="G4" s="47" t="s">
        <v>1</v>
      </c>
    </row>
    <row r="5" ht="21.75" customHeight="1" spans="1:7">
      <c r="A5" s="48" t="s">
        <v>274</v>
      </c>
      <c r="B5" s="48" t="s">
        <v>273</v>
      </c>
      <c r="C5" s="48" t="s">
        <v>196</v>
      </c>
      <c r="D5" s="49" t="s">
        <v>516</v>
      </c>
      <c r="E5" s="13" t="s">
        <v>58</v>
      </c>
      <c r="F5" s="14"/>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7805695</v>
      </c>
      <c r="F9" s="58"/>
      <c r="G9" s="58"/>
    </row>
    <row r="10" ht="18.75" customHeight="1" spans="1:7">
      <c r="A10" s="33"/>
      <c r="B10" s="33" t="s">
        <v>517</v>
      </c>
      <c r="C10" s="33" t="s">
        <v>281</v>
      </c>
      <c r="D10" s="33" t="s">
        <v>518</v>
      </c>
      <c r="E10" s="58">
        <v>32900</v>
      </c>
      <c r="F10" s="58"/>
      <c r="G10" s="58"/>
    </row>
    <row r="11" ht="18.75" customHeight="1" spans="1:7">
      <c r="A11" s="59"/>
      <c r="B11" s="33" t="s">
        <v>517</v>
      </c>
      <c r="C11" s="33" t="s">
        <v>285</v>
      </c>
      <c r="D11" s="33" t="s">
        <v>518</v>
      </c>
      <c r="E11" s="58">
        <v>11800</v>
      </c>
      <c r="F11" s="58"/>
      <c r="G11" s="58"/>
    </row>
    <row r="12" ht="18.75" customHeight="1" spans="1:7">
      <c r="A12" s="59"/>
      <c r="B12" s="33" t="s">
        <v>517</v>
      </c>
      <c r="C12" s="33" t="s">
        <v>287</v>
      </c>
      <c r="D12" s="33" t="s">
        <v>518</v>
      </c>
      <c r="E12" s="58">
        <v>32900</v>
      </c>
      <c r="F12" s="58"/>
      <c r="G12" s="58"/>
    </row>
    <row r="13" ht="18.75" customHeight="1" spans="1:7">
      <c r="A13" s="59"/>
      <c r="B13" s="33" t="s">
        <v>517</v>
      </c>
      <c r="C13" s="33" t="s">
        <v>289</v>
      </c>
      <c r="D13" s="33" t="s">
        <v>518</v>
      </c>
      <c r="E13" s="58">
        <v>11800</v>
      </c>
      <c r="F13" s="58"/>
      <c r="G13" s="58"/>
    </row>
    <row r="14" ht="18.75" customHeight="1" spans="1:7">
      <c r="A14" s="59"/>
      <c r="B14" s="33" t="s">
        <v>519</v>
      </c>
      <c r="C14" s="33" t="s">
        <v>292</v>
      </c>
      <c r="D14" s="33" t="s">
        <v>518</v>
      </c>
      <c r="E14" s="58">
        <v>300000</v>
      </c>
      <c r="F14" s="58"/>
      <c r="G14" s="58"/>
    </row>
    <row r="15" ht="18.75" customHeight="1" spans="1:7">
      <c r="A15" s="59"/>
      <c r="B15" s="33" t="s">
        <v>519</v>
      </c>
      <c r="C15" s="33" t="s">
        <v>294</v>
      </c>
      <c r="D15" s="33" t="s">
        <v>518</v>
      </c>
      <c r="E15" s="58">
        <v>200000</v>
      </c>
      <c r="F15" s="58"/>
      <c r="G15" s="58"/>
    </row>
    <row r="16" ht="18.75" customHeight="1" spans="1:7">
      <c r="A16" s="59"/>
      <c r="B16" s="33" t="s">
        <v>519</v>
      </c>
      <c r="C16" s="33" t="s">
        <v>296</v>
      </c>
      <c r="D16" s="33" t="s">
        <v>518</v>
      </c>
      <c r="E16" s="58">
        <v>580000</v>
      </c>
      <c r="F16" s="58"/>
      <c r="G16" s="58"/>
    </row>
    <row r="17" ht="18.75" customHeight="1" spans="1:7">
      <c r="A17" s="59"/>
      <c r="B17" s="33" t="s">
        <v>519</v>
      </c>
      <c r="C17" s="33" t="s">
        <v>298</v>
      </c>
      <c r="D17" s="33" t="s">
        <v>518</v>
      </c>
      <c r="E17" s="58">
        <v>900000</v>
      </c>
      <c r="F17" s="58"/>
      <c r="G17" s="58"/>
    </row>
    <row r="18" ht="18.75" customHeight="1" spans="1:7">
      <c r="A18" s="59"/>
      <c r="B18" s="33" t="s">
        <v>519</v>
      </c>
      <c r="C18" s="33" t="s">
        <v>302</v>
      </c>
      <c r="D18" s="33" t="s">
        <v>518</v>
      </c>
      <c r="E18" s="58">
        <v>126000</v>
      </c>
      <c r="F18" s="58"/>
      <c r="G18" s="58"/>
    </row>
    <row r="19" ht="18.75" customHeight="1" spans="1:7">
      <c r="A19" s="59"/>
      <c r="B19" s="33" t="s">
        <v>519</v>
      </c>
      <c r="C19" s="33" t="s">
        <v>304</v>
      </c>
      <c r="D19" s="33" t="s">
        <v>518</v>
      </c>
      <c r="E19" s="58">
        <v>588800</v>
      </c>
      <c r="F19" s="58"/>
      <c r="G19" s="58"/>
    </row>
    <row r="20" ht="18.75" customHeight="1" spans="1:7">
      <c r="A20" s="59"/>
      <c r="B20" s="33" t="s">
        <v>519</v>
      </c>
      <c r="C20" s="33" t="s">
        <v>306</v>
      </c>
      <c r="D20" s="33" t="s">
        <v>518</v>
      </c>
      <c r="E20" s="58">
        <v>150000</v>
      </c>
      <c r="F20" s="58"/>
      <c r="G20" s="58"/>
    </row>
    <row r="21" ht="18.75" customHeight="1" spans="1:7">
      <c r="A21" s="59"/>
      <c r="B21" s="33" t="s">
        <v>519</v>
      </c>
      <c r="C21" s="33" t="s">
        <v>308</v>
      </c>
      <c r="D21" s="33" t="s">
        <v>518</v>
      </c>
      <c r="E21" s="58">
        <v>50000</v>
      </c>
      <c r="F21" s="58"/>
      <c r="G21" s="58"/>
    </row>
    <row r="22" ht="18.75" customHeight="1" spans="1:7">
      <c r="A22" s="59"/>
      <c r="B22" s="33" t="s">
        <v>519</v>
      </c>
      <c r="C22" s="33" t="s">
        <v>310</v>
      </c>
      <c r="D22" s="33" t="s">
        <v>518</v>
      </c>
      <c r="E22" s="58">
        <v>100000</v>
      </c>
      <c r="F22" s="58"/>
      <c r="G22" s="58"/>
    </row>
    <row r="23" ht="18.75" customHeight="1" spans="1:7">
      <c r="A23" s="59"/>
      <c r="B23" s="33" t="s">
        <v>519</v>
      </c>
      <c r="C23" s="33" t="s">
        <v>312</v>
      </c>
      <c r="D23" s="33" t="s">
        <v>518</v>
      </c>
      <c r="E23" s="58">
        <v>476000</v>
      </c>
      <c r="F23" s="58"/>
      <c r="G23" s="58"/>
    </row>
    <row r="24" ht="18.75" customHeight="1" spans="1:7">
      <c r="A24" s="59"/>
      <c r="B24" s="33" t="s">
        <v>519</v>
      </c>
      <c r="C24" s="33" t="s">
        <v>314</v>
      </c>
      <c r="D24" s="33" t="s">
        <v>518</v>
      </c>
      <c r="E24" s="58">
        <v>50000</v>
      </c>
      <c r="F24" s="58"/>
      <c r="G24" s="58"/>
    </row>
    <row r="25" ht="18.75" customHeight="1" spans="1:7">
      <c r="A25" s="59"/>
      <c r="B25" s="33" t="s">
        <v>519</v>
      </c>
      <c r="C25" s="33" t="s">
        <v>316</v>
      </c>
      <c r="D25" s="33" t="s">
        <v>518</v>
      </c>
      <c r="E25" s="58">
        <v>450000</v>
      </c>
      <c r="F25" s="58"/>
      <c r="G25" s="58"/>
    </row>
    <row r="26" ht="18.75" customHeight="1" spans="1:7">
      <c r="A26" s="59"/>
      <c r="B26" s="33" t="s">
        <v>519</v>
      </c>
      <c r="C26" s="33" t="s">
        <v>318</v>
      </c>
      <c r="D26" s="33" t="s">
        <v>518</v>
      </c>
      <c r="E26" s="58">
        <v>3545495</v>
      </c>
      <c r="F26" s="58"/>
      <c r="G26" s="58"/>
    </row>
    <row r="27" ht="18.75" customHeight="1" spans="1:7">
      <c r="A27" s="59"/>
      <c r="B27" s="33" t="s">
        <v>519</v>
      </c>
      <c r="C27" s="33" t="s">
        <v>322</v>
      </c>
      <c r="D27" s="33" t="s">
        <v>518</v>
      </c>
      <c r="E27" s="58">
        <v>200000</v>
      </c>
      <c r="F27" s="58"/>
      <c r="G27" s="58"/>
    </row>
    <row r="28" ht="18.75" customHeight="1" spans="1:7">
      <c r="A28" s="60" t="s">
        <v>55</v>
      </c>
      <c r="B28" s="61" t="s">
        <v>520</v>
      </c>
      <c r="C28" s="61"/>
      <c r="D28" s="62"/>
      <c r="E28" s="58">
        <v>7805695</v>
      </c>
      <c r="F28" s="58"/>
      <c r="G28" s="58"/>
    </row>
  </sheetData>
  <mergeCells count="11">
    <mergeCell ref="A3:G3"/>
    <mergeCell ref="A4:D4"/>
    <mergeCell ref="E5:G5"/>
    <mergeCell ref="A28:D28"/>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topLeftCell="C1" workbookViewId="0">
      <pane ySplit="1" topLeftCell="A26" activePane="bottomLeft" state="frozen"/>
      <selection/>
      <selection pane="bottomLeft" activeCell="J37" sqref="J3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521</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"单位名称："&amp;"石林彝族自治县林业和草原局"</f>
        <v>单位名称：石林彝族自治县林业和草原局</v>
      </c>
      <c r="B4" s="4"/>
      <c r="C4" s="5"/>
      <c r="D4" s="6"/>
      <c r="E4" s="6"/>
      <c r="F4" s="6"/>
      <c r="G4" s="6"/>
      <c r="H4" s="6"/>
      <c r="I4" s="6"/>
      <c r="J4" s="224" t="s">
        <v>1</v>
      </c>
    </row>
    <row r="5" ht="30" customHeight="1" spans="1:10">
      <c r="A5" s="7" t="s">
        <v>522</v>
      </c>
      <c r="B5" s="8" t="s">
        <v>71</v>
      </c>
      <c r="C5" s="9"/>
      <c r="D5" s="9"/>
      <c r="E5" s="10"/>
      <c r="F5" s="11" t="s">
        <v>523</v>
      </c>
      <c r="G5" s="10"/>
      <c r="H5" s="12" t="s">
        <v>70</v>
      </c>
      <c r="I5" s="9"/>
      <c r="J5" s="10"/>
    </row>
    <row r="6" ht="32.25" customHeight="1" spans="1:10">
      <c r="A6" s="13" t="s">
        <v>524</v>
      </c>
      <c r="B6" s="14"/>
      <c r="C6" s="14"/>
      <c r="D6" s="14"/>
      <c r="E6" s="14"/>
      <c r="F6" s="14"/>
      <c r="G6" s="14"/>
      <c r="H6" s="14"/>
      <c r="I6" s="36"/>
      <c r="J6" s="37" t="s">
        <v>525</v>
      </c>
    </row>
    <row r="7" ht="99.75" customHeight="1" spans="1:10">
      <c r="A7" s="15" t="s">
        <v>526</v>
      </c>
      <c r="B7" s="16" t="s">
        <v>527</v>
      </c>
      <c r="C7" s="17" t="s">
        <v>528</v>
      </c>
      <c r="D7" s="17"/>
      <c r="E7" s="17"/>
      <c r="F7" s="17"/>
      <c r="G7" s="17"/>
      <c r="H7" s="17"/>
      <c r="I7" s="17"/>
      <c r="J7" s="38" t="s">
        <v>529</v>
      </c>
    </row>
    <row r="8" ht="99.75" customHeight="1" spans="1:10">
      <c r="A8" s="15"/>
      <c r="B8" s="16" t="str">
        <f>"总体绩效目标（"&amp;"2025"&amp;"-"&amp;("2025"+2)&amp;"年期间）"</f>
        <v>总体绩效目标（2025-2027年期间）</v>
      </c>
      <c r="C8" s="17" t="s">
        <v>530</v>
      </c>
      <c r="D8" s="17"/>
      <c r="E8" s="17"/>
      <c r="F8" s="17"/>
      <c r="G8" s="17"/>
      <c r="H8" s="17"/>
      <c r="I8" s="17"/>
      <c r="J8" s="38" t="s">
        <v>531</v>
      </c>
    </row>
    <row r="9" ht="75" customHeight="1" spans="1:10">
      <c r="A9" s="16" t="s">
        <v>532</v>
      </c>
      <c r="B9" s="18" t="str">
        <f>"预算年度（"&amp;"2025"&amp;"年）绩效目标"</f>
        <v>预算年度（2025年）绩效目标</v>
      </c>
      <c r="C9" s="19" t="s">
        <v>530</v>
      </c>
      <c r="D9" s="19"/>
      <c r="E9" s="19"/>
      <c r="F9" s="19"/>
      <c r="G9" s="19"/>
      <c r="H9" s="19"/>
      <c r="I9" s="19"/>
      <c r="J9" s="39" t="s">
        <v>533</v>
      </c>
    </row>
    <row r="10" ht="32.25" customHeight="1" spans="1:10">
      <c r="A10" s="20" t="s">
        <v>534</v>
      </c>
      <c r="B10" s="20"/>
      <c r="C10" s="20"/>
      <c r="D10" s="20"/>
      <c r="E10" s="20"/>
      <c r="F10" s="20"/>
      <c r="G10" s="20"/>
      <c r="H10" s="20"/>
      <c r="I10" s="20"/>
      <c r="J10" s="20"/>
    </row>
    <row r="11" ht="32.25" customHeight="1" spans="1:10">
      <c r="A11" s="16" t="s">
        <v>535</v>
      </c>
      <c r="B11" s="16"/>
      <c r="C11" s="15" t="s">
        <v>536</v>
      </c>
      <c r="D11" s="15"/>
      <c r="E11" s="15"/>
      <c r="F11" s="15" t="s">
        <v>537</v>
      </c>
      <c r="G11" s="15"/>
      <c r="H11" s="15" t="s">
        <v>538</v>
      </c>
      <c r="I11" s="15"/>
      <c r="J11" s="15"/>
    </row>
    <row r="12" ht="32.25" customHeight="1" spans="1:10">
      <c r="A12" s="16"/>
      <c r="B12" s="16"/>
      <c r="C12" s="15"/>
      <c r="D12" s="15"/>
      <c r="E12" s="15"/>
      <c r="F12" s="15"/>
      <c r="G12" s="15"/>
      <c r="H12" s="16" t="s">
        <v>539</v>
      </c>
      <c r="I12" s="16" t="s">
        <v>540</v>
      </c>
      <c r="J12" s="16" t="s">
        <v>541</v>
      </c>
    </row>
    <row r="13" ht="24" customHeight="1" spans="1:10">
      <c r="A13" s="21" t="s">
        <v>55</v>
      </c>
      <c r="B13" s="22"/>
      <c r="C13" s="22"/>
      <c r="D13" s="22"/>
      <c r="E13" s="22"/>
      <c r="F13" s="22"/>
      <c r="G13" s="23"/>
      <c r="H13" s="24">
        <v>16403955</v>
      </c>
      <c r="I13" s="24">
        <v>16097955</v>
      </c>
      <c r="J13" s="24">
        <v>306000</v>
      </c>
    </row>
    <row r="14" ht="34.5" customHeight="1" spans="1:10">
      <c r="A14" s="17" t="s">
        <v>542</v>
      </c>
      <c r="B14" s="25"/>
      <c r="C14" s="17" t="s">
        <v>543</v>
      </c>
      <c r="D14" s="25"/>
      <c r="E14" s="25"/>
      <c r="F14" s="25"/>
      <c r="G14" s="25"/>
      <c r="H14" s="26">
        <v>16403955</v>
      </c>
      <c r="I14" s="26">
        <v>16097955</v>
      </c>
      <c r="J14" s="26">
        <v>306000</v>
      </c>
    </row>
    <row r="15" ht="32.25" customHeight="1" spans="1:10">
      <c r="A15" s="20" t="s">
        <v>544</v>
      </c>
      <c r="B15" s="20"/>
      <c r="C15" s="20"/>
      <c r="D15" s="20"/>
      <c r="E15" s="20"/>
      <c r="F15" s="20"/>
      <c r="G15" s="20"/>
      <c r="H15" s="20"/>
      <c r="I15" s="20"/>
      <c r="J15" s="20"/>
    </row>
    <row r="16" ht="32.25" customHeight="1" spans="1:10">
      <c r="A16" s="27" t="s">
        <v>545</v>
      </c>
      <c r="B16" s="27"/>
      <c r="C16" s="27"/>
      <c r="D16" s="27"/>
      <c r="E16" s="27"/>
      <c r="F16" s="27"/>
      <c r="G16" s="27"/>
      <c r="H16" s="28" t="s">
        <v>546</v>
      </c>
      <c r="I16" s="40" t="s">
        <v>334</v>
      </c>
      <c r="J16" s="28" t="s">
        <v>547</v>
      </c>
    </row>
    <row r="17" ht="36" customHeight="1" spans="1:10">
      <c r="A17" s="29" t="s">
        <v>327</v>
      </c>
      <c r="B17" s="29" t="s">
        <v>548</v>
      </c>
      <c r="C17" s="30" t="s">
        <v>329</v>
      </c>
      <c r="D17" s="30" t="s">
        <v>330</v>
      </c>
      <c r="E17" s="30" t="s">
        <v>331</v>
      </c>
      <c r="F17" s="30" t="s">
        <v>332</v>
      </c>
      <c r="G17" s="30" t="s">
        <v>333</v>
      </c>
      <c r="H17" s="31"/>
      <c r="I17" s="31"/>
      <c r="J17" s="31"/>
    </row>
    <row r="18" ht="32.25" customHeight="1" spans="1:10">
      <c r="A18" s="32" t="s">
        <v>336</v>
      </c>
      <c r="B18" s="32"/>
      <c r="C18" s="33"/>
      <c r="D18" s="32"/>
      <c r="E18" s="32"/>
      <c r="F18" s="32"/>
      <c r="G18" s="32"/>
      <c r="H18" s="34"/>
      <c r="I18" s="19"/>
      <c r="J18" s="34"/>
    </row>
    <row r="19" ht="32.25" customHeight="1" spans="1:10">
      <c r="A19" s="32"/>
      <c r="B19" s="32" t="s">
        <v>337</v>
      </c>
      <c r="C19" s="33"/>
      <c r="D19" s="32"/>
      <c r="E19" s="32"/>
      <c r="F19" s="32"/>
      <c r="G19" s="32"/>
      <c r="H19" s="34"/>
      <c r="I19" s="19"/>
      <c r="J19" s="34"/>
    </row>
    <row r="20" ht="32.25" customHeight="1" spans="1:10">
      <c r="A20" s="32"/>
      <c r="B20" s="32"/>
      <c r="C20" s="33" t="s">
        <v>549</v>
      </c>
      <c r="D20" s="32" t="s">
        <v>339</v>
      </c>
      <c r="E20" s="32" t="s">
        <v>550</v>
      </c>
      <c r="F20" s="32" t="s">
        <v>444</v>
      </c>
      <c r="G20" s="32" t="s">
        <v>342</v>
      </c>
      <c r="H20" s="34" t="s">
        <v>551</v>
      </c>
      <c r="I20" s="19" t="s">
        <v>552</v>
      </c>
      <c r="J20" s="34" t="s">
        <v>553</v>
      </c>
    </row>
    <row r="21" ht="32.25" customHeight="1" spans="1:10">
      <c r="A21" s="32"/>
      <c r="B21" s="32" t="s">
        <v>344</v>
      </c>
      <c r="C21" s="33"/>
      <c r="D21" s="32"/>
      <c r="E21" s="32"/>
      <c r="F21" s="32"/>
      <c r="G21" s="32"/>
      <c r="H21" s="34"/>
      <c r="I21" s="19"/>
      <c r="J21" s="34"/>
    </row>
    <row r="22" ht="32.25" customHeight="1" spans="1:10">
      <c r="A22" s="32"/>
      <c r="B22" s="32"/>
      <c r="C22" s="33" t="s">
        <v>554</v>
      </c>
      <c r="D22" s="32" t="s">
        <v>346</v>
      </c>
      <c r="E22" s="32" t="s">
        <v>340</v>
      </c>
      <c r="F22" s="32" t="s">
        <v>341</v>
      </c>
      <c r="G22" s="32" t="s">
        <v>358</v>
      </c>
      <c r="H22" s="34" t="s">
        <v>555</v>
      </c>
      <c r="I22" s="19" t="s">
        <v>556</v>
      </c>
      <c r="J22" s="34" t="s">
        <v>553</v>
      </c>
    </row>
    <row r="23" ht="32.25" customHeight="1" spans="1:10">
      <c r="A23" s="32"/>
      <c r="B23" s="32" t="s">
        <v>371</v>
      </c>
      <c r="C23" s="33"/>
      <c r="D23" s="32"/>
      <c r="E23" s="32"/>
      <c r="F23" s="32"/>
      <c r="G23" s="32"/>
      <c r="H23" s="34"/>
      <c r="I23" s="19"/>
      <c r="J23" s="34"/>
    </row>
    <row r="24" ht="32.25" customHeight="1" spans="1:10">
      <c r="A24" s="32"/>
      <c r="B24" s="32"/>
      <c r="C24" s="33" t="s">
        <v>557</v>
      </c>
      <c r="D24" s="32" t="s">
        <v>346</v>
      </c>
      <c r="E24" s="32" t="s">
        <v>340</v>
      </c>
      <c r="F24" s="32" t="s">
        <v>341</v>
      </c>
      <c r="G24" s="32" t="s">
        <v>358</v>
      </c>
      <c r="H24" s="34" t="s">
        <v>558</v>
      </c>
      <c r="I24" s="19" t="s">
        <v>559</v>
      </c>
      <c r="J24" s="34" t="s">
        <v>560</v>
      </c>
    </row>
    <row r="25" ht="32.25" customHeight="1" spans="1:10">
      <c r="A25" s="32" t="s">
        <v>351</v>
      </c>
      <c r="B25" s="32"/>
      <c r="C25" s="33"/>
      <c r="D25" s="32"/>
      <c r="E25" s="32"/>
      <c r="F25" s="32"/>
      <c r="G25" s="32"/>
      <c r="H25" s="34"/>
      <c r="I25" s="19"/>
      <c r="J25" s="34"/>
    </row>
    <row r="26" ht="32.25" customHeight="1" spans="1:10">
      <c r="A26" s="32"/>
      <c r="B26" s="32" t="s">
        <v>561</v>
      </c>
      <c r="C26" s="33"/>
      <c r="D26" s="32"/>
      <c r="E26" s="32"/>
      <c r="F26" s="32"/>
      <c r="G26" s="32"/>
      <c r="H26" s="34"/>
      <c r="I26" s="19"/>
      <c r="J26" s="34"/>
    </row>
    <row r="27" ht="32.25" customHeight="1" spans="1:10">
      <c r="A27" s="32"/>
      <c r="B27" s="32"/>
      <c r="C27" s="33" t="s">
        <v>562</v>
      </c>
      <c r="D27" s="32" t="s">
        <v>346</v>
      </c>
      <c r="E27" s="32" t="s">
        <v>563</v>
      </c>
      <c r="F27" s="32" t="s">
        <v>393</v>
      </c>
      <c r="G27" s="32" t="s">
        <v>358</v>
      </c>
      <c r="H27" s="34" t="s">
        <v>564</v>
      </c>
      <c r="I27" s="19" t="s">
        <v>559</v>
      </c>
      <c r="J27" s="34" t="s">
        <v>560</v>
      </c>
    </row>
    <row r="28" ht="32.25" customHeight="1" spans="1:10">
      <c r="A28" s="32"/>
      <c r="B28" s="32" t="s">
        <v>426</v>
      </c>
      <c r="C28" s="33"/>
      <c r="D28" s="32"/>
      <c r="E28" s="32"/>
      <c r="F28" s="32"/>
      <c r="G28" s="32"/>
      <c r="H28" s="34"/>
      <c r="I28" s="19"/>
      <c r="J28" s="34"/>
    </row>
    <row r="29" ht="32.25" customHeight="1" spans="1:10">
      <c r="A29" s="32"/>
      <c r="B29" s="32"/>
      <c r="C29" s="33" t="s">
        <v>565</v>
      </c>
      <c r="D29" s="32" t="s">
        <v>339</v>
      </c>
      <c r="E29" s="32" t="s">
        <v>428</v>
      </c>
      <c r="F29" s="32" t="s">
        <v>393</v>
      </c>
      <c r="G29" s="32" t="s">
        <v>358</v>
      </c>
      <c r="H29" s="34" t="s">
        <v>566</v>
      </c>
      <c r="I29" s="19" t="s">
        <v>567</v>
      </c>
      <c r="J29" s="34" t="s">
        <v>560</v>
      </c>
    </row>
    <row r="30" ht="32.25" customHeight="1" spans="1:10">
      <c r="A30" s="32" t="s">
        <v>355</v>
      </c>
      <c r="B30" s="32"/>
      <c r="C30" s="33"/>
      <c r="D30" s="32"/>
      <c r="E30" s="32"/>
      <c r="F30" s="32"/>
      <c r="G30" s="32"/>
      <c r="H30" s="34"/>
      <c r="I30" s="19"/>
      <c r="J30" s="34"/>
    </row>
    <row r="31" ht="32.25" customHeight="1" spans="1:10">
      <c r="A31" s="32"/>
      <c r="B31" s="32" t="s">
        <v>356</v>
      </c>
      <c r="C31" s="33"/>
      <c r="D31" s="32"/>
      <c r="E31" s="32"/>
      <c r="F31" s="32"/>
      <c r="G31" s="32"/>
      <c r="H31" s="34"/>
      <c r="I31" s="19"/>
      <c r="J31" s="34"/>
    </row>
    <row r="32" ht="32.25" customHeight="1" spans="1:10">
      <c r="A32" s="32"/>
      <c r="B32" s="32"/>
      <c r="C32" s="33" t="s">
        <v>568</v>
      </c>
      <c r="D32" s="32" t="s">
        <v>346</v>
      </c>
      <c r="E32" s="32" t="s">
        <v>380</v>
      </c>
      <c r="F32" s="32" t="s">
        <v>341</v>
      </c>
      <c r="G32" s="32" t="s">
        <v>358</v>
      </c>
      <c r="H32" s="34" t="s">
        <v>569</v>
      </c>
      <c r="I32" s="19" t="s">
        <v>570</v>
      </c>
      <c r="J32" s="34" t="s">
        <v>570</v>
      </c>
    </row>
  </sheetData>
  <mergeCells count="2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B15" sqref="B15"/>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4" t="s">
        <v>52</v>
      </c>
    </row>
    <row r="3" ht="41.25" customHeight="1" spans="1:1">
      <c r="A3" s="75" t="str">
        <f>"2025"&amp;"年部门收入预算表"</f>
        <v>2025年部门收入预算表</v>
      </c>
    </row>
    <row r="4" ht="17.25" customHeight="1" spans="1:19">
      <c r="A4" s="78" t="str">
        <f>"单位名称："&amp;"石林彝族自治县林业和草原局"</f>
        <v>单位名称：石林彝族自治县林业和草原局</v>
      </c>
      <c r="S4" s="80" t="s">
        <v>1</v>
      </c>
    </row>
    <row r="5" ht="21.75" customHeight="1" spans="1:19">
      <c r="A5" s="209" t="s">
        <v>53</v>
      </c>
      <c r="B5" s="210" t="s">
        <v>54</v>
      </c>
      <c r="C5" s="210" t="s">
        <v>55</v>
      </c>
      <c r="D5" s="211" t="s">
        <v>56</v>
      </c>
      <c r="E5" s="211"/>
      <c r="F5" s="211"/>
      <c r="G5" s="211"/>
      <c r="H5" s="211"/>
      <c r="I5" s="158"/>
      <c r="J5" s="211"/>
      <c r="K5" s="211"/>
      <c r="L5" s="211"/>
      <c r="M5" s="211"/>
      <c r="N5" s="218"/>
      <c r="O5" s="211" t="s">
        <v>45</v>
      </c>
      <c r="P5" s="211"/>
      <c r="Q5" s="211"/>
      <c r="R5" s="211"/>
      <c r="S5" s="218"/>
    </row>
    <row r="6" ht="27" customHeight="1" spans="1:19">
      <c r="A6" s="212"/>
      <c r="B6" s="213"/>
      <c r="C6" s="213"/>
      <c r="D6" s="213" t="s">
        <v>57</v>
      </c>
      <c r="E6" s="213" t="s">
        <v>58</v>
      </c>
      <c r="F6" s="213" t="s">
        <v>59</v>
      </c>
      <c r="G6" s="213" t="s">
        <v>60</v>
      </c>
      <c r="H6" s="213" t="s">
        <v>61</v>
      </c>
      <c r="I6" s="219" t="s">
        <v>62</v>
      </c>
      <c r="J6" s="220"/>
      <c r="K6" s="220"/>
      <c r="L6" s="220"/>
      <c r="M6" s="220"/>
      <c r="N6" s="221"/>
      <c r="O6" s="213" t="s">
        <v>57</v>
      </c>
      <c r="P6" s="213" t="s">
        <v>58</v>
      </c>
      <c r="Q6" s="213" t="s">
        <v>59</v>
      </c>
      <c r="R6" s="213" t="s">
        <v>60</v>
      </c>
      <c r="S6" s="213" t="s">
        <v>63</v>
      </c>
    </row>
    <row r="7" ht="30" customHeight="1" spans="1:19">
      <c r="A7" s="214"/>
      <c r="B7" s="134"/>
      <c r="C7" s="143"/>
      <c r="D7" s="143"/>
      <c r="E7" s="143"/>
      <c r="F7" s="143"/>
      <c r="G7" s="143"/>
      <c r="H7" s="143"/>
      <c r="I7" s="99" t="s">
        <v>57</v>
      </c>
      <c r="J7" s="221" t="s">
        <v>64</v>
      </c>
      <c r="K7" s="221" t="s">
        <v>65</v>
      </c>
      <c r="L7" s="221" t="s">
        <v>66</v>
      </c>
      <c r="M7" s="221" t="s">
        <v>67</v>
      </c>
      <c r="N7" s="221" t="s">
        <v>68</v>
      </c>
      <c r="O7" s="222"/>
      <c r="P7" s="222"/>
      <c r="Q7" s="222"/>
      <c r="R7" s="222"/>
      <c r="S7" s="143"/>
    </row>
    <row r="8" ht="15" customHeight="1" spans="1:19">
      <c r="A8" s="215">
        <v>1</v>
      </c>
      <c r="B8" s="215">
        <v>2</v>
      </c>
      <c r="C8" s="215">
        <v>3</v>
      </c>
      <c r="D8" s="215">
        <v>4</v>
      </c>
      <c r="E8" s="215">
        <v>5</v>
      </c>
      <c r="F8" s="215">
        <v>6</v>
      </c>
      <c r="G8" s="215">
        <v>7</v>
      </c>
      <c r="H8" s="215">
        <v>8</v>
      </c>
      <c r="I8" s="99">
        <v>9</v>
      </c>
      <c r="J8" s="215">
        <v>10</v>
      </c>
      <c r="K8" s="215">
        <v>11</v>
      </c>
      <c r="L8" s="215">
        <v>12</v>
      </c>
      <c r="M8" s="215">
        <v>13</v>
      </c>
      <c r="N8" s="215">
        <v>14</v>
      </c>
      <c r="O8" s="215">
        <v>15</v>
      </c>
      <c r="P8" s="215">
        <v>16</v>
      </c>
      <c r="Q8" s="215">
        <v>17</v>
      </c>
      <c r="R8" s="215">
        <v>18</v>
      </c>
      <c r="S8" s="215">
        <v>19</v>
      </c>
    </row>
    <row r="9" ht="18" customHeight="1" spans="1:19">
      <c r="A9" s="33" t="s">
        <v>69</v>
      </c>
      <c r="B9" s="33" t="s">
        <v>70</v>
      </c>
      <c r="C9" s="108">
        <v>15207955</v>
      </c>
      <c r="D9" s="108">
        <v>15207955</v>
      </c>
      <c r="E9" s="108">
        <v>15207955</v>
      </c>
      <c r="F9" s="108"/>
      <c r="G9" s="108"/>
      <c r="H9" s="108"/>
      <c r="I9" s="108"/>
      <c r="J9" s="108"/>
      <c r="K9" s="108"/>
      <c r="L9" s="108"/>
      <c r="M9" s="108"/>
      <c r="N9" s="108"/>
      <c r="O9" s="108"/>
      <c r="P9" s="108"/>
      <c r="Q9" s="108"/>
      <c r="R9" s="108"/>
      <c r="S9" s="108"/>
    </row>
    <row r="10" ht="18" customHeight="1" spans="1:19">
      <c r="A10" s="216" t="s">
        <v>71</v>
      </c>
      <c r="B10" s="216" t="s">
        <v>70</v>
      </c>
      <c r="C10" s="108">
        <v>15207955</v>
      </c>
      <c r="D10" s="108">
        <v>15207955</v>
      </c>
      <c r="E10" s="108">
        <v>15207955</v>
      </c>
      <c r="F10" s="108"/>
      <c r="G10" s="108"/>
      <c r="H10" s="108"/>
      <c r="I10" s="108"/>
      <c r="J10" s="108"/>
      <c r="K10" s="108"/>
      <c r="L10" s="108"/>
      <c r="M10" s="108"/>
      <c r="N10" s="108"/>
      <c r="O10" s="108"/>
      <c r="P10" s="108"/>
      <c r="Q10" s="108"/>
      <c r="R10" s="108"/>
      <c r="S10" s="108"/>
    </row>
    <row r="11" ht="18" customHeight="1" spans="1:19">
      <c r="A11" s="83" t="s">
        <v>55</v>
      </c>
      <c r="B11" s="217"/>
      <c r="C11" s="108">
        <v>15207955</v>
      </c>
      <c r="D11" s="108">
        <v>15207955</v>
      </c>
      <c r="E11" s="108">
        <v>15207955</v>
      </c>
      <c r="F11" s="108"/>
      <c r="G11" s="108"/>
      <c r="H11" s="108"/>
      <c r="I11" s="108"/>
      <c r="J11" s="108"/>
      <c r="K11" s="108"/>
      <c r="L11" s="108"/>
      <c r="M11" s="108"/>
      <c r="N11" s="108"/>
      <c r="O11" s="108"/>
      <c r="P11" s="108"/>
      <c r="Q11" s="108"/>
      <c r="R11" s="108"/>
      <c r="S11" s="108"/>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pane ySplit="1" topLeftCell="A2" activePane="bottomLeft" state="frozen"/>
      <selection/>
      <selection pane="bottomLeft" activeCell="B15" sqref="B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0" t="s">
        <v>72</v>
      </c>
    </row>
    <row r="3" ht="41.25" customHeight="1" spans="1:1">
      <c r="A3" s="75" t="str">
        <f>"2025"&amp;"年部门支出预算表"</f>
        <v>2025年部门支出预算表</v>
      </c>
    </row>
    <row r="4" ht="17.25" customHeight="1" spans="1:15">
      <c r="A4" s="78" t="str">
        <f>"单位名称："&amp;"石林彝族自治县林业和草原局"</f>
        <v>单位名称：石林彝族自治县林业和草原局</v>
      </c>
      <c r="O4" s="80" t="s">
        <v>1</v>
      </c>
    </row>
    <row r="5" ht="27" customHeight="1" spans="1:15">
      <c r="A5" s="195" t="s">
        <v>73</v>
      </c>
      <c r="B5" s="195" t="s">
        <v>74</v>
      </c>
      <c r="C5" s="195" t="s">
        <v>55</v>
      </c>
      <c r="D5" s="196" t="s">
        <v>58</v>
      </c>
      <c r="E5" s="197"/>
      <c r="F5" s="198"/>
      <c r="G5" s="199" t="s">
        <v>59</v>
      </c>
      <c r="H5" s="199" t="s">
        <v>60</v>
      </c>
      <c r="I5" s="199" t="s">
        <v>75</v>
      </c>
      <c r="J5" s="196" t="s">
        <v>62</v>
      </c>
      <c r="K5" s="197"/>
      <c r="L5" s="197"/>
      <c r="M5" s="197"/>
      <c r="N5" s="206"/>
      <c r="O5" s="207"/>
    </row>
    <row r="6" ht="42" customHeight="1" spans="1:15">
      <c r="A6" s="200"/>
      <c r="B6" s="200"/>
      <c r="C6" s="201"/>
      <c r="D6" s="202" t="s">
        <v>57</v>
      </c>
      <c r="E6" s="202" t="s">
        <v>76</v>
      </c>
      <c r="F6" s="202" t="s">
        <v>77</v>
      </c>
      <c r="G6" s="201"/>
      <c r="H6" s="201"/>
      <c r="I6" s="208"/>
      <c r="J6" s="202" t="s">
        <v>57</v>
      </c>
      <c r="K6" s="189" t="s">
        <v>78</v>
      </c>
      <c r="L6" s="189" t="s">
        <v>79</v>
      </c>
      <c r="M6" s="189" t="s">
        <v>80</v>
      </c>
      <c r="N6" s="189" t="s">
        <v>81</v>
      </c>
      <c r="O6" s="189" t="s">
        <v>82</v>
      </c>
    </row>
    <row r="7" ht="18" customHeight="1" spans="1:15">
      <c r="A7" s="86" t="s">
        <v>83</v>
      </c>
      <c r="B7" s="86" t="s">
        <v>84</v>
      </c>
      <c r="C7" s="86" t="s">
        <v>85</v>
      </c>
      <c r="D7" s="87" t="s">
        <v>86</v>
      </c>
      <c r="E7" s="87" t="s">
        <v>87</v>
      </c>
      <c r="F7" s="87" t="s">
        <v>88</v>
      </c>
      <c r="G7" s="87" t="s">
        <v>89</v>
      </c>
      <c r="H7" s="87" t="s">
        <v>90</v>
      </c>
      <c r="I7" s="87" t="s">
        <v>91</v>
      </c>
      <c r="J7" s="87" t="s">
        <v>92</v>
      </c>
      <c r="K7" s="87" t="s">
        <v>93</v>
      </c>
      <c r="L7" s="87" t="s">
        <v>94</v>
      </c>
      <c r="M7" s="87" t="s">
        <v>95</v>
      </c>
      <c r="N7" s="86" t="s">
        <v>96</v>
      </c>
      <c r="O7" s="87" t="s">
        <v>97</v>
      </c>
    </row>
    <row r="8" ht="21" customHeight="1" spans="1:15">
      <c r="A8" s="88" t="s">
        <v>98</v>
      </c>
      <c r="B8" s="88" t="s">
        <v>99</v>
      </c>
      <c r="C8" s="108">
        <v>1191909</v>
      </c>
      <c r="D8" s="108">
        <v>1191909</v>
      </c>
      <c r="E8" s="108">
        <v>1191909</v>
      </c>
      <c r="F8" s="108"/>
      <c r="G8" s="108"/>
      <c r="H8" s="108"/>
      <c r="I8" s="108"/>
      <c r="J8" s="108"/>
      <c r="K8" s="108"/>
      <c r="L8" s="108"/>
      <c r="M8" s="108"/>
      <c r="N8" s="108"/>
      <c r="O8" s="108"/>
    </row>
    <row r="9" ht="21" customHeight="1" spans="1:15">
      <c r="A9" s="203" t="s">
        <v>100</v>
      </c>
      <c r="B9" s="203" t="s">
        <v>101</v>
      </c>
      <c r="C9" s="108">
        <v>1132005</v>
      </c>
      <c r="D9" s="108">
        <v>1132005</v>
      </c>
      <c r="E9" s="108">
        <v>1132005</v>
      </c>
      <c r="F9" s="108"/>
      <c r="G9" s="108"/>
      <c r="H9" s="108"/>
      <c r="I9" s="108"/>
      <c r="J9" s="108"/>
      <c r="K9" s="108"/>
      <c r="L9" s="108"/>
      <c r="M9" s="108"/>
      <c r="N9" s="108"/>
      <c r="O9" s="108"/>
    </row>
    <row r="10" ht="21" customHeight="1" spans="1:15">
      <c r="A10" s="204" t="s">
        <v>102</v>
      </c>
      <c r="B10" s="204" t="s">
        <v>103</v>
      </c>
      <c r="C10" s="108">
        <v>226800</v>
      </c>
      <c r="D10" s="108">
        <v>226800</v>
      </c>
      <c r="E10" s="108">
        <v>226800</v>
      </c>
      <c r="F10" s="108"/>
      <c r="G10" s="108"/>
      <c r="H10" s="108"/>
      <c r="I10" s="108"/>
      <c r="J10" s="108"/>
      <c r="K10" s="108"/>
      <c r="L10" s="108"/>
      <c r="M10" s="108"/>
      <c r="N10" s="108"/>
      <c r="O10" s="108"/>
    </row>
    <row r="11" ht="21" customHeight="1" spans="1:15">
      <c r="A11" s="204" t="s">
        <v>104</v>
      </c>
      <c r="B11" s="204" t="s">
        <v>105</v>
      </c>
      <c r="C11" s="108">
        <v>201600</v>
      </c>
      <c r="D11" s="108">
        <v>201600</v>
      </c>
      <c r="E11" s="108">
        <v>201600</v>
      </c>
      <c r="F11" s="108"/>
      <c r="G11" s="108"/>
      <c r="H11" s="108"/>
      <c r="I11" s="108"/>
      <c r="J11" s="108"/>
      <c r="K11" s="108"/>
      <c r="L11" s="108"/>
      <c r="M11" s="108"/>
      <c r="N11" s="108"/>
      <c r="O11" s="108"/>
    </row>
    <row r="12" ht="21" customHeight="1" spans="1:15">
      <c r="A12" s="204" t="s">
        <v>106</v>
      </c>
      <c r="B12" s="204" t="s">
        <v>107</v>
      </c>
      <c r="C12" s="108">
        <v>703605</v>
      </c>
      <c r="D12" s="108">
        <v>703605</v>
      </c>
      <c r="E12" s="108">
        <v>703605</v>
      </c>
      <c r="F12" s="108"/>
      <c r="G12" s="108"/>
      <c r="H12" s="108"/>
      <c r="I12" s="108"/>
      <c r="J12" s="108"/>
      <c r="K12" s="108"/>
      <c r="L12" s="108"/>
      <c r="M12" s="108"/>
      <c r="N12" s="108"/>
      <c r="O12" s="108"/>
    </row>
    <row r="13" ht="21" customHeight="1" spans="1:15">
      <c r="A13" s="203" t="s">
        <v>108</v>
      </c>
      <c r="B13" s="203" t="s">
        <v>109</v>
      </c>
      <c r="C13" s="108">
        <v>59904</v>
      </c>
      <c r="D13" s="108">
        <v>59904</v>
      </c>
      <c r="E13" s="108">
        <v>59904</v>
      </c>
      <c r="F13" s="108"/>
      <c r="G13" s="108"/>
      <c r="H13" s="108"/>
      <c r="I13" s="108"/>
      <c r="J13" s="108"/>
      <c r="K13" s="108"/>
      <c r="L13" s="108"/>
      <c r="M13" s="108"/>
      <c r="N13" s="108"/>
      <c r="O13" s="108"/>
    </row>
    <row r="14" ht="21" customHeight="1" spans="1:15">
      <c r="A14" s="204" t="s">
        <v>110</v>
      </c>
      <c r="B14" s="204" t="s">
        <v>111</v>
      </c>
      <c r="C14" s="108">
        <v>59904</v>
      </c>
      <c r="D14" s="108">
        <v>59904</v>
      </c>
      <c r="E14" s="108">
        <v>59904</v>
      </c>
      <c r="F14" s="108"/>
      <c r="G14" s="108"/>
      <c r="H14" s="108"/>
      <c r="I14" s="108"/>
      <c r="J14" s="108"/>
      <c r="K14" s="108"/>
      <c r="L14" s="108"/>
      <c r="M14" s="108"/>
      <c r="N14" s="108"/>
      <c r="O14" s="108"/>
    </row>
    <row r="15" ht="21" customHeight="1" spans="1:15">
      <c r="A15" s="88" t="s">
        <v>112</v>
      </c>
      <c r="B15" s="88" t="s">
        <v>113</v>
      </c>
      <c r="C15" s="108">
        <v>636897</v>
      </c>
      <c r="D15" s="108">
        <v>636897</v>
      </c>
      <c r="E15" s="108">
        <v>636897</v>
      </c>
      <c r="F15" s="108"/>
      <c r="G15" s="108"/>
      <c r="H15" s="108"/>
      <c r="I15" s="108"/>
      <c r="J15" s="108"/>
      <c r="K15" s="108"/>
      <c r="L15" s="108"/>
      <c r="M15" s="108"/>
      <c r="N15" s="108"/>
      <c r="O15" s="108"/>
    </row>
    <row r="16" ht="21" customHeight="1" spans="1:15">
      <c r="A16" s="203" t="s">
        <v>114</v>
      </c>
      <c r="B16" s="203" t="s">
        <v>115</v>
      </c>
      <c r="C16" s="108">
        <v>636897</v>
      </c>
      <c r="D16" s="108">
        <v>636897</v>
      </c>
      <c r="E16" s="108">
        <v>636897</v>
      </c>
      <c r="F16" s="108"/>
      <c r="G16" s="108"/>
      <c r="H16" s="108"/>
      <c r="I16" s="108"/>
      <c r="J16" s="108"/>
      <c r="K16" s="108"/>
      <c r="L16" s="108"/>
      <c r="M16" s="108"/>
      <c r="N16" s="108"/>
      <c r="O16" s="108"/>
    </row>
    <row r="17" ht="21" customHeight="1" spans="1:15">
      <c r="A17" s="204" t="s">
        <v>116</v>
      </c>
      <c r="B17" s="204" t="s">
        <v>117</v>
      </c>
      <c r="C17" s="108">
        <v>59003</v>
      </c>
      <c r="D17" s="108">
        <v>59003</v>
      </c>
      <c r="E17" s="108">
        <v>59003</v>
      </c>
      <c r="F17" s="108"/>
      <c r="G17" s="108"/>
      <c r="H17" s="108"/>
      <c r="I17" s="108"/>
      <c r="J17" s="108"/>
      <c r="K17" s="108"/>
      <c r="L17" s="108"/>
      <c r="M17" s="108"/>
      <c r="N17" s="108"/>
      <c r="O17" s="108"/>
    </row>
    <row r="18" ht="21" customHeight="1" spans="1:15">
      <c r="A18" s="204" t="s">
        <v>118</v>
      </c>
      <c r="B18" s="204" t="s">
        <v>119</v>
      </c>
      <c r="C18" s="108">
        <v>236012</v>
      </c>
      <c r="D18" s="108">
        <v>236012</v>
      </c>
      <c r="E18" s="108">
        <v>236012</v>
      </c>
      <c r="F18" s="108"/>
      <c r="G18" s="108"/>
      <c r="H18" s="108"/>
      <c r="I18" s="108"/>
      <c r="J18" s="108"/>
      <c r="K18" s="108"/>
      <c r="L18" s="108"/>
      <c r="M18" s="108"/>
      <c r="N18" s="108"/>
      <c r="O18" s="108"/>
    </row>
    <row r="19" ht="21" customHeight="1" spans="1:15">
      <c r="A19" s="204" t="s">
        <v>120</v>
      </c>
      <c r="B19" s="204" t="s">
        <v>121</v>
      </c>
      <c r="C19" s="108">
        <v>301043</v>
      </c>
      <c r="D19" s="108">
        <v>301043</v>
      </c>
      <c r="E19" s="108">
        <v>301043</v>
      </c>
      <c r="F19" s="108"/>
      <c r="G19" s="108"/>
      <c r="H19" s="108"/>
      <c r="I19" s="108"/>
      <c r="J19" s="108"/>
      <c r="K19" s="108"/>
      <c r="L19" s="108"/>
      <c r="M19" s="108"/>
      <c r="N19" s="108"/>
      <c r="O19" s="108"/>
    </row>
    <row r="20" ht="21" customHeight="1" spans="1:15">
      <c r="A20" s="204" t="s">
        <v>122</v>
      </c>
      <c r="B20" s="204" t="s">
        <v>123</v>
      </c>
      <c r="C20" s="108">
        <v>40839</v>
      </c>
      <c r="D20" s="108">
        <v>40839</v>
      </c>
      <c r="E20" s="108">
        <v>40839</v>
      </c>
      <c r="F20" s="108"/>
      <c r="G20" s="108"/>
      <c r="H20" s="108"/>
      <c r="I20" s="108"/>
      <c r="J20" s="108"/>
      <c r="K20" s="108"/>
      <c r="L20" s="108"/>
      <c r="M20" s="108"/>
      <c r="N20" s="108"/>
      <c r="O20" s="108"/>
    </row>
    <row r="21" ht="21" customHeight="1" spans="1:15">
      <c r="A21" s="88" t="s">
        <v>124</v>
      </c>
      <c r="B21" s="88" t="s">
        <v>125</v>
      </c>
      <c r="C21" s="108">
        <v>12822544</v>
      </c>
      <c r="D21" s="108">
        <v>12822544</v>
      </c>
      <c r="E21" s="108">
        <v>5016849</v>
      </c>
      <c r="F21" s="108">
        <v>7805695</v>
      </c>
      <c r="G21" s="108"/>
      <c r="H21" s="108"/>
      <c r="I21" s="108"/>
      <c r="J21" s="108"/>
      <c r="K21" s="108"/>
      <c r="L21" s="108"/>
      <c r="M21" s="108"/>
      <c r="N21" s="108"/>
      <c r="O21" s="108"/>
    </row>
    <row r="22" ht="21" customHeight="1" spans="1:15">
      <c r="A22" s="203" t="s">
        <v>126</v>
      </c>
      <c r="B22" s="203" t="s">
        <v>127</v>
      </c>
      <c r="C22" s="108">
        <v>12733144</v>
      </c>
      <c r="D22" s="108">
        <v>12733144</v>
      </c>
      <c r="E22" s="108">
        <v>5016849</v>
      </c>
      <c r="F22" s="108">
        <v>7716295</v>
      </c>
      <c r="G22" s="108"/>
      <c r="H22" s="108"/>
      <c r="I22" s="108"/>
      <c r="J22" s="108"/>
      <c r="K22" s="108"/>
      <c r="L22" s="108"/>
      <c r="M22" s="108"/>
      <c r="N22" s="108"/>
      <c r="O22" s="108"/>
    </row>
    <row r="23" ht="21" customHeight="1" spans="1:15">
      <c r="A23" s="204" t="s">
        <v>128</v>
      </c>
      <c r="B23" s="204" t="s">
        <v>129</v>
      </c>
      <c r="C23" s="108">
        <v>1200917</v>
      </c>
      <c r="D23" s="108">
        <v>1200917</v>
      </c>
      <c r="E23" s="108">
        <v>1200917</v>
      </c>
      <c r="F23" s="108"/>
      <c r="G23" s="108"/>
      <c r="H23" s="108"/>
      <c r="I23" s="108"/>
      <c r="J23" s="108"/>
      <c r="K23" s="108"/>
      <c r="L23" s="108"/>
      <c r="M23" s="108"/>
      <c r="N23" s="108"/>
      <c r="O23" s="108"/>
    </row>
    <row r="24" ht="21" customHeight="1" spans="1:15">
      <c r="A24" s="204" t="s">
        <v>130</v>
      </c>
      <c r="B24" s="204" t="s">
        <v>131</v>
      </c>
      <c r="C24" s="108">
        <v>3815932</v>
      </c>
      <c r="D24" s="108">
        <v>3815932</v>
      </c>
      <c r="E24" s="108">
        <v>3815932</v>
      </c>
      <c r="F24" s="108"/>
      <c r="G24" s="108"/>
      <c r="H24" s="108"/>
      <c r="I24" s="108"/>
      <c r="J24" s="108"/>
      <c r="K24" s="108"/>
      <c r="L24" s="108"/>
      <c r="M24" s="108"/>
      <c r="N24" s="108"/>
      <c r="O24" s="108"/>
    </row>
    <row r="25" ht="21" customHeight="1" spans="1:15">
      <c r="A25" s="204" t="s">
        <v>132</v>
      </c>
      <c r="B25" s="204" t="s">
        <v>133</v>
      </c>
      <c r="C25" s="108">
        <v>3420800</v>
      </c>
      <c r="D25" s="108">
        <v>3420800</v>
      </c>
      <c r="E25" s="108"/>
      <c r="F25" s="108">
        <v>3420800</v>
      </c>
      <c r="G25" s="108"/>
      <c r="H25" s="108"/>
      <c r="I25" s="108"/>
      <c r="J25" s="108"/>
      <c r="K25" s="108"/>
      <c r="L25" s="108"/>
      <c r="M25" s="108"/>
      <c r="N25" s="108"/>
      <c r="O25" s="108"/>
    </row>
    <row r="26" ht="21" customHeight="1" spans="1:15">
      <c r="A26" s="204" t="s">
        <v>134</v>
      </c>
      <c r="B26" s="204" t="s">
        <v>135</v>
      </c>
      <c r="C26" s="108">
        <v>4295495</v>
      </c>
      <c r="D26" s="108">
        <v>4295495</v>
      </c>
      <c r="E26" s="108"/>
      <c r="F26" s="108">
        <v>4295495</v>
      </c>
      <c r="G26" s="108"/>
      <c r="H26" s="108"/>
      <c r="I26" s="108"/>
      <c r="J26" s="108"/>
      <c r="K26" s="108"/>
      <c r="L26" s="108"/>
      <c r="M26" s="108"/>
      <c r="N26" s="108"/>
      <c r="O26" s="108"/>
    </row>
    <row r="27" ht="21" customHeight="1" spans="1:15">
      <c r="A27" s="203" t="s">
        <v>136</v>
      </c>
      <c r="B27" s="203" t="s">
        <v>137</v>
      </c>
      <c r="C27" s="108">
        <v>89400</v>
      </c>
      <c r="D27" s="108">
        <v>89400</v>
      </c>
      <c r="E27" s="108"/>
      <c r="F27" s="108">
        <v>89400</v>
      </c>
      <c r="G27" s="108"/>
      <c r="H27" s="108"/>
      <c r="I27" s="108"/>
      <c r="J27" s="108"/>
      <c r="K27" s="108"/>
      <c r="L27" s="108"/>
      <c r="M27" s="108"/>
      <c r="N27" s="108"/>
      <c r="O27" s="108"/>
    </row>
    <row r="28" ht="21" customHeight="1" spans="1:15">
      <c r="A28" s="204" t="s">
        <v>138</v>
      </c>
      <c r="B28" s="204" t="s">
        <v>139</v>
      </c>
      <c r="C28" s="108">
        <v>89400</v>
      </c>
      <c r="D28" s="108">
        <v>89400</v>
      </c>
      <c r="E28" s="108"/>
      <c r="F28" s="108">
        <v>89400</v>
      </c>
      <c r="G28" s="108"/>
      <c r="H28" s="108"/>
      <c r="I28" s="108"/>
      <c r="J28" s="108"/>
      <c r="K28" s="108"/>
      <c r="L28" s="108"/>
      <c r="M28" s="108"/>
      <c r="N28" s="108"/>
      <c r="O28" s="108"/>
    </row>
    <row r="29" ht="21" customHeight="1" spans="1:15">
      <c r="A29" s="88" t="s">
        <v>140</v>
      </c>
      <c r="B29" s="88" t="s">
        <v>141</v>
      </c>
      <c r="C29" s="108">
        <v>556605</v>
      </c>
      <c r="D29" s="108">
        <v>556605</v>
      </c>
      <c r="E29" s="108">
        <v>556605</v>
      </c>
      <c r="F29" s="108"/>
      <c r="G29" s="108"/>
      <c r="H29" s="108"/>
      <c r="I29" s="108"/>
      <c r="J29" s="108"/>
      <c r="K29" s="108"/>
      <c r="L29" s="108"/>
      <c r="M29" s="108"/>
      <c r="N29" s="108"/>
      <c r="O29" s="108"/>
    </row>
    <row r="30" ht="21" customHeight="1" spans="1:15">
      <c r="A30" s="203" t="s">
        <v>142</v>
      </c>
      <c r="B30" s="203" t="s">
        <v>143</v>
      </c>
      <c r="C30" s="108">
        <v>556605</v>
      </c>
      <c r="D30" s="108">
        <v>556605</v>
      </c>
      <c r="E30" s="108">
        <v>556605</v>
      </c>
      <c r="F30" s="108"/>
      <c r="G30" s="108"/>
      <c r="H30" s="108"/>
      <c r="I30" s="108"/>
      <c r="J30" s="108"/>
      <c r="K30" s="108"/>
      <c r="L30" s="108"/>
      <c r="M30" s="108"/>
      <c r="N30" s="108"/>
      <c r="O30" s="108"/>
    </row>
    <row r="31" ht="21" customHeight="1" spans="1:15">
      <c r="A31" s="204" t="s">
        <v>144</v>
      </c>
      <c r="B31" s="204" t="s">
        <v>145</v>
      </c>
      <c r="C31" s="108">
        <v>556605</v>
      </c>
      <c r="D31" s="108">
        <v>556605</v>
      </c>
      <c r="E31" s="108">
        <v>556605</v>
      </c>
      <c r="F31" s="108"/>
      <c r="G31" s="108"/>
      <c r="H31" s="108"/>
      <c r="I31" s="108"/>
      <c r="J31" s="108"/>
      <c r="K31" s="108"/>
      <c r="L31" s="108"/>
      <c r="M31" s="108"/>
      <c r="N31" s="108"/>
      <c r="O31" s="108"/>
    </row>
    <row r="32" ht="21" customHeight="1" spans="1:15">
      <c r="A32" s="205" t="s">
        <v>55</v>
      </c>
      <c r="B32" s="69"/>
      <c r="C32" s="108">
        <v>15207955</v>
      </c>
      <c r="D32" s="108">
        <v>15207955</v>
      </c>
      <c r="E32" s="108">
        <v>7402260</v>
      </c>
      <c r="F32" s="108">
        <v>7805695</v>
      </c>
      <c r="G32" s="108"/>
      <c r="H32" s="108"/>
      <c r="I32" s="108"/>
      <c r="J32" s="108"/>
      <c r="K32" s="108"/>
      <c r="L32" s="108"/>
      <c r="M32" s="108"/>
      <c r="N32" s="108"/>
      <c r="O32" s="108"/>
    </row>
  </sheetData>
  <mergeCells count="12">
    <mergeCell ref="A2:O2"/>
    <mergeCell ref="A3:O3"/>
    <mergeCell ref="A4:B4"/>
    <mergeCell ref="D5:F5"/>
    <mergeCell ref="J5:O5"/>
    <mergeCell ref="A32:B3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B15" sqref="B15"/>
    </sheetView>
  </sheetViews>
  <sheetFormatPr defaultColWidth="8.575" defaultRowHeight="12.75" customHeight="1" outlineLevelCol="3"/>
  <cols>
    <col min="1" max="4" width="35.575" customWidth="1"/>
  </cols>
  <sheetData>
    <row r="1" customHeight="1" spans="1:4">
      <c r="A1" s="1"/>
      <c r="B1" s="1"/>
      <c r="C1" s="1"/>
      <c r="D1" s="1"/>
    </row>
    <row r="2" ht="15" customHeight="1" spans="1:4">
      <c r="A2" s="76"/>
      <c r="B2" s="80"/>
      <c r="C2" s="80"/>
      <c r="D2" s="80" t="s">
        <v>146</v>
      </c>
    </row>
    <row r="3" ht="41.25" customHeight="1" spans="1:1">
      <c r="A3" s="75" t="str">
        <f>"2025"&amp;"年部门财政拨款收支预算总表"</f>
        <v>2025年部门财政拨款收支预算总表</v>
      </c>
    </row>
    <row r="4" ht="17.25" customHeight="1" spans="1:4">
      <c r="A4" s="78" t="str">
        <f>"单位名称："&amp;"石林彝族自治县林业和草原局"</f>
        <v>单位名称：石林彝族自治县林业和草原局</v>
      </c>
      <c r="B4" s="188"/>
      <c r="D4" s="80" t="s">
        <v>1</v>
      </c>
    </row>
    <row r="5" ht="17.25" customHeight="1" spans="1:4">
      <c r="A5" s="189" t="s">
        <v>2</v>
      </c>
      <c r="B5" s="190"/>
      <c r="C5" s="189" t="s">
        <v>3</v>
      </c>
      <c r="D5" s="190"/>
    </row>
    <row r="6" ht="18.75" customHeight="1" spans="1:4">
      <c r="A6" s="189" t="s">
        <v>4</v>
      </c>
      <c r="B6" s="189" t="s">
        <v>5</v>
      </c>
      <c r="C6" s="189" t="s">
        <v>6</v>
      </c>
      <c r="D6" s="189" t="s">
        <v>5</v>
      </c>
    </row>
    <row r="7" ht="16.5" customHeight="1" spans="1:4">
      <c r="A7" s="191" t="s">
        <v>147</v>
      </c>
      <c r="B7" s="108">
        <v>15207955</v>
      </c>
      <c r="C7" s="191" t="s">
        <v>148</v>
      </c>
      <c r="D7" s="108">
        <v>15207955</v>
      </c>
    </row>
    <row r="8" ht="16.5" customHeight="1" spans="1:4">
      <c r="A8" s="191" t="s">
        <v>149</v>
      </c>
      <c r="B8" s="108">
        <v>15207955</v>
      </c>
      <c r="C8" s="191" t="s">
        <v>150</v>
      </c>
      <c r="D8" s="108"/>
    </row>
    <row r="9" ht="16.5" customHeight="1" spans="1:4">
      <c r="A9" s="191" t="s">
        <v>151</v>
      </c>
      <c r="B9" s="108"/>
      <c r="C9" s="191" t="s">
        <v>152</v>
      </c>
      <c r="D9" s="108"/>
    </row>
    <row r="10" ht="16.5" customHeight="1" spans="1:4">
      <c r="A10" s="191" t="s">
        <v>153</v>
      </c>
      <c r="B10" s="108"/>
      <c r="C10" s="191" t="s">
        <v>154</v>
      </c>
      <c r="D10" s="108"/>
    </row>
    <row r="11" ht="16.5" customHeight="1" spans="1:4">
      <c r="A11" s="191" t="s">
        <v>155</v>
      </c>
      <c r="B11" s="108"/>
      <c r="C11" s="191" t="s">
        <v>156</v>
      </c>
      <c r="D11" s="108"/>
    </row>
    <row r="12" ht="16.5" customHeight="1" spans="1:4">
      <c r="A12" s="191" t="s">
        <v>149</v>
      </c>
      <c r="B12" s="108"/>
      <c r="C12" s="191" t="s">
        <v>157</v>
      </c>
      <c r="D12" s="108"/>
    </row>
    <row r="13" ht="16.5" customHeight="1" spans="1:4">
      <c r="A13" s="22" t="s">
        <v>151</v>
      </c>
      <c r="B13" s="108"/>
      <c r="C13" s="98" t="s">
        <v>158</v>
      </c>
      <c r="D13" s="108"/>
    </row>
    <row r="14" ht="16.5" customHeight="1" spans="1:4">
      <c r="A14" s="22" t="s">
        <v>153</v>
      </c>
      <c r="B14" s="108"/>
      <c r="C14" s="98" t="s">
        <v>159</v>
      </c>
      <c r="D14" s="108"/>
    </row>
    <row r="15" ht="16.5" customHeight="1" spans="1:4">
      <c r="A15" s="192"/>
      <c r="B15" s="108"/>
      <c r="C15" s="98" t="s">
        <v>160</v>
      </c>
      <c r="D15" s="108">
        <v>1191909</v>
      </c>
    </row>
    <row r="16" ht="16.5" customHeight="1" spans="1:4">
      <c r="A16" s="192"/>
      <c r="B16" s="108"/>
      <c r="C16" s="98" t="s">
        <v>161</v>
      </c>
      <c r="D16" s="108">
        <v>636897</v>
      </c>
    </row>
    <row r="17" ht="16.5" customHeight="1" spans="1:4">
      <c r="A17" s="192"/>
      <c r="B17" s="108"/>
      <c r="C17" s="98" t="s">
        <v>162</v>
      </c>
      <c r="D17" s="108"/>
    </row>
    <row r="18" ht="16.5" customHeight="1" spans="1:4">
      <c r="A18" s="192"/>
      <c r="B18" s="108"/>
      <c r="C18" s="98" t="s">
        <v>163</v>
      </c>
      <c r="D18" s="108"/>
    </row>
    <row r="19" ht="16.5" customHeight="1" spans="1:4">
      <c r="A19" s="192"/>
      <c r="B19" s="108"/>
      <c r="C19" s="98" t="s">
        <v>164</v>
      </c>
      <c r="D19" s="108">
        <v>12822544</v>
      </c>
    </row>
    <row r="20" ht="16.5" customHeight="1" spans="1:4">
      <c r="A20" s="192"/>
      <c r="B20" s="108"/>
      <c r="C20" s="98" t="s">
        <v>165</v>
      </c>
      <c r="D20" s="108"/>
    </row>
    <row r="21" ht="16.5" customHeight="1" spans="1:4">
      <c r="A21" s="192"/>
      <c r="B21" s="108"/>
      <c r="C21" s="98" t="s">
        <v>166</v>
      </c>
      <c r="D21" s="108"/>
    </row>
    <row r="22" ht="16.5" customHeight="1" spans="1:4">
      <c r="A22" s="192"/>
      <c r="B22" s="108"/>
      <c r="C22" s="98" t="s">
        <v>167</v>
      </c>
      <c r="D22" s="108"/>
    </row>
    <row r="23" ht="16.5" customHeight="1" spans="1:4">
      <c r="A23" s="192"/>
      <c r="B23" s="108"/>
      <c r="C23" s="98" t="s">
        <v>168</v>
      </c>
      <c r="D23" s="108"/>
    </row>
    <row r="24" ht="16.5" customHeight="1" spans="1:4">
      <c r="A24" s="192"/>
      <c r="B24" s="108"/>
      <c r="C24" s="98" t="s">
        <v>169</v>
      </c>
      <c r="D24" s="108"/>
    </row>
    <row r="25" ht="16.5" customHeight="1" spans="1:4">
      <c r="A25" s="192"/>
      <c r="B25" s="108"/>
      <c r="C25" s="98" t="s">
        <v>170</v>
      </c>
      <c r="D25" s="108"/>
    </row>
    <row r="26" ht="16.5" customHeight="1" spans="1:4">
      <c r="A26" s="192"/>
      <c r="B26" s="108"/>
      <c r="C26" s="98" t="s">
        <v>171</v>
      </c>
      <c r="D26" s="108">
        <v>556605</v>
      </c>
    </row>
    <row r="27" ht="16.5" customHeight="1" spans="1:4">
      <c r="A27" s="192"/>
      <c r="B27" s="108"/>
      <c r="C27" s="98" t="s">
        <v>172</v>
      </c>
      <c r="D27" s="108"/>
    </row>
    <row r="28" ht="16.5" customHeight="1" spans="1:4">
      <c r="A28" s="192"/>
      <c r="B28" s="108"/>
      <c r="C28" s="98" t="s">
        <v>173</v>
      </c>
      <c r="D28" s="108"/>
    </row>
    <row r="29" ht="16.5" customHeight="1" spans="1:4">
      <c r="A29" s="192"/>
      <c r="B29" s="108"/>
      <c r="C29" s="98" t="s">
        <v>174</v>
      </c>
      <c r="D29" s="108"/>
    </row>
    <row r="30" ht="16.5" customHeight="1" spans="1:4">
      <c r="A30" s="192"/>
      <c r="B30" s="108"/>
      <c r="C30" s="98" t="s">
        <v>175</v>
      </c>
      <c r="D30" s="108"/>
    </row>
    <row r="31" ht="16.5" customHeight="1" spans="1:4">
      <c r="A31" s="192"/>
      <c r="B31" s="108"/>
      <c r="C31" s="98" t="s">
        <v>176</v>
      </c>
      <c r="D31" s="108"/>
    </row>
    <row r="32" ht="16.5" customHeight="1" spans="1:4">
      <c r="A32" s="192"/>
      <c r="B32" s="108"/>
      <c r="C32" s="22" t="s">
        <v>177</v>
      </c>
      <c r="D32" s="108"/>
    </row>
    <row r="33" ht="16.5" customHeight="1" spans="1:4">
      <c r="A33" s="192"/>
      <c r="B33" s="108"/>
      <c r="C33" s="22" t="s">
        <v>178</v>
      </c>
      <c r="D33" s="108"/>
    </row>
    <row r="34" ht="16.5" customHeight="1" spans="1:4">
      <c r="A34" s="192"/>
      <c r="B34" s="108"/>
      <c r="C34" s="19" t="s">
        <v>179</v>
      </c>
      <c r="D34" s="108"/>
    </row>
    <row r="35" ht="15" customHeight="1" spans="1:4">
      <c r="A35" s="193" t="s">
        <v>50</v>
      </c>
      <c r="B35" s="194">
        <v>15207955</v>
      </c>
      <c r="C35" s="193" t="s">
        <v>51</v>
      </c>
      <c r="D35" s="194">
        <v>15207955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pane ySplit="1" topLeftCell="A3" activePane="bottomLeft" state="frozen"/>
      <selection/>
      <selection pane="bottomLeft" activeCell="D31" sqref="D3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3"/>
      <c r="F2" s="100"/>
      <c r="G2" s="168" t="s">
        <v>180</v>
      </c>
    </row>
    <row r="3" ht="41.25" customHeight="1" spans="1:7">
      <c r="A3" s="152" t="str">
        <f>"2025"&amp;"年一般公共预算支出预算表（按功能科目分类）"</f>
        <v>2025年一般公共预算支出预算表（按功能科目分类）</v>
      </c>
      <c r="B3" s="152"/>
      <c r="C3" s="152"/>
      <c r="D3" s="152"/>
      <c r="E3" s="152"/>
      <c r="F3" s="152"/>
      <c r="G3" s="152"/>
    </row>
    <row r="4" ht="18" customHeight="1" spans="1:7">
      <c r="A4" s="44" t="str">
        <f>"单位名称："&amp;"石林彝族自治县林业和草原局"</f>
        <v>单位名称：石林彝族自治县林业和草原局</v>
      </c>
      <c r="F4" s="149"/>
      <c r="G4" s="168" t="s">
        <v>1</v>
      </c>
    </row>
    <row r="5" ht="20.25" customHeight="1" spans="1:7">
      <c r="A5" s="184" t="s">
        <v>181</v>
      </c>
      <c r="B5" s="185"/>
      <c r="C5" s="153" t="s">
        <v>55</v>
      </c>
      <c r="D5" s="173" t="s">
        <v>76</v>
      </c>
      <c r="E5" s="14"/>
      <c r="F5" s="36"/>
      <c r="G5" s="165" t="s">
        <v>77</v>
      </c>
    </row>
    <row r="6" ht="20.25" customHeight="1" spans="1:7">
      <c r="A6" s="186" t="s">
        <v>73</v>
      </c>
      <c r="B6" s="186" t="s">
        <v>74</v>
      </c>
      <c r="C6" s="55"/>
      <c r="D6" s="15" t="s">
        <v>57</v>
      </c>
      <c r="E6" s="15" t="s">
        <v>182</v>
      </c>
      <c r="F6" s="15" t="s">
        <v>183</v>
      </c>
      <c r="G6" s="167"/>
    </row>
    <row r="7" ht="15" customHeight="1" spans="1:7">
      <c r="A7" s="21" t="s">
        <v>83</v>
      </c>
      <c r="B7" s="21" t="s">
        <v>84</v>
      </c>
      <c r="C7" s="21" t="s">
        <v>85</v>
      </c>
      <c r="D7" s="21" t="s">
        <v>86</v>
      </c>
      <c r="E7" s="21" t="s">
        <v>87</v>
      </c>
      <c r="F7" s="21" t="s">
        <v>88</v>
      </c>
      <c r="G7" s="21" t="s">
        <v>89</v>
      </c>
    </row>
    <row r="8" ht="18" customHeight="1" spans="1:7">
      <c r="A8" s="19" t="s">
        <v>98</v>
      </c>
      <c r="B8" s="19" t="s">
        <v>99</v>
      </c>
      <c r="C8" s="108">
        <v>1191909</v>
      </c>
      <c r="D8" s="108">
        <v>1191909</v>
      </c>
      <c r="E8" s="108">
        <v>1191909</v>
      </c>
      <c r="F8" s="108"/>
      <c r="G8" s="108"/>
    </row>
    <row r="9" ht="18" customHeight="1" spans="1:7">
      <c r="A9" s="161" t="s">
        <v>100</v>
      </c>
      <c r="B9" s="161" t="s">
        <v>101</v>
      </c>
      <c r="C9" s="108">
        <v>1132005</v>
      </c>
      <c r="D9" s="108">
        <v>1132005</v>
      </c>
      <c r="E9" s="108">
        <v>1132005</v>
      </c>
      <c r="F9" s="108"/>
      <c r="G9" s="108"/>
    </row>
    <row r="10" ht="18" customHeight="1" spans="1:7">
      <c r="A10" s="162" t="s">
        <v>102</v>
      </c>
      <c r="B10" s="162" t="s">
        <v>103</v>
      </c>
      <c r="C10" s="108">
        <v>226800</v>
      </c>
      <c r="D10" s="108">
        <v>226800</v>
      </c>
      <c r="E10" s="108">
        <v>226800</v>
      </c>
      <c r="F10" s="108"/>
      <c r="G10" s="108"/>
    </row>
    <row r="11" ht="18" customHeight="1" spans="1:7">
      <c r="A11" s="162" t="s">
        <v>104</v>
      </c>
      <c r="B11" s="162" t="s">
        <v>105</v>
      </c>
      <c r="C11" s="108">
        <v>201600</v>
      </c>
      <c r="D11" s="108">
        <v>201600</v>
      </c>
      <c r="E11" s="108">
        <v>201600</v>
      </c>
      <c r="F11" s="108"/>
      <c r="G11" s="108"/>
    </row>
    <row r="12" ht="18" customHeight="1" spans="1:7">
      <c r="A12" s="162" t="s">
        <v>106</v>
      </c>
      <c r="B12" s="162" t="s">
        <v>107</v>
      </c>
      <c r="C12" s="108">
        <v>703605</v>
      </c>
      <c r="D12" s="108">
        <v>703605</v>
      </c>
      <c r="E12" s="108">
        <v>703605</v>
      </c>
      <c r="F12" s="108"/>
      <c r="G12" s="108"/>
    </row>
    <row r="13" ht="18" customHeight="1" spans="1:7">
      <c r="A13" s="161" t="s">
        <v>108</v>
      </c>
      <c r="B13" s="161" t="s">
        <v>109</v>
      </c>
      <c r="C13" s="108">
        <v>59904</v>
      </c>
      <c r="D13" s="108">
        <v>59904</v>
      </c>
      <c r="E13" s="108">
        <v>59904</v>
      </c>
      <c r="F13" s="108"/>
      <c r="G13" s="108"/>
    </row>
    <row r="14" ht="18" customHeight="1" spans="1:7">
      <c r="A14" s="162" t="s">
        <v>110</v>
      </c>
      <c r="B14" s="162" t="s">
        <v>111</v>
      </c>
      <c r="C14" s="108">
        <v>59904</v>
      </c>
      <c r="D14" s="108">
        <v>59904</v>
      </c>
      <c r="E14" s="108">
        <v>59904</v>
      </c>
      <c r="F14" s="108"/>
      <c r="G14" s="108"/>
    </row>
    <row r="15" ht="18" customHeight="1" spans="1:7">
      <c r="A15" s="19" t="s">
        <v>112</v>
      </c>
      <c r="B15" s="19" t="s">
        <v>113</v>
      </c>
      <c r="C15" s="108">
        <v>636897</v>
      </c>
      <c r="D15" s="108">
        <v>636897</v>
      </c>
      <c r="E15" s="108">
        <v>636897</v>
      </c>
      <c r="F15" s="108"/>
      <c r="G15" s="108"/>
    </row>
    <row r="16" ht="18" customHeight="1" spans="1:7">
      <c r="A16" s="161" t="s">
        <v>114</v>
      </c>
      <c r="B16" s="161" t="s">
        <v>115</v>
      </c>
      <c r="C16" s="108">
        <v>636897</v>
      </c>
      <c r="D16" s="108">
        <v>636897</v>
      </c>
      <c r="E16" s="108">
        <v>636897</v>
      </c>
      <c r="F16" s="108"/>
      <c r="G16" s="108"/>
    </row>
    <row r="17" ht="18" customHeight="1" spans="1:7">
      <c r="A17" s="162" t="s">
        <v>116</v>
      </c>
      <c r="B17" s="162" t="s">
        <v>117</v>
      </c>
      <c r="C17" s="108">
        <v>59003</v>
      </c>
      <c r="D17" s="108">
        <v>59003</v>
      </c>
      <c r="E17" s="108">
        <v>59003</v>
      </c>
      <c r="F17" s="108"/>
      <c r="G17" s="108"/>
    </row>
    <row r="18" ht="18" customHeight="1" spans="1:7">
      <c r="A18" s="162" t="s">
        <v>118</v>
      </c>
      <c r="B18" s="162" t="s">
        <v>119</v>
      </c>
      <c r="C18" s="108">
        <v>236012</v>
      </c>
      <c r="D18" s="108">
        <v>236012</v>
      </c>
      <c r="E18" s="108">
        <v>236012</v>
      </c>
      <c r="F18" s="108"/>
      <c r="G18" s="108"/>
    </row>
    <row r="19" ht="18" customHeight="1" spans="1:7">
      <c r="A19" s="162" t="s">
        <v>120</v>
      </c>
      <c r="B19" s="162" t="s">
        <v>121</v>
      </c>
      <c r="C19" s="108">
        <v>301043</v>
      </c>
      <c r="D19" s="108">
        <v>301043</v>
      </c>
      <c r="E19" s="108">
        <v>301043</v>
      </c>
      <c r="F19" s="108"/>
      <c r="G19" s="108"/>
    </row>
    <row r="20" ht="18" customHeight="1" spans="1:7">
      <c r="A20" s="162" t="s">
        <v>122</v>
      </c>
      <c r="B20" s="162" t="s">
        <v>123</v>
      </c>
      <c r="C20" s="108">
        <v>40839</v>
      </c>
      <c r="D20" s="108">
        <v>40839</v>
      </c>
      <c r="E20" s="108">
        <v>40839</v>
      </c>
      <c r="F20" s="108"/>
      <c r="G20" s="108"/>
    </row>
    <row r="21" ht="18" customHeight="1" spans="1:7">
      <c r="A21" s="19" t="s">
        <v>124</v>
      </c>
      <c r="B21" s="19" t="s">
        <v>125</v>
      </c>
      <c r="C21" s="108">
        <v>12822544</v>
      </c>
      <c r="D21" s="108">
        <v>5016849</v>
      </c>
      <c r="E21" s="108">
        <v>4547169</v>
      </c>
      <c r="F21" s="108">
        <v>469680</v>
      </c>
      <c r="G21" s="108">
        <v>7805695</v>
      </c>
    </row>
    <row r="22" ht="18" customHeight="1" spans="1:7">
      <c r="A22" s="161" t="s">
        <v>126</v>
      </c>
      <c r="B22" s="161" t="s">
        <v>127</v>
      </c>
      <c r="C22" s="108">
        <v>12733144</v>
      </c>
      <c r="D22" s="108">
        <v>5016849</v>
      </c>
      <c r="E22" s="108">
        <v>4547169</v>
      </c>
      <c r="F22" s="108">
        <v>469680</v>
      </c>
      <c r="G22" s="108">
        <v>7716295</v>
      </c>
    </row>
    <row r="23" ht="18" customHeight="1" spans="1:7">
      <c r="A23" s="162" t="s">
        <v>128</v>
      </c>
      <c r="B23" s="162" t="s">
        <v>129</v>
      </c>
      <c r="C23" s="108">
        <v>1200917</v>
      </c>
      <c r="D23" s="108">
        <v>1200917</v>
      </c>
      <c r="E23" s="108">
        <v>964477</v>
      </c>
      <c r="F23" s="108">
        <v>236440</v>
      </c>
      <c r="G23" s="108"/>
    </row>
    <row r="24" ht="18" customHeight="1" spans="1:7">
      <c r="A24" s="162" t="s">
        <v>130</v>
      </c>
      <c r="B24" s="162" t="s">
        <v>131</v>
      </c>
      <c r="C24" s="108">
        <v>3815932</v>
      </c>
      <c r="D24" s="108">
        <v>3815932</v>
      </c>
      <c r="E24" s="108">
        <v>3582692</v>
      </c>
      <c r="F24" s="108">
        <v>233240</v>
      </c>
      <c r="G24" s="108"/>
    </row>
    <row r="25" ht="18" customHeight="1" spans="1:7">
      <c r="A25" s="162" t="s">
        <v>132</v>
      </c>
      <c r="B25" s="162" t="s">
        <v>133</v>
      </c>
      <c r="C25" s="108">
        <v>3420800</v>
      </c>
      <c r="D25" s="108"/>
      <c r="E25" s="108"/>
      <c r="F25" s="108"/>
      <c r="G25" s="108">
        <v>3420800</v>
      </c>
    </row>
    <row r="26" ht="18" customHeight="1" spans="1:7">
      <c r="A26" s="162" t="s">
        <v>134</v>
      </c>
      <c r="B26" s="162" t="s">
        <v>135</v>
      </c>
      <c r="C26" s="108">
        <v>4295495</v>
      </c>
      <c r="D26" s="108"/>
      <c r="E26" s="108"/>
      <c r="F26" s="108"/>
      <c r="G26" s="108">
        <v>4295495</v>
      </c>
    </row>
    <row r="27" ht="18" customHeight="1" spans="1:7">
      <c r="A27" s="161" t="s">
        <v>136</v>
      </c>
      <c r="B27" s="161" t="s">
        <v>137</v>
      </c>
      <c r="C27" s="108">
        <v>89400</v>
      </c>
      <c r="D27" s="108"/>
      <c r="E27" s="108"/>
      <c r="F27" s="108"/>
      <c r="G27" s="108">
        <v>89400</v>
      </c>
    </row>
    <row r="28" ht="18" customHeight="1" spans="1:7">
      <c r="A28" s="162" t="s">
        <v>138</v>
      </c>
      <c r="B28" s="162" t="s">
        <v>139</v>
      </c>
      <c r="C28" s="108">
        <v>89400</v>
      </c>
      <c r="D28" s="108"/>
      <c r="E28" s="108"/>
      <c r="F28" s="108"/>
      <c r="G28" s="108">
        <v>89400</v>
      </c>
    </row>
    <row r="29" ht="18" customHeight="1" spans="1:7">
      <c r="A29" s="19" t="s">
        <v>140</v>
      </c>
      <c r="B29" s="19" t="s">
        <v>141</v>
      </c>
      <c r="C29" s="108">
        <v>556605</v>
      </c>
      <c r="D29" s="108">
        <v>556605</v>
      </c>
      <c r="E29" s="108">
        <v>556605</v>
      </c>
      <c r="F29" s="108"/>
      <c r="G29" s="108"/>
    </row>
    <row r="30" ht="18" customHeight="1" spans="1:7">
      <c r="A30" s="161" t="s">
        <v>142</v>
      </c>
      <c r="B30" s="161" t="s">
        <v>143</v>
      </c>
      <c r="C30" s="108">
        <v>556605</v>
      </c>
      <c r="D30" s="108">
        <v>556605</v>
      </c>
      <c r="E30" s="108">
        <v>556605</v>
      </c>
      <c r="F30" s="108"/>
      <c r="G30" s="108"/>
    </row>
    <row r="31" ht="18" customHeight="1" spans="1:7">
      <c r="A31" s="162" t="s">
        <v>144</v>
      </c>
      <c r="B31" s="162" t="s">
        <v>145</v>
      </c>
      <c r="C31" s="108">
        <v>556605</v>
      </c>
      <c r="D31" s="108">
        <v>556605</v>
      </c>
      <c r="E31" s="108">
        <v>556605</v>
      </c>
      <c r="F31" s="108"/>
      <c r="G31" s="108"/>
    </row>
    <row r="32" ht="18" customHeight="1" spans="1:7">
      <c r="A32" s="107" t="s">
        <v>184</v>
      </c>
      <c r="B32" s="187" t="s">
        <v>184</v>
      </c>
      <c r="C32" s="108">
        <v>15207955</v>
      </c>
      <c r="D32" s="108">
        <v>7402260</v>
      </c>
      <c r="E32" s="108">
        <v>6932580</v>
      </c>
      <c r="F32" s="108">
        <v>469680</v>
      </c>
      <c r="G32" s="108">
        <v>7805695</v>
      </c>
    </row>
  </sheetData>
  <mergeCells count="6">
    <mergeCell ref="A3:G3"/>
    <mergeCell ref="A5:B5"/>
    <mergeCell ref="D5:F5"/>
    <mergeCell ref="A32:B32"/>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F15" sqref="F15"/>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7"/>
      <c r="B2" s="77"/>
      <c r="C2" s="77"/>
      <c r="D2" s="77"/>
      <c r="E2" s="76"/>
      <c r="F2" s="180" t="s">
        <v>185</v>
      </c>
    </row>
    <row r="3" ht="41.25" customHeight="1" spans="1:6">
      <c r="A3" s="181" t="str">
        <f>"2025"&amp;"年一般公共预算“三公”经费支出预算表"</f>
        <v>2025年一般公共预算“三公”经费支出预算表</v>
      </c>
      <c r="B3" s="77"/>
      <c r="C3" s="77"/>
      <c r="D3" s="77"/>
      <c r="E3" s="76"/>
      <c r="F3" s="77"/>
    </row>
    <row r="4" customHeight="1" spans="1:6">
      <c r="A4" s="139" t="str">
        <f>"单位名称："&amp;"石林彝族自治县林业和草原局"</f>
        <v>单位名称：石林彝族自治县林业和草原局</v>
      </c>
      <c r="B4" s="182"/>
      <c r="D4" s="77"/>
      <c r="E4" s="76"/>
      <c r="F4" s="94" t="s">
        <v>1</v>
      </c>
    </row>
    <row r="5" ht="27" customHeight="1" spans="1:6">
      <c r="A5" s="81" t="s">
        <v>186</v>
      </c>
      <c r="B5" s="81" t="s">
        <v>187</v>
      </c>
      <c r="C5" s="83" t="s">
        <v>188</v>
      </c>
      <c r="D5" s="81"/>
      <c r="E5" s="82"/>
      <c r="F5" s="81" t="s">
        <v>189</v>
      </c>
    </row>
    <row r="6" ht="28.5" customHeight="1" spans="1:6">
      <c r="A6" s="183"/>
      <c r="B6" s="85"/>
      <c r="C6" s="82" t="s">
        <v>57</v>
      </c>
      <c r="D6" s="82" t="s">
        <v>190</v>
      </c>
      <c r="E6" s="82" t="s">
        <v>191</v>
      </c>
      <c r="F6" s="84"/>
    </row>
    <row r="7" ht="17.25" customHeight="1" spans="1:6">
      <c r="A7" s="87" t="s">
        <v>83</v>
      </c>
      <c r="B7" s="87" t="s">
        <v>84</v>
      </c>
      <c r="C7" s="87" t="s">
        <v>85</v>
      </c>
      <c r="D7" s="87" t="s">
        <v>86</v>
      </c>
      <c r="E7" s="87" t="s">
        <v>87</v>
      </c>
      <c r="F7" s="87" t="s">
        <v>88</v>
      </c>
    </row>
    <row r="8" ht="17.25" customHeight="1" spans="1:6">
      <c r="A8" s="108">
        <v>314000</v>
      </c>
      <c r="B8" s="108"/>
      <c r="C8" s="108">
        <v>300000</v>
      </c>
      <c r="D8" s="108"/>
      <c r="E8" s="108">
        <v>250000</v>
      </c>
      <c r="F8" s="108">
        <v>100000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5"/>
  <sheetViews>
    <sheetView showZeros="0" topLeftCell="D1" workbookViewId="0">
      <pane ySplit="1" topLeftCell="A44" activePane="bottomLeft" state="frozen"/>
      <selection/>
      <selection pane="bottomLeft" activeCell="I29" sqref="I29:I3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3"/>
      <c r="C2" s="169"/>
      <c r="E2" s="170"/>
      <c r="F2" s="170"/>
      <c r="G2" s="170"/>
      <c r="H2" s="170"/>
      <c r="I2" s="112"/>
      <c r="J2" s="112"/>
      <c r="K2" s="112"/>
      <c r="L2" s="112"/>
      <c r="M2" s="112"/>
      <c r="N2" s="112"/>
      <c r="R2" s="112"/>
      <c r="V2" s="169"/>
      <c r="X2" s="42" t="s">
        <v>192</v>
      </c>
    </row>
    <row r="3" ht="45.75" customHeight="1" spans="1:24">
      <c r="A3" s="96" t="str">
        <f>"2025"&amp;"年部门基本支出预算表"</f>
        <v>2025年部门基本支出预算表</v>
      </c>
      <c r="B3" s="43"/>
      <c r="C3" s="96"/>
      <c r="D3" s="96"/>
      <c r="E3" s="96"/>
      <c r="F3" s="96"/>
      <c r="G3" s="96"/>
      <c r="H3" s="96"/>
      <c r="I3" s="96"/>
      <c r="J3" s="96"/>
      <c r="K3" s="96"/>
      <c r="L3" s="96"/>
      <c r="M3" s="96"/>
      <c r="N3" s="96"/>
      <c r="O3" s="43"/>
      <c r="P3" s="43"/>
      <c r="Q3" s="43"/>
      <c r="R3" s="96"/>
      <c r="S3" s="96"/>
      <c r="T3" s="96"/>
      <c r="U3" s="96"/>
      <c r="V3" s="96"/>
      <c r="W3" s="96"/>
      <c r="X3" s="96"/>
    </row>
    <row r="4" ht="18.75" customHeight="1" spans="1:24">
      <c r="A4" s="44" t="str">
        <f>"单位名称："&amp;"石林彝族自治县林业和草原局"</f>
        <v>单位名称：石林彝族自治县林业和草原局</v>
      </c>
      <c r="B4" s="45"/>
      <c r="C4" s="171"/>
      <c r="D4" s="171"/>
      <c r="E4" s="171"/>
      <c r="F4" s="171"/>
      <c r="G4" s="171"/>
      <c r="H4" s="171"/>
      <c r="I4" s="114"/>
      <c r="J4" s="114"/>
      <c r="K4" s="114"/>
      <c r="L4" s="114"/>
      <c r="M4" s="114"/>
      <c r="N4" s="114"/>
      <c r="O4" s="46"/>
      <c r="P4" s="46"/>
      <c r="Q4" s="46"/>
      <c r="R4" s="114"/>
      <c r="V4" s="169"/>
      <c r="X4" s="42" t="s">
        <v>1</v>
      </c>
    </row>
    <row r="5" ht="18" customHeight="1" spans="1:24">
      <c r="A5" s="48" t="s">
        <v>193</v>
      </c>
      <c r="B5" s="48" t="s">
        <v>194</v>
      </c>
      <c r="C5" s="48" t="s">
        <v>195</v>
      </c>
      <c r="D5" s="48" t="s">
        <v>196</v>
      </c>
      <c r="E5" s="48" t="s">
        <v>197</v>
      </c>
      <c r="F5" s="48" t="s">
        <v>198</v>
      </c>
      <c r="G5" s="48" t="s">
        <v>199</v>
      </c>
      <c r="H5" s="48" t="s">
        <v>200</v>
      </c>
      <c r="I5" s="173" t="s">
        <v>201</v>
      </c>
      <c r="J5" s="109" t="s">
        <v>201</v>
      </c>
      <c r="K5" s="109"/>
      <c r="L5" s="109"/>
      <c r="M5" s="109"/>
      <c r="N5" s="109"/>
      <c r="O5" s="14"/>
      <c r="P5" s="14"/>
      <c r="Q5" s="14"/>
      <c r="R5" s="130" t="s">
        <v>61</v>
      </c>
      <c r="S5" s="109" t="s">
        <v>62</v>
      </c>
      <c r="T5" s="109"/>
      <c r="U5" s="109"/>
      <c r="V5" s="109"/>
      <c r="W5" s="109"/>
      <c r="X5" s="110"/>
    </row>
    <row r="6" ht="18" customHeight="1" spans="1:24">
      <c r="A6" s="50"/>
      <c r="B6" s="64"/>
      <c r="C6" s="155"/>
      <c r="D6" s="50"/>
      <c r="E6" s="50"/>
      <c r="F6" s="50"/>
      <c r="G6" s="50"/>
      <c r="H6" s="50"/>
      <c r="I6" s="153" t="s">
        <v>202</v>
      </c>
      <c r="J6" s="173" t="s">
        <v>58</v>
      </c>
      <c r="K6" s="109"/>
      <c r="L6" s="109"/>
      <c r="M6" s="109"/>
      <c r="N6" s="110"/>
      <c r="O6" s="13" t="s">
        <v>203</v>
      </c>
      <c r="P6" s="14"/>
      <c r="Q6" s="36"/>
      <c r="R6" s="48" t="s">
        <v>61</v>
      </c>
      <c r="S6" s="173" t="s">
        <v>62</v>
      </c>
      <c r="T6" s="130" t="s">
        <v>64</v>
      </c>
      <c r="U6" s="109" t="s">
        <v>62</v>
      </c>
      <c r="V6" s="130" t="s">
        <v>66</v>
      </c>
      <c r="W6" s="130" t="s">
        <v>67</v>
      </c>
      <c r="X6" s="177" t="s">
        <v>68</v>
      </c>
    </row>
    <row r="7" ht="19.5" customHeight="1" spans="1:24">
      <c r="A7" s="64"/>
      <c r="B7" s="64"/>
      <c r="C7" s="64"/>
      <c r="D7" s="64"/>
      <c r="E7" s="64"/>
      <c r="F7" s="64"/>
      <c r="G7" s="64"/>
      <c r="H7" s="64"/>
      <c r="I7" s="64"/>
      <c r="J7" s="174" t="s">
        <v>204</v>
      </c>
      <c r="K7" s="48" t="s">
        <v>205</v>
      </c>
      <c r="L7" s="48" t="s">
        <v>206</v>
      </c>
      <c r="M7" s="48" t="s">
        <v>207</v>
      </c>
      <c r="N7" s="48" t="s">
        <v>208</v>
      </c>
      <c r="O7" s="48" t="s">
        <v>58</v>
      </c>
      <c r="P7" s="48" t="s">
        <v>59</v>
      </c>
      <c r="Q7" s="48" t="s">
        <v>60</v>
      </c>
      <c r="R7" s="64"/>
      <c r="S7" s="48" t="s">
        <v>57</v>
      </c>
      <c r="T7" s="48" t="s">
        <v>64</v>
      </c>
      <c r="U7" s="48" t="s">
        <v>209</v>
      </c>
      <c r="V7" s="48" t="s">
        <v>66</v>
      </c>
      <c r="W7" s="48" t="s">
        <v>67</v>
      </c>
      <c r="X7" s="48" t="s">
        <v>68</v>
      </c>
    </row>
    <row r="8" ht="37.5" customHeight="1" spans="1:24">
      <c r="A8" s="172"/>
      <c r="B8" s="55"/>
      <c r="C8" s="172"/>
      <c r="D8" s="172"/>
      <c r="E8" s="172"/>
      <c r="F8" s="172"/>
      <c r="G8" s="172"/>
      <c r="H8" s="172"/>
      <c r="I8" s="172"/>
      <c r="J8" s="175" t="s">
        <v>57</v>
      </c>
      <c r="K8" s="53" t="s">
        <v>210</v>
      </c>
      <c r="L8" s="53" t="s">
        <v>206</v>
      </c>
      <c r="M8" s="53" t="s">
        <v>207</v>
      </c>
      <c r="N8" s="53" t="s">
        <v>208</v>
      </c>
      <c r="O8" s="53" t="s">
        <v>206</v>
      </c>
      <c r="P8" s="53" t="s">
        <v>207</v>
      </c>
      <c r="Q8" s="53" t="s">
        <v>208</v>
      </c>
      <c r="R8" s="53" t="s">
        <v>61</v>
      </c>
      <c r="S8" s="53" t="s">
        <v>57</v>
      </c>
      <c r="T8" s="53" t="s">
        <v>64</v>
      </c>
      <c r="U8" s="53" t="s">
        <v>209</v>
      </c>
      <c r="V8" s="53" t="s">
        <v>66</v>
      </c>
      <c r="W8" s="53" t="s">
        <v>67</v>
      </c>
      <c r="X8" s="53" t="s">
        <v>68</v>
      </c>
    </row>
    <row r="9" customHeight="1" spans="1:24">
      <c r="A9" s="70">
        <v>1</v>
      </c>
      <c r="B9" s="70">
        <v>2</v>
      </c>
      <c r="C9" s="70">
        <v>3</v>
      </c>
      <c r="D9" s="70">
        <v>4</v>
      </c>
      <c r="E9" s="70">
        <v>5</v>
      </c>
      <c r="F9" s="70">
        <v>6</v>
      </c>
      <c r="G9" s="70">
        <v>7</v>
      </c>
      <c r="H9" s="70">
        <v>8</v>
      </c>
      <c r="I9" s="70">
        <v>9</v>
      </c>
      <c r="J9" s="70">
        <v>10</v>
      </c>
      <c r="K9" s="70">
        <v>11</v>
      </c>
      <c r="L9" s="70">
        <v>12</v>
      </c>
      <c r="M9" s="70">
        <v>13</v>
      </c>
      <c r="N9" s="70">
        <v>14</v>
      </c>
      <c r="O9" s="70">
        <v>15</v>
      </c>
      <c r="P9" s="70">
        <v>16</v>
      </c>
      <c r="Q9" s="70">
        <v>17</v>
      </c>
      <c r="R9" s="70">
        <v>18</v>
      </c>
      <c r="S9" s="70">
        <v>19</v>
      </c>
      <c r="T9" s="70">
        <v>20</v>
      </c>
      <c r="U9" s="70">
        <v>21</v>
      </c>
      <c r="V9" s="70">
        <v>22</v>
      </c>
      <c r="W9" s="70">
        <v>23</v>
      </c>
      <c r="X9" s="70">
        <v>24</v>
      </c>
    </row>
    <row r="10" ht="20.25" customHeight="1" spans="1:24">
      <c r="A10" s="22" t="s">
        <v>70</v>
      </c>
      <c r="B10" s="22" t="s">
        <v>70</v>
      </c>
      <c r="C10" s="22" t="s">
        <v>211</v>
      </c>
      <c r="D10" s="22" t="s">
        <v>212</v>
      </c>
      <c r="E10" s="22" t="s">
        <v>128</v>
      </c>
      <c r="F10" s="22" t="s">
        <v>129</v>
      </c>
      <c r="G10" s="22" t="s">
        <v>213</v>
      </c>
      <c r="H10" s="22" t="s">
        <v>214</v>
      </c>
      <c r="I10" s="108">
        <v>338184</v>
      </c>
      <c r="J10" s="108">
        <v>338184</v>
      </c>
      <c r="K10" s="108"/>
      <c r="L10" s="108"/>
      <c r="M10" s="108">
        <v>338184</v>
      </c>
      <c r="N10" s="108"/>
      <c r="O10" s="108"/>
      <c r="P10" s="108"/>
      <c r="Q10" s="108"/>
      <c r="R10" s="108"/>
      <c r="S10" s="108"/>
      <c r="T10" s="108"/>
      <c r="U10" s="108"/>
      <c r="V10" s="108"/>
      <c r="W10" s="108"/>
      <c r="X10" s="108"/>
    </row>
    <row r="11" ht="20.25" customHeight="1" spans="1:24">
      <c r="A11" s="22" t="s">
        <v>70</v>
      </c>
      <c r="B11" s="22" t="s">
        <v>70</v>
      </c>
      <c r="C11" s="22" t="s">
        <v>211</v>
      </c>
      <c r="D11" s="22" t="s">
        <v>212</v>
      </c>
      <c r="E11" s="22" t="s">
        <v>128</v>
      </c>
      <c r="F11" s="22" t="s">
        <v>129</v>
      </c>
      <c r="G11" s="22" t="s">
        <v>215</v>
      </c>
      <c r="H11" s="22" t="s">
        <v>216</v>
      </c>
      <c r="I11" s="108">
        <v>475224</v>
      </c>
      <c r="J11" s="108">
        <v>475224</v>
      </c>
      <c r="K11" s="59"/>
      <c r="L11" s="59"/>
      <c r="M11" s="108">
        <v>475224</v>
      </c>
      <c r="N11" s="59"/>
      <c r="O11" s="108"/>
      <c r="P11" s="108"/>
      <c r="Q11" s="108"/>
      <c r="R11" s="108"/>
      <c r="S11" s="108"/>
      <c r="T11" s="108"/>
      <c r="U11" s="108"/>
      <c r="V11" s="108"/>
      <c r="W11" s="108"/>
      <c r="X11" s="108"/>
    </row>
    <row r="12" ht="20.25" customHeight="1" spans="1:24">
      <c r="A12" s="22" t="s">
        <v>70</v>
      </c>
      <c r="B12" s="22" t="s">
        <v>70</v>
      </c>
      <c r="C12" s="22" t="s">
        <v>211</v>
      </c>
      <c r="D12" s="22" t="s">
        <v>212</v>
      </c>
      <c r="E12" s="22" t="s">
        <v>128</v>
      </c>
      <c r="F12" s="22" t="s">
        <v>129</v>
      </c>
      <c r="G12" s="22" t="s">
        <v>217</v>
      </c>
      <c r="H12" s="22" t="s">
        <v>218</v>
      </c>
      <c r="I12" s="108">
        <v>28182</v>
      </c>
      <c r="J12" s="108">
        <v>28182</v>
      </c>
      <c r="K12" s="59"/>
      <c r="L12" s="59"/>
      <c r="M12" s="108">
        <v>28182</v>
      </c>
      <c r="N12" s="59"/>
      <c r="O12" s="108"/>
      <c r="P12" s="108"/>
      <c r="Q12" s="108"/>
      <c r="R12" s="108"/>
      <c r="S12" s="108"/>
      <c r="T12" s="108"/>
      <c r="U12" s="108"/>
      <c r="V12" s="108"/>
      <c r="W12" s="108"/>
      <c r="X12" s="108"/>
    </row>
    <row r="13" ht="20.25" customHeight="1" spans="1:24">
      <c r="A13" s="22" t="s">
        <v>70</v>
      </c>
      <c r="B13" s="22" t="s">
        <v>70</v>
      </c>
      <c r="C13" s="22" t="s">
        <v>211</v>
      </c>
      <c r="D13" s="22" t="s">
        <v>212</v>
      </c>
      <c r="E13" s="22" t="s">
        <v>128</v>
      </c>
      <c r="F13" s="22" t="s">
        <v>129</v>
      </c>
      <c r="G13" s="22" t="s">
        <v>217</v>
      </c>
      <c r="H13" s="22" t="s">
        <v>218</v>
      </c>
      <c r="I13" s="108">
        <v>3000</v>
      </c>
      <c r="J13" s="108">
        <v>3000</v>
      </c>
      <c r="K13" s="59"/>
      <c r="L13" s="59"/>
      <c r="M13" s="108">
        <v>3000</v>
      </c>
      <c r="N13" s="59"/>
      <c r="O13" s="108"/>
      <c r="P13" s="108"/>
      <c r="Q13" s="108"/>
      <c r="R13" s="108"/>
      <c r="S13" s="108"/>
      <c r="T13" s="108"/>
      <c r="U13" s="108"/>
      <c r="V13" s="108"/>
      <c r="W13" s="108"/>
      <c r="X13" s="108"/>
    </row>
    <row r="14" ht="20.25" customHeight="1" spans="1:24">
      <c r="A14" s="22" t="s">
        <v>70</v>
      </c>
      <c r="B14" s="22" t="s">
        <v>70</v>
      </c>
      <c r="C14" s="22" t="s">
        <v>219</v>
      </c>
      <c r="D14" s="22" t="s">
        <v>220</v>
      </c>
      <c r="E14" s="22" t="s">
        <v>130</v>
      </c>
      <c r="F14" s="22" t="s">
        <v>131</v>
      </c>
      <c r="G14" s="22" t="s">
        <v>213</v>
      </c>
      <c r="H14" s="22" t="s">
        <v>214</v>
      </c>
      <c r="I14" s="108">
        <v>1543152</v>
      </c>
      <c r="J14" s="108">
        <v>1543152</v>
      </c>
      <c r="K14" s="59"/>
      <c r="L14" s="59"/>
      <c r="M14" s="108">
        <v>1543152</v>
      </c>
      <c r="N14" s="59"/>
      <c r="O14" s="108"/>
      <c r="P14" s="108"/>
      <c r="Q14" s="108"/>
      <c r="R14" s="108"/>
      <c r="S14" s="108"/>
      <c r="T14" s="108"/>
      <c r="U14" s="108"/>
      <c r="V14" s="108"/>
      <c r="W14" s="108"/>
      <c r="X14" s="108"/>
    </row>
    <row r="15" ht="20.25" customHeight="1" spans="1:24">
      <c r="A15" s="22" t="s">
        <v>70</v>
      </c>
      <c r="B15" s="22" t="s">
        <v>70</v>
      </c>
      <c r="C15" s="22" t="s">
        <v>219</v>
      </c>
      <c r="D15" s="22" t="s">
        <v>220</v>
      </c>
      <c r="E15" s="22" t="s">
        <v>130</v>
      </c>
      <c r="F15" s="22" t="s">
        <v>131</v>
      </c>
      <c r="G15" s="22" t="s">
        <v>215</v>
      </c>
      <c r="H15" s="22" t="s">
        <v>216</v>
      </c>
      <c r="I15" s="108">
        <v>799956</v>
      </c>
      <c r="J15" s="108">
        <v>799956</v>
      </c>
      <c r="K15" s="59"/>
      <c r="L15" s="59"/>
      <c r="M15" s="108">
        <v>799956</v>
      </c>
      <c r="N15" s="59"/>
      <c r="O15" s="108"/>
      <c r="P15" s="108"/>
      <c r="Q15" s="108"/>
      <c r="R15" s="108"/>
      <c r="S15" s="108"/>
      <c r="T15" s="108"/>
      <c r="U15" s="108"/>
      <c r="V15" s="108"/>
      <c r="W15" s="108"/>
      <c r="X15" s="108"/>
    </row>
    <row r="16" ht="20.25" customHeight="1" spans="1:24">
      <c r="A16" s="22" t="s">
        <v>70</v>
      </c>
      <c r="B16" s="22" t="s">
        <v>70</v>
      </c>
      <c r="C16" s="22" t="s">
        <v>219</v>
      </c>
      <c r="D16" s="22" t="s">
        <v>220</v>
      </c>
      <c r="E16" s="22" t="s">
        <v>130</v>
      </c>
      <c r="F16" s="22" t="s">
        <v>131</v>
      </c>
      <c r="G16" s="22" t="s">
        <v>217</v>
      </c>
      <c r="H16" s="22" t="s">
        <v>218</v>
      </c>
      <c r="I16" s="108">
        <v>128596</v>
      </c>
      <c r="J16" s="108">
        <v>128596</v>
      </c>
      <c r="K16" s="59"/>
      <c r="L16" s="59"/>
      <c r="M16" s="108">
        <v>128596</v>
      </c>
      <c r="N16" s="59"/>
      <c r="O16" s="108"/>
      <c r="P16" s="108"/>
      <c r="Q16" s="108"/>
      <c r="R16" s="108"/>
      <c r="S16" s="108"/>
      <c r="T16" s="108"/>
      <c r="U16" s="108"/>
      <c r="V16" s="108"/>
      <c r="W16" s="108"/>
      <c r="X16" s="108"/>
    </row>
    <row r="17" ht="20.25" customHeight="1" spans="1:24">
      <c r="A17" s="22" t="s">
        <v>70</v>
      </c>
      <c r="B17" s="22" t="s">
        <v>70</v>
      </c>
      <c r="C17" s="22" t="s">
        <v>219</v>
      </c>
      <c r="D17" s="22" t="s">
        <v>220</v>
      </c>
      <c r="E17" s="22" t="s">
        <v>130</v>
      </c>
      <c r="F17" s="22" t="s">
        <v>131</v>
      </c>
      <c r="G17" s="22" t="s">
        <v>217</v>
      </c>
      <c r="H17" s="22" t="s">
        <v>218</v>
      </c>
      <c r="I17" s="108">
        <v>7500</v>
      </c>
      <c r="J17" s="108">
        <v>7500</v>
      </c>
      <c r="K17" s="59"/>
      <c r="L17" s="59"/>
      <c r="M17" s="108">
        <v>7500</v>
      </c>
      <c r="N17" s="59"/>
      <c r="O17" s="108"/>
      <c r="P17" s="108"/>
      <c r="Q17" s="108"/>
      <c r="R17" s="108"/>
      <c r="S17" s="108"/>
      <c r="T17" s="108"/>
      <c r="U17" s="108"/>
      <c r="V17" s="108"/>
      <c r="W17" s="108"/>
      <c r="X17" s="108"/>
    </row>
    <row r="18" ht="20.25" customHeight="1" spans="1:24">
      <c r="A18" s="22" t="s">
        <v>70</v>
      </c>
      <c r="B18" s="22" t="s">
        <v>70</v>
      </c>
      <c r="C18" s="22" t="s">
        <v>219</v>
      </c>
      <c r="D18" s="22" t="s">
        <v>220</v>
      </c>
      <c r="E18" s="22" t="s">
        <v>130</v>
      </c>
      <c r="F18" s="22" t="s">
        <v>131</v>
      </c>
      <c r="G18" s="22" t="s">
        <v>221</v>
      </c>
      <c r="H18" s="22" t="s">
        <v>222</v>
      </c>
      <c r="I18" s="108">
        <v>235200</v>
      </c>
      <c r="J18" s="108">
        <v>235200</v>
      </c>
      <c r="K18" s="59"/>
      <c r="L18" s="59"/>
      <c r="M18" s="108">
        <v>235200</v>
      </c>
      <c r="N18" s="59"/>
      <c r="O18" s="108"/>
      <c r="P18" s="108"/>
      <c r="Q18" s="108"/>
      <c r="R18" s="108"/>
      <c r="S18" s="108"/>
      <c r="T18" s="108"/>
      <c r="U18" s="108"/>
      <c r="V18" s="108"/>
      <c r="W18" s="108"/>
      <c r="X18" s="108"/>
    </row>
    <row r="19" ht="20.25" customHeight="1" spans="1:24">
      <c r="A19" s="22" t="s">
        <v>70</v>
      </c>
      <c r="B19" s="22" t="s">
        <v>70</v>
      </c>
      <c r="C19" s="22" t="s">
        <v>219</v>
      </c>
      <c r="D19" s="22" t="s">
        <v>220</v>
      </c>
      <c r="E19" s="22" t="s">
        <v>130</v>
      </c>
      <c r="F19" s="22" t="s">
        <v>131</v>
      </c>
      <c r="G19" s="22" t="s">
        <v>221</v>
      </c>
      <c r="H19" s="22" t="s">
        <v>222</v>
      </c>
      <c r="I19" s="108">
        <v>545220</v>
      </c>
      <c r="J19" s="108">
        <v>545220</v>
      </c>
      <c r="K19" s="59"/>
      <c r="L19" s="59"/>
      <c r="M19" s="108">
        <v>545220</v>
      </c>
      <c r="N19" s="59"/>
      <c r="O19" s="108"/>
      <c r="P19" s="108"/>
      <c r="Q19" s="108"/>
      <c r="R19" s="108"/>
      <c r="S19" s="108"/>
      <c r="T19" s="108"/>
      <c r="U19" s="108"/>
      <c r="V19" s="108"/>
      <c r="W19" s="108"/>
      <c r="X19" s="108"/>
    </row>
    <row r="20" ht="20.25" customHeight="1" spans="1:24">
      <c r="A20" s="22" t="s">
        <v>70</v>
      </c>
      <c r="B20" s="22" t="s">
        <v>70</v>
      </c>
      <c r="C20" s="22" t="s">
        <v>219</v>
      </c>
      <c r="D20" s="22" t="s">
        <v>220</v>
      </c>
      <c r="E20" s="22" t="s">
        <v>130</v>
      </c>
      <c r="F20" s="22" t="s">
        <v>131</v>
      </c>
      <c r="G20" s="22" t="s">
        <v>221</v>
      </c>
      <c r="H20" s="22" t="s">
        <v>222</v>
      </c>
      <c r="I20" s="108">
        <v>302712</v>
      </c>
      <c r="J20" s="108">
        <v>302712</v>
      </c>
      <c r="K20" s="59"/>
      <c r="L20" s="59"/>
      <c r="M20" s="108">
        <v>302712</v>
      </c>
      <c r="N20" s="59"/>
      <c r="O20" s="108"/>
      <c r="P20" s="108"/>
      <c r="Q20" s="108"/>
      <c r="R20" s="108"/>
      <c r="S20" s="108"/>
      <c r="T20" s="108"/>
      <c r="U20" s="108"/>
      <c r="V20" s="108"/>
      <c r="W20" s="108"/>
      <c r="X20" s="108"/>
    </row>
    <row r="21" ht="20.25" customHeight="1" spans="1:24">
      <c r="A21" s="22" t="s">
        <v>70</v>
      </c>
      <c r="B21" s="22" t="s">
        <v>70</v>
      </c>
      <c r="C21" s="22" t="s">
        <v>223</v>
      </c>
      <c r="D21" s="22" t="s">
        <v>224</v>
      </c>
      <c r="E21" s="22" t="s">
        <v>106</v>
      </c>
      <c r="F21" s="22" t="s">
        <v>107</v>
      </c>
      <c r="G21" s="22" t="s">
        <v>225</v>
      </c>
      <c r="H21" s="22" t="s">
        <v>226</v>
      </c>
      <c r="I21" s="176">
        <v>140721</v>
      </c>
      <c r="J21" s="108">
        <v>140721</v>
      </c>
      <c r="K21" s="59"/>
      <c r="L21" s="59"/>
      <c r="M21" s="108">
        <v>140721</v>
      </c>
      <c r="N21" s="59"/>
      <c r="O21" s="108"/>
      <c r="P21" s="108"/>
      <c r="Q21" s="108"/>
      <c r="R21" s="108"/>
      <c r="S21" s="108"/>
      <c r="T21" s="108"/>
      <c r="U21" s="108"/>
      <c r="V21" s="108"/>
      <c r="W21" s="108"/>
      <c r="X21" s="108"/>
    </row>
    <row r="22" ht="20.25" customHeight="1" spans="1:24">
      <c r="A22" s="22" t="s">
        <v>70</v>
      </c>
      <c r="B22" s="22" t="s">
        <v>70</v>
      </c>
      <c r="C22" s="22" t="s">
        <v>223</v>
      </c>
      <c r="D22" s="22" t="s">
        <v>224</v>
      </c>
      <c r="E22" s="22" t="s">
        <v>106</v>
      </c>
      <c r="F22" s="22" t="s">
        <v>107</v>
      </c>
      <c r="G22" s="22" t="s">
        <v>225</v>
      </c>
      <c r="H22" s="22" t="s">
        <v>226</v>
      </c>
      <c r="I22" s="176">
        <v>562884</v>
      </c>
      <c r="J22" s="108">
        <v>562884</v>
      </c>
      <c r="K22" s="59"/>
      <c r="L22" s="59"/>
      <c r="M22" s="108">
        <v>562884</v>
      </c>
      <c r="N22" s="59"/>
      <c r="O22" s="108"/>
      <c r="P22" s="108"/>
      <c r="Q22" s="108"/>
      <c r="R22" s="108"/>
      <c r="S22" s="108"/>
      <c r="T22" s="108"/>
      <c r="U22" s="108"/>
      <c r="V22" s="108"/>
      <c r="W22" s="108"/>
      <c r="X22" s="108"/>
    </row>
    <row r="23" ht="20.25" customHeight="1" spans="1:24">
      <c r="A23" s="22" t="s">
        <v>70</v>
      </c>
      <c r="B23" s="22" t="s">
        <v>70</v>
      </c>
      <c r="C23" s="22" t="s">
        <v>223</v>
      </c>
      <c r="D23" s="22" t="s">
        <v>224</v>
      </c>
      <c r="E23" s="22" t="s">
        <v>116</v>
      </c>
      <c r="F23" s="22" t="s">
        <v>117</v>
      </c>
      <c r="G23" s="22" t="s">
        <v>227</v>
      </c>
      <c r="H23" s="22" t="s">
        <v>228</v>
      </c>
      <c r="I23" s="176">
        <v>59003</v>
      </c>
      <c r="J23" s="108">
        <v>59003</v>
      </c>
      <c r="K23" s="59"/>
      <c r="L23" s="59"/>
      <c r="M23" s="108">
        <v>59003</v>
      </c>
      <c r="N23" s="59"/>
      <c r="O23" s="108"/>
      <c r="P23" s="108"/>
      <c r="Q23" s="108"/>
      <c r="R23" s="108"/>
      <c r="S23" s="108"/>
      <c r="T23" s="108"/>
      <c r="U23" s="108"/>
      <c r="V23" s="108"/>
      <c r="W23" s="108"/>
      <c r="X23" s="108"/>
    </row>
    <row r="24" ht="20.25" customHeight="1" spans="1:24">
      <c r="A24" s="22" t="s">
        <v>70</v>
      </c>
      <c r="B24" s="22" t="s">
        <v>70</v>
      </c>
      <c r="C24" s="22" t="s">
        <v>223</v>
      </c>
      <c r="D24" s="22" t="s">
        <v>224</v>
      </c>
      <c r="E24" s="22" t="s">
        <v>118</v>
      </c>
      <c r="F24" s="22" t="s">
        <v>119</v>
      </c>
      <c r="G24" s="22" t="s">
        <v>227</v>
      </c>
      <c r="H24" s="22" t="s">
        <v>228</v>
      </c>
      <c r="I24" s="176">
        <v>236012</v>
      </c>
      <c r="J24" s="108">
        <v>236012</v>
      </c>
      <c r="K24" s="59"/>
      <c r="L24" s="59"/>
      <c r="M24" s="108">
        <v>236012</v>
      </c>
      <c r="N24" s="59"/>
      <c r="O24" s="108"/>
      <c r="P24" s="108"/>
      <c r="Q24" s="108"/>
      <c r="R24" s="108"/>
      <c r="S24" s="108"/>
      <c r="T24" s="108"/>
      <c r="U24" s="108"/>
      <c r="V24" s="108"/>
      <c r="W24" s="108"/>
      <c r="X24" s="108"/>
    </row>
    <row r="25" ht="20.25" customHeight="1" spans="1:24">
      <c r="A25" s="22" t="s">
        <v>70</v>
      </c>
      <c r="B25" s="22" t="s">
        <v>70</v>
      </c>
      <c r="C25" s="22" t="s">
        <v>223</v>
      </c>
      <c r="D25" s="22" t="s">
        <v>224</v>
      </c>
      <c r="E25" s="22" t="s">
        <v>120</v>
      </c>
      <c r="F25" s="22" t="s">
        <v>121</v>
      </c>
      <c r="G25" s="22" t="s">
        <v>229</v>
      </c>
      <c r="H25" s="22" t="s">
        <v>230</v>
      </c>
      <c r="I25" s="176">
        <v>59276</v>
      </c>
      <c r="J25" s="108">
        <v>59276</v>
      </c>
      <c r="K25" s="59"/>
      <c r="L25" s="59"/>
      <c r="M25" s="108">
        <v>59276</v>
      </c>
      <c r="N25" s="59"/>
      <c r="O25" s="108"/>
      <c r="P25" s="108"/>
      <c r="Q25" s="108"/>
      <c r="R25" s="108"/>
      <c r="S25" s="108"/>
      <c r="T25" s="108"/>
      <c r="U25" s="108"/>
      <c r="V25" s="108"/>
      <c r="W25" s="108"/>
      <c r="X25" s="108"/>
    </row>
    <row r="26" ht="20.25" customHeight="1" spans="1:24">
      <c r="A26" s="22" t="s">
        <v>70</v>
      </c>
      <c r="B26" s="22" t="s">
        <v>70</v>
      </c>
      <c r="C26" s="22" t="s">
        <v>223</v>
      </c>
      <c r="D26" s="22" t="s">
        <v>224</v>
      </c>
      <c r="E26" s="22" t="s">
        <v>120</v>
      </c>
      <c r="F26" s="22" t="s">
        <v>121</v>
      </c>
      <c r="G26" s="22" t="s">
        <v>229</v>
      </c>
      <c r="H26" s="22" t="s">
        <v>230</v>
      </c>
      <c r="I26" s="176">
        <v>37345</v>
      </c>
      <c r="J26" s="108">
        <v>37345</v>
      </c>
      <c r="K26" s="59"/>
      <c r="L26" s="59"/>
      <c r="M26" s="108">
        <v>37345</v>
      </c>
      <c r="N26" s="59"/>
      <c r="O26" s="108"/>
      <c r="P26" s="108"/>
      <c r="Q26" s="108"/>
      <c r="R26" s="108"/>
      <c r="S26" s="108"/>
      <c r="T26" s="108"/>
      <c r="U26" s="108"/>
      <c r="V26" s="108"/>
      <c r="W26" s="108"/>
      <c r="X26" s="108"/>
    </row>
    <row r="27" ht="20.25" customHeight="1" spans="1:24">
      <c r="A27" s="22" t="s">
        <v>70</v>
      </c>
      <c r="B27" s="22" t="s">
        <v>70</v>
      </c>
      <c r="C27" s="22" t="s">
        <v>223</v>
      </c>
      <c r="D27" s="22" t="s">
        <v>224</v>
      </c>
      <c r="E27" s="22" t="s">
        <v>120</v>
      </c>
      <c r="F27" s="22" t="s">
        <v>121</v>
      </c>
      <c r="G27" s="22" t="s">
        <v>229</v>
      </c>
      <c r="H27" s="22" t="s">
        <v>230</v>
      </c>
      <c r="I27" s="176">
        <v>55042</v>
      </c>
      <c r="J27" s="108">
        <v>55042</v>
      </c>
      <c r="K27" s="59"/>
      <c r="L27" s="59"/>
      <c r="M27" s="108">
        <v>55042</v>
      </c>
      <c r="N27" s="59"/>
      <c r="O27" s="108"/>
      <c r="P27" s="108"/>
      <c r="Q27" s="108"/>
      <c r="R27" s="108"/>
      <c r="S27" s="108"/>
      <c r="T27" s="108"/>
      <c r="U27" s="108"/>
      <c r="V27" s="108"/>
      <c r="W27" s="108"/>
      <c r="X27" s="108"/>
    </row>
    <row r="28" ht="20.25" customHeight="1" spans="1:24">
      <c r="A28" s="22" t="s">
        <v>70</v>
      </c>
      <c r="B28" s="22" t="s">
        <v>70</v>
      </c>
      <c r="C28" s="22" t="s">
        <v>223</v>
      </c>
      <c r="D28" s="22" t="s">
        <v>224</v>
      </c>
      <c r="E28" s="22" t="s">
        <v>120</v>
      </c>
      <c r="F28" s="22" t="s">
        <v>121</v>
      </c>
      <c r="G28" s="22" t="s">
        <v>229</v>
      </c>
      <c r="H28" s="22" t="s">
        <v>230</v>
      </c>
      <c r="I28" s="176">
        <v>149380</v>
      </c>
      <c r="J28" s="108">
        <v>149380</v>
      </c>
      <c r="K28" s="59"/>
      <c r="L28" s="59"/>
      <c r="M28" s="108">
        <v>149380</v>
      </c>
      <c r="N28" s="59"/>
      <c r="O28" s="108"/>
      <c r="P28" s="108"/>
      <c r="Q28" s="108"/>
      <c r="R28" s="108"/>
      <c r="S28" s="108"/>
      <c r="T28" s="108"/>
      <c r="U28" s="108"/>
      <c r="V28" s="108"/>
      <c r="W28" s="108"/>
      <c r="X28" s="108"/>
    </row>
    <row r="29" ht="20.25" customHeight="1" spans="1:24">
      <c r="A29" s="22" t="s">
        <v>70</v>
      </c>
      <c r="B29" s="22" t="s">
        <v>70</v>
      </c>
      <c r="C29" s="22" t="s">
        <v>223</v>
      </c>
      <c r="D29" s="22" t="s">
        <v>224</v>
      </c>
      <c r="E29" s="22" t="s">
        <v>122</v>
      </c>
      <c r="F29" s="22" t="s">
        <v>123</v>
      </c>
      <c r="G29" s="22" t="s">
        <v>231</v>
      </c>
      <c r="H29" s="22" t="s">
        <v>232</v>
      </c>
      <c r="I29" s="176">
        <v>1757</v>
      </c>
      <c r="J29" s="108">
        <v>1757</v>
      </c>
      <c r="K29" s="59"/>
      <c r="L29" s="59"/>
      <c r="M29" s="108">
        <v>1757</v>
      </c>
      <c r="N29" s="59"/>
      <c r="O29" s="108"/>
      <c r="P29" s="108"/>
      <c r="Q29" s="108"/>
      <c r="R29" s="108"/>
      <c r="S29" s="108"/>
      <c r="T29" s="108"/>
      <c r="U29" s="108"/>
      <c r="V29" s="108"/>
      <c r="W29" s="108"/>
      <c r="X29" s="108"/>
    </row>
    <row r="30" ht="20.25" customHeight="1" spans="1:24">
      <c r="A30" s="22" t="s">
        <v>70</v>
      </c>
      <c r="B30" s="22" t="s">
        <v>70</v>
      </c>
      <c r="C30" s="22" t="s">
        <v>223</v>
      </c>
      <c r="D30" s="22" t="s">
        <v>224</v>
      </c>
      <c r="E30" s="22" t="s">
        <v>122</v>
      </c>
      <c r="F30" s="22" t="s">
        <v>123</v>
      </c>
      <c r="G30" s="22" t="s">
        <v>231</v>
      </c>
      <c r="H30" s="22" t="s">
        <v>232</v>
      </c>
      <c r="I30" s="176">
        <v>6721</v>
      </c>
      <c r="J30" s="108">
        <v>6721</v>
      </c>
      <c r="K30" s="59"/>
      <c r="L30" s="59"/>
      <c r="M30" s="108">
        <v>6721</v>
      </c>
      <c r="N30" s="59"/>
      <c r="O30" s="108"/>
      <c r="P30" s="108"/>
      <c r="Q30" s="108"/>
      <c r="R30" s="108"/>
      <c r="S30" s="108"/>
      <c r="T30" s="108"/>
      <c r="U30" s="108"/>
      <c r="V30" s="108"/>
      <c r="W30" s="108"/>
      <c r="X30" s="108"/>
    </row>
    <row r="31" ht="20.25" customHeight="1" spans="1:24">
      <c r="A31" s="22" t="s">
        <v>70</v>
      </c>
      <c r="B31" s="22" t="s">
        <v>70</v>
      </c>
      <c r="C31" s="22" t="s">
        <v>223</v>
      </c>
      <c r="D31" s="22" t="s">
        <v>224</v>
      </c>
      <c r="E31" s="22" t="s">
        <v>122</v>
      </c>
      <c r="F31" s="22" t="s">
        <v>123</v>
      </c>
      <c r="G31" s="22" t="s">
        <v>231</v>
      </c>
      <c r="H31" s="22" t="s">
        <v>232</v>
      </c>
      <c r="I31" s="176">
        <v>7238</v>
      </c>
      <c r="J31" s="108">
        <v>7238</v>
      </c>
      <c r="K31" s="59"/>
      <c r="L31" s="59"/>
      <c r="M31" s="108">
        <v>7238</v>
      </c>
      <c r="N31" s="59"/>
      <c r="O31" s="108"/>
      <c r="P31" s="108"/>
      <c r="Q31" s="108"/>
      <c r="R31" s="108"/>
      <c r="S31" s="108"/>
      <c r="T31" s="108"/>
      <c r="U31" s="108"/>
      <c r="V31" s="108"/>
      <c r="W31" s="108"/>
      <c r="X31" s="108"/>
    </row>
    <row r="32" ht="20.25" customHeight="1" spans="1:24">
      <c r="A32" s="22" t="s">
        <v>70</v>
      </c>
      <c r="B32" s="22" t="s">
        <v>70</v>
      </c>
      <c r="C32" s="22" t="s">
        <v>223</v>
      </c>
      <c r="D32" s="22" t="s">
        <v>224</v>
      </c>
      <c r="E32" s="22" t="s">
        <v>122</v>
      </c>
      <c r="F32" s="22" t="s">
        <v>123</v>
      </c>
      <c r="G32" s="22" t="s">
        <v>231</v>
      </c>
      <c r="H32" s="22" t="s">
        <v>232</v>
      </c>
      <c r="I32" s="176">
        <v>7028</v>
      </c>
      <c r="J32" s="108">
        <v>7028</v>
      </c>
      <c r="K32" s="59"/>
      <c r="L32" s="59"/>
      <c r="M32" s="108">
        <v>7028</v>
      </c>
      <c r="N32" s="59"/>
      <c r="O32" s="108"/>
      <c r="P32" s="108"/>
      <c r="Q32" s="108"/>
      <c r="R32" s="108"/>
      <c r="S32" s="108"/>
      <c r="T32" s="108"/>
      <c r="U32" s="108"/>
      <c r="V32" s="108"/>
      <c r="W32" s="108"/>
      <c r="X32" s="108"/>
    </row>
    <row r="33" ht="20.25" customHeight="1" spans="1:24">
      <c r="A33" s="22" t="s">
        <v>70</v>
      </c>
      <c r="B33" s="22" t="s">
        <v>70</v>
      </c>
      <c r="C33" s="22" t="s">
        <v>223</v>
      </c>
      <c r="D33" s="22" t="s">
        <v>224</v>
      </c>
      <c r="E33" s="22" t="s">
        <v>122</v>
      </c>
      <c r="F33" s="22" t="s">
        <v>123</v>
      </c>
      <c r="G33" s="22" t="s">
        <v>231</v>
      </c>
      <c r="H33" s="22" t="s">
        <v>232</v>
      </c>
      <c r="I33" s="176">
        <v>3619</v>
      </c>
      <c r="J33" s="108">
        <v>3619</v>
      </c>
      <c r="K33" s="59"/>
      <c r="L33" s="59"/>
      <c r="M33" s="108">
        <v>3619</v>
      </c>
      <c r="N33" s="59"/>
      <c r="O33" s="108"/>
      <c r="P33" s="108"/>
      <c r="Q33" s="108"/>
      <c r="R33" s="108"/>
      <c r="S33" s="108"/>
      <c r="T33" s="108"/>
      <c r="U33" s="108"/>
      <c r="V33" s="108"/>
      <c r="W33" s="108"/>
      <c r="X33" s="108"/>
    </row>
    <row r="34" ht="20.25" customHeight="1" spans="1:24">
      <c r="A34" s="22" t="s">
        <v>70</v>
      </c>
      <c r="B34" s="22" t="s">
        <v>70</v>
      </c>
      <c r="C34" s="22" t="s">
        <v>223</v>
      </c>
      <c r="D34" s="22" t="s">
        <v>224</v>
      </c>
      <c r="E34" s="22" t="s">
        <v>122</v>
      </c>
      <c r="F34" s="22" t="s">
        <v>123</v>
      </c>
      <c r="G34" s="22" t="s">
        <v>231</v>
      </c>
      <c r="H34" s="22" t="s">
        <v>232</v>
      </c>
      <c r="I34" s="176">
        <v>14476</v>
      </c>
      <c r="J34" s="108">
        <v>14476</v>
      </c>
      <c r="K34" s="59"/>
      <c r="L34" s="59"/>
      <c r="M34" s="108">
        <v>14476</v>
      </c>
      <c r="N34" s="59"/>
      <c r="O34" s="108"/>
      <c r="P34" s="108"/>
      <c r="Q34" s="108"/>
      <c r="R34" s="108"/>
      <c r="S34" s="108"/>
      <c r="T34" s="108"/>
      <c r="U34" s="108"/>
      <c r="V34" s="108"/>
      <c r="W34" s="108"/>
      <c r="X34" s="108"/>
    </row>
    <row r="35" ht="20.25" customHeight="1" spans="1:24">
      <c r="A35" s="22" t="s">
        <v>70</v>
      </c>
      <c r="B35" s="22" t="s">
        <v>70</v>
      </c>
      <c r="C35" s="22" t="s">
        <v>223</v>
      </c>
      <c r="D35" s="22" t="s">
        <v>224</v>
      </c>
      <c r="E35" s="22" t="s">
        <v>128</v>
      </c>
      <c r="F35" s="22" t="s">
        <v>129</v>
      </c>
      <c r="G35" s="22" t="s">
        <v>231</v>
      </c>
      <c r="H35" s="22" t="s">
        <v>232</v>
      </c>
      <c r="I35" s="108">
        <v>727</v>
      </c>
      <c r="J35" s="108">
        <v>727</v>
      </c>
      <c r="K35" s="59"/>
      <c r="L35" s="59"/>
      <c r="M35" s="108">
        <v>727</v>
      </c>
      <c r="N35" s="59"/>
      <c r="O35" s="108"/>
      <c r="P35" s="108"/>
      <c r="Q35" s="108"/>
      <c r="R35" s="108"/>
      <c r="S35" s="108"/>
      <c r="T35" s="108"/>
      <c r="U35" s="108"/>
      <c r="V35" s="108"/>
      <c r="W35" s="108"/>
      <c r="X35" s="108"/>
    </row>
    <row r="36" ht="20.25" customHeight="1" spans="1:24">
      <c r="A36" s="22" t="s">
        <v>70</v>
      </c>
      <c r="B36" s="22" t="s">
        <v>70</v>
      </c>
      <c r="C36" s="22" t="s">
        <v>223</v>
      </c>
      <c r="D36" s="22" t="s">
        <v>224</v>
      </c>
      <c r="E36" s="22" t="s">
        <v>130</v>
      </c>
      <c r="F36" s="22" t="s">
        <v>131</v>
      </c>
      <c r="G36" s="22" t="s">
        <v>231</v>
      </c>
      <c r="H36" s="22" t="s">
        <v>232</v>
      </c>
      <c r="I36" s="108">
        <v>20356</v>
      </c>
      <c r="J36" s="108">
        <v>20356</v>
      </c>
      <c r="K36" s="59"/>
      <c r="L36" s="59"/>
      <c r="M36" s="108">
        <v>20356</v>
      </c>
      <c r="N36" s="59"/>
      <c r="O36" s="108"/>
      <c r="P36" s="108"/>
      <c r="Q36" s="108"/>
      <c r="R36" s="108"/>
      <c r="S36" s="108"/>
      <c r="T36" s="108"/>
      <c r="U36" s="108"/>
      <c r="V36" s="108"/>
      <c r="W36" s="108"/>
      <c r="X36" s="108"/>
    </row>
    <row r="37" ht="20.25" customHeight="1" spans="1:24">
      <c r="A37" s="22" t="s">
        <v>70</v>
      </c>
      <c r="B37" s="22" t="s">
        <v>70</v>
      </c>
      <c r="C37" s="22" t="s">
        <v>233</v>
      </c>
      <c r="D37" s="22" t="s">
        <v>145</v>
      </c>
      <c r="E37" s="22" t="s">
        <v>144</v>
      </c>
      <c r="F37" s="22" t="s">
        <v>145</v>
      </c>
      <c r="G37" s="22" t="s">
        <v>234</v>
      </c>
      <c r="H37" s="22" t="s">
        <v>145</v>
      </c>
      <c r="I37" s="108">
        <v>445284</v>
      </c>
      <c r="J37" s="108">
        <v>445284</v>
      </c>
      <c r="K37" s="59"/>
      <c r="L37" s="59"/>
      <c r="M37" s="108">
        <v>445284</v>
      </c>
      <c r="N37" s="59"/>
      <c r="O37" s="108"/>
      <c r="P37" s="108"/>
      <c r="Q37" s="108"/>
      <c r="R37" s="108"/>
      <c r="S37" s="108"/>
      <c r="T37" s="108"/>
      <c r="U37" s="108"/>
      <c r="V37" s="108"/>
      <c r="W37" s="108"/>
      <c r="X37" s="108"/>
    </row>
    <row r="38" ht="20.25" customHeight="1" spans="1:24">
      <c r="A38" s="22" t="s">
        <v>70</v>
      </c>
      <c r="B38" s="22" t="s">
        <v>70</v>
      </c>
      <c r="C38" s="22" t="s">
        <v>233</v>
      </c>
      <c r="D38" s="22" t="s">
        <v>145</v>
      </c>
      <c r="E38" s="22" t="s">
        <v>144</v>
      </c>
      <c r="F38" s="22" t="s">
        <v>145</v>
      </c>
      <c r="G38" s="22" t="s">
        <v>234</v>
      </c>
      <c r="H38" s="22" t="s">
        <v>145</v>
      </c>
      <c r="I38" s="108">
        <v>111321</v>
      </c>
      <c r="J38" s="108">
        <v>111321</v>
      </c>
      <c r="K38" s="59"/>
      <c r="L38" s="59"/>
      <c r="M38" s="108">
        <v>111321</v>
      </c>
      <c r="N38" s="59"/>
      <c r="O38" s="108"/>
      <c r="P38" s="108"/>
      <c r="Q38" s="108"/>
      <c r="R38" s="108"/>
      <c r="S38" s="108"/>
      <c r="T38" s="108"/>
      <c r="U38" s="108"/>
      <c r="V38" s="108"/>
      <c r="W38" s="108"/>
      <c r="X38" s="108"/>
    </row>
    <row r="39" ht="20.25" customHeight="1" spans="1:24">
      <c r="A39" s="22" t="s">
        <v>70</v>
      </c>
      <c r="B39" s="22" t="s">
        <v>70</v>
      </c>
      <c r="C39" s="22" t="s">
        <v>235</v>
      </c>
      <c r="D39" s="22" t="s">
        <v>236</v>
      </c>
      <c r="E39" s="22" t="s">
        <v>128</v>
      </c>
      <c r="F39" s="22" t="s">
        <v>129</v>
      </c>
      <c r="G39" s="22" t="s">
        <v>237</v>
      </c>
      <c r="H39" s="22" t="s">
        <v>238</v>
      </c>
      <c r="I39" s="108">
        <v>80000</v>
      </c>
      <c r="J39" s="108">
        <v>80000</v>
      </c>
      <c r="K39" s="59"/>
      <c r="L39" s="59"/>
      <c r="M39" s="108">
        <v>80000</v>
      </c>
      <c r="N39" s="59"/>
      <c r="O39" s="108"/>
      <c r="P39" s="108"/>
      <c r="Q39" s="108"/>
      <c r="R39" s="108"/>
      <c r="S39" s="108"/>
      <c r="T39" s="108"/>
      <c r="U39" s="108"/>
      <c r="V39" s="108"/>
      <c r="W39" s="108"/>
      <c r="X39" s="108"/>
    </row>
    <row r="40" ht="20.25" customHeight="1" spans="1:24">
      <c r="A40" s="22" t="s">
        <v>70</v>
      </c>
      <c r="B40" s="22" t="s">
        <v>70</v>
      </c>
      <c r="C40" s="22" t="s">
        <v>239</v>
      </c>
      <c r="D40" s="22" t="s">
        <v>189</v>
      </c>
      <c r="E40" s="22" t="s">
        <v>128</v>
      </c>
      <c r="F40" s="22" t="s">
        <v>129</v>
      </c>
      <c r="G40" s="22" t="s">
        <v>240</v>
      </c>
      <c r="H40" s="22" t="s">
        <v>189</v>
      </c>
      <c r="I40" s="108">
        <v>2800</v>
      </c>
      <c r="J40" s="108">
        <v>2800</v>
      </c>
      <c r="K40" s="59"/>
      <c r="L40" s="59"/>
      <c r="M40" s="108">
        <v>2800</v>
      </c>
      <c r="N40" s="59"/>
      <c r="O40" s="108"/>
      <c r="P40" s="108"/>
      <c r="Q40" s="108"/>
      <c r="R40" s="108"/>
      <c r="S40" s="108"/>
      <c r="T40" s="108"/>
      <c r="U40" s="108"/>
      <c r="V40" s="108"/>
      <c r="W40" s="108"/>
      <c r="X40" s="108"/>
    </row>
    <row r="41" ht="20.25" customHeight="1" spans="1:24">
      <c r="A41" s="22" t="s">
        <v>70</v>
      </c>
      <c r="B41" s="22" t="s">
        <v>70</v>
      </c>
      <c r="C41" s="22" t="s">
        <v>239</v>
      </c>
      <c r="D41" s="22" t="s">
        <v>189</v>
      </c>
      <c r="E41" s="22" t="s">
        <v>130</v>
      </c>
      <c r="F41" s="22" t="s">
        <v>131</v>
      </c>
      <c r="G41" s="22" t="s">
        <v>240</v>
      </c>
      <c r="H41" s="22" t="s">
        <v>189</v>
      </c>
      <c r="I41" s="108">
        <v>11200</v>
      </c>
      <c r="J41" s="108">
        <v>11200</v>
      </c>
      <c r="K41" s="59"/>
      <c r="L41" s="59"/>
      <c r="M41" s="108">
        <v>11200</v>
      </c>
      <c r="N41" s="59"/>
      <c r="O41" s="108"/>
      <c r="P41" s="108"/>
      <c r="Q41" s="108"/>
      <c r="R41" s="108"/>
      <c r="S41" s="108"/>
      <c r="T41" s="108"/>
      <c r="U41" s="108"/>
      <c r="V41" s="108"/>
      <c r="W41" s="108"/>
      <c r="X41" s="108"/>
    </row>
    <row r="42" ht="20.25" customHeight="1" spans="1:24">
      <c r="A42" s="22" t="s">
        <v>70</v>
      </c>
      <c r="B42" s="22" t="s">
        <v>70</v>
      </c>
      <c r="C42" s="22" t="s">
        <v>241</v>
      </c>
      <c r="D42" s="22" t="s">
        <v>242</v>
      </c>
      <c r="E42" s="22" t="s">
        <v>128</v>
      </c>
      <c r="F42" s="22" t="s">
        <v>129</v>
      </c>
      <c r="G42" s="22" t="s">
        <v>243</v>
      </c>
      <c r="H42" s="22" t="s">
        <v>244</v>
      </c>
      <c r="I42" s="108">
        <v>72600</v>
      </c>
      <c r="J42" s="108">
        <v>72600</v>
      </c>
      <c r="K42" s="59"/>
      <c r="L42" s="59"/>
      <c r="M42" s="108">
        <v>72600</v>
      </c>
      <c r="N42" s="59"/>
      <c r="O42" s="108"/>
      <c r="P42" s="108"/>
      <c r="Q42" s="108"/>
      <c r="R42" s="108"/>
      <c r="S42" s="108"/>
      <c r="T42" s="108"/>
      <c r="U42" s="108"/>
      <c r="V42" s="108"/>
      <c r="W42" s="108"/>
      <c r="X42" s="108"/>
    </row>
    <row r="43" ht="20.25" customHeight="1" spans="1:24">
      <c r="A43" s="22" t="s">
        <v>70</v>
      </c>
      <c r="B43" s="22" t="s">
        <v>70</v>
      </c>
      <c r="C43" s="22" t="s">
        <v>245</v>
      </c>
      <c r="D43" s="22" t="s">
        <v>246</v>
      </c>
      <c r="E43" s="22" t="s">
        <v>128</v>
      </c>
      <c r="F43" s="22" t="s">
        <v>129</v>
      </c>
      <c r="G43" s="22" t="s">
        <v>247</v>
      </c>
      <c r="H43" s="22" t="s">
        <v>246</v>
      </c>
      <c r="I43" s="108">
        <v>8120</v>
      </c>
      <c r="J43" s="108">
        <v>8120</v>
      </c>
      <c r="K43" s="59"/>
      <c r="L43" s="59"/>
      <c r="M43" s="108">
        <v>8120</v>
      </c>
      <c r="N43" s="59"/>
      <c r="O43" s="108"/>
      <c r="P43" s="108"/>
      <c r="Q43" s="108"/>
      <c r="R43" s="108"/>
      <c r="S43" s="108"/>
      <c r="T43" s="108"/>
      <c r="U43" s="108"/>
      <c r="V43" s="108"/>
      <c r="W43" s="108"/>
      <c r="X43" s="108"/>
    </row>
    <row r="44" ht="20.25" customHeight="1" spans="1:24">
      <c r="A44" s="22" t="s">
        <v>70</v>
      </c>
      <c r="B44" s="22" t="s">
        <v>70</v>
      </c>
      <c r="C44" s="22" t="s">
        <v>245</v>
      </c>
      <c r="D44" s="22" t="s">
        <v>246</v>
      </c>
      <c r="E44" s="22" t="s">
        <v>130</v>
      </c>
      <c r="F44" s="22" t="s">
        <v>131</v>
      </c>
      <c r="G44" s="22" t="s">
        <v>247</v>
      </c>
      <c r="H44" s="22" t="s">
        <v>246</v>
      </c>
      <c r="I44" s="108">
        <v>32480</v>
      </c>
      <c r="J44" s="108">
        <v>32480</v>
      </c>
      <c r="K44" s="59"/>
      <c r="L44" s="59"/>
      <c r="M44" s="108">
        <v>32480</v>
      </c>
      <c r="N44" s="59"/>
      <c r="O44" s="108"/>
      <c r="P44" s="108"/>
      <c r="Q44" s="108"/>
      <c r="R44" s="108"/>
      <c r="S44" s="108"/>
      <c r="T44" s="108"/>
      <c r="U44" s="108"/>
      <c r="V44" s="108"/>
      <c r="W44" s="108"/>
      <c r="X44" s="108"/>
    </row>
    <row r="45" ht="20.25" customHeight="1" spans="1:24">
      <c r="A45" s="22" t="s">
        <v>70</v>
      </c>
      <c r="B45" s="22" t="s">
        <v>70</v>
      </c>
      <c r="C45" s="22" t="s">
        <v>248</v>
      </c>
      <c r="D45" s="22" t="s">
        <v>249</v>
      </c>
      <c r="E45" s="22" t="s">
        <v>128</v>
      </c>
      <c r="F45" s="22" t="s">
        <v>129</v>
      </c>
      <c r="G45" s="22" t="s">
        <v>250</v>
      </c>
      <c r="H45" s="22" t="s">
        <v>251</v>
      </c>
      <c r="I45" s="108">
        <v>10500</v>
      </c>
      <c r="J45" s="108">
        <v>10500</v>
      </c>
      <c r="K45" s="59"/>
      <c r="L45" s="59"/>
      <c r="M45" s="108">
        <v>10500</v>
      </c>
      <c r="N45" s="59"/>
      <c r="O45" s="108"/>
      <c r="P45" s="108"/>
      <c r="Q45" s="108"/>
      <c r="R45" s="108"/>
      <c r="S45" s="108"/>
      <c r="T45" s="108"/>
      <c r="U45" s="108"/>
      <c r="V45" s="108"/>
      <c r="W45" s="108"/>
      <c r="X45" s="108"/>
    </row>
    <row r="46" ht="20.25" customHeight="1" spans="1:24">
      <c r="A46" s="22" t="s">
        <v>70</v>
      </c>
      <c r="B46" s="22" t="s">
        <v>70</v>
      </c>
      <c r="C46" s="22" t="s">
        <v>248</v>
      </c>
      <c r="D46" s="22" t="s">
        <v>249</v>
      </c>
      <c r="E46" s="22" t="s">
        <v>130</v>
      </c>
      <c r="F46" s="22" t="s">
        <v>131</v>
      </c>
      <c r="G46" s="22" t="s">
        <v>250</v>
      </c>
      <c r="H46" s="22" t="s">
        <v>251</v>
      </c>
      <c r="I46" s="108">
        <v>42000</v>
      </c>
      <c r="J46" s="108">
        <v>42000</v>
      </c>
      <c r="K46" s="59"/>
      <c r="L46" s="59"/>
      <c r="M46" s="108">
        <v>42000</v>
      </c>
      <c r="N46" s="59"/>
      <c r="O46" s="108"/>
      <c r="P46" s="108"/>
      <c r="Q46" s="108"/>
      <c r="R46" s="108"/>
      <c r="S46" s="108"/>
      <c r="T46" s="108"/>
      <c r="U46" s="108"/>
      <c r="V46" s="108"/>
      <c r="W46" s="108"/>
      <c r="X46" s="108"/>
    </row>
    <row r="47" ht="20.25" customHeight="1" spans="1:24">
      <c r="A47" s="22" t="s">
        <v>70</v>
      </c>
      <c r="B47" s="22" t="s">
        <v>70</v>
      </c>
      <c r="C47" s="22" t="s">
        <v>248</v>
      </c>
      <c r="D47" s="22" t="s">
        <v>249</v>
      </c>
      <c r="E47" s="22" t="s">
        <v>128</v>
      </c>
      <c r="F47" s="22" t="s">
        <v>129</v>
      </c>
      <c r="G47" s="22" t="s">
        <v>252</v>
      </c>
      <c r="H47" s="22" t="s">
        <v>253</v>
      </c>
      <c r="I47" s="108">
        <v>1400</v>
      </c>
      <c r="J47" s="108">
        <v>1400</v>
      </c>
      <c r="K47" s="59"/>
      <c r="L47" s="59"/>
      <c r="M47" s="108">
        <v>1400</v>
      </c>
      <c r="N47" s="59"/>
      <c r="O47" s="108"/>
      <c r="P47" s="108"/>
      <c r="Q47" s="108"/>
      <c r="R47" s="108"/>
      <c r="S47" s="108"/>
      <c r="T47" s="108"/>
      <c r="U47" s="108"/>
      <c r="V47" s="108"/>
      <c r="W47" s="108"/>
      <c r="X47" s="108"/>
    </row>
    <row r="48" ht="20.25" customHeight="1" spans="1:24">
      <c r="A48" s="22" t="s">
        <v>70</v>
      </c>
      <c r="B48" s="22" t="s">
        <v>70</v>
      </c>
      <c r="C48" s="22" t="s">
        <v>248</v>
      </c>
      <c r="D48" s="22" t="s">
        <v>249</v>
      </c>
      <c r="E48" s="22" t="s">
        <v>130</v>
      </c>
      <c r="F48" s="22" t="s">
        <v>131</v>
      </c>
      <c r="G48" s="22" t="s">
        <v>252</v>
      </c>
      <c r="H48" s="22" t="s">
        <v>253</v>
      </c>
      <c r="I48" s="108">
        <v>5600</v>
      </c>
      <c r="J48" s="108">
        <v>5600</v>
      </c>
      <c r="K48" s="59"/>
      <c r="L48" s="59"/>
      <c r="M48" s="108">
        <v>5600</v>
      </c>
      <c r="N48" s="59"/>
      <c r="O48" s="108"/>
      <c r="P48" s="108"/>
      <c r="Q48" s="108"/>
      <c r="R48" s="108"/>
      <c r="S48" s="108"/>
      <c r="T48" s="108"/>
      <c r="U48" s="108"/>
      <c r="V48" s="108"/>
      <c r="W48" s="108"/>
      <c r="X48" s="108"/>
    </row>
    <row r="49" ht="20.25" customHeight="1" spans="1:24">
      <c r="A49" s="22" t="s">
        <v>70</v>
      </c>
      <c r="B49" s="22" t="s">
        <v>70</v>
      </c>
      <c r="C49" s="22" t="s">
        <v>248</v>
      </c>
      <c r="D49" s="22" t="s">
        <v>249</v>
      </c>
      <c r="E49" s="22" t="s">
        <v>128</v>
      </c>
      <c r="F49" s="22" t="s">
        <v>129</v>
      </c>
      <c r="G49" s="22" t="s">
        <v>254</v>
      </c>
      <c r="H49" s="22" t="s">
        <v>255</v>
      </c>
      <c r="I49" s="108">
        <v>2100</v>
      </c>
      <c r="J49" s="108">
        <v>2100</v>
      </c>
      <c r="K49" s="59"/>
      <c r="L49" s="59"/>
      <c r="M49" s="108">
        <v>2100</v>
      </c>
      <c r="N49" s="59"/>
      <c r="O49" s="108"/>
      <c r="P49" s="108"/>
      <c r="Q49" s="108"/>
      <c r="R49" s="108"/>
      <c r="S49" s="108"/>
      <c r="T49" s="108"/>
      <c r="U49" s="108"/>
      <c r="V49" s="108"/>
      <c r="W49" s="108"/>
      <c r="X49" s="108"/>
    </row>
    <row r="50" ht="20.25" customHeight="1" spans="1:24">
      <c r="A50" s="22" t="s">
        <v>70</v>
      </c>
      <c r="B50" s="22" t="s">
        <v>70</v>
      </c>
      <c r="C50" s="22" t="s">
        <v>248</v>
      </c>
      <c r="D50" s="22" t="s">
        <v>249</v>
      </c>
      <c r="E50" s="22" t="s">
        <v>130</v>
      </c>
      <c r="F50" s="22" t="s">
        <v>131</v>
      </c>
      <c r="G50" s="22" t="s">
        <v>254</v>
      </c>
      <c r="H50" s="22" t="s">
        <v>255</v>
      </c>
      <c r="I50" s="108">
        <v>8400</v>
      </c>
      <c r="J50" s="108">
        <v>8400</v>
      </c>
      <c r="K50" s="59"/>
      <c r="L50" s="59"/>
      <c r="M50" s="108">
        <v>8400</v>
      </c>
      <c r="N50" s="59"/>
      <c r="O50" s="108"/>
      <c r="P50" s="108"/>
      <c r="Q50" s="108"/>
      <c r="R50" s="108"/>
      <c r="S50" s="108"/>
      <c r="T50" s="108"/>
      <c r="U50" s="108"/>
      <c r="V50" s="108"/>
      <c r="W50" s="108"/>
      <c r="X50" s="108"/>
    </row>
    <row r="51" ht="20.25" customHeight="1" spans="1:24">
      <c r="A51" s="22" t="s">
        <v>70</v>
      </c>
      <c r="B51" s="22" t="s">
        <v>70</v>
      </c>
      <c r="C51" s="22" t="s">
        <v>248</v>
      </c>
      <c r="D51" s="22" t="s">
        <v>249</v>
      </c>
      <c r="E51" s="22" t="s">
        <v>128</v>
      </c>
      <c r="F51" s="22" t="s">
        <v>129</v>
      </c>
      <c r="G51" s="22" t="s">
        <v>256</v>
      </c>
      <c r="H51" s="22" t="s">
        <v>257</v>
      </c>
      <c r="I51" s="108">
        <v>1400</v>
      </c>
      <c r="J51" s="108">
        <v>1400</v>
      </c>
      <c r="K51" s="59"/>
      <c r="L51" s="59"/>
      <c r="M51" s="108">
        <v>1400</v>
      </c>
      <c r="N51" s="59"/>
      <c r="O51" s="108"/>
      <c r="P51" s="108"/>
      <c r="Q51" s="108"/>
      <c r="R51" s="108"/>
      <c r="S51" s="108"/>
      <c r="T51" s="108"/>
      <c r="U51" s="108"/>
      <c r="V51" s="108"/>
      <c r="W51" s="108"/>
      <c r="X51" s="108"/>
    </row>
    <row r="52" ht="20.25" customHeight="1" spans="1:24">
      <c r="A52" s="22" t="s">
        <v>70</v>
      </c>
      <c r="B52" s="22" t="s">
        <v>70</v>
      </c>
      <c r="C52" s="22" t="s">
        <v>248</v>
      </c>
      <c r="D52" s="22" t="s">
        <v>249</v>
      </c>
      <c r="E52" s="22" t="s">
        <v>130</v>
      </c>
      <c r="F52" s="22" t="s">
        <v>131</v>
      </c>
      <c r="G52" s="22" t="s">
        <v>256</v>
      </c>
      <c r="H52" s="22" t="s">
        <v>257</v>
      </c>
      <c r="I52" s="108">
        <v>5600</v>
      </c>
      <c r="J52" s="108">
        <v>5600</v>
      </c>
      <c r="K52" s="59"/>
      <c r="L52" s="59"/>
      <c r="M52" s="108">
        <v>5600</v>
      </c>
      <c r="N52" s="59"/>
      <c r="O52" s="108"/>
      <c r="P52" s="108"/>
      <c r="Q52" s="108"/>
      <c r="R52" s="108"/>
      <c r="S52" s="108"/>
      <c r="T52" s="108"/>
      <c r="U52" s="108"/>
      <c r="V52" s="108"/>
      <c r="W52" s="108"/>
      <c r="X52" s="108"/>
    </row>
    <row r="53" ht="20.25" customHeight="1" spans="1:24">
      <c r="A53" s="22" t="s">
        <v>70</v>
      </c>
      <c r="B53" s="22" t="s">
        <v>70</v>
      </c>
      <c r="C53" s="22" t="s">
        <v>248</v>
      </c>
      <c r="D53" s="22" t="s">
        <v>249</v>
      </c>
      <c r="E53" s="22" t="s">
        <v>128</v>
      </c>
      <c r="F53" s="22" t="s">
        <v>129</v>
      </c>
      <c r="G53" s="22" t="s">
        <v>258</v>
      </c>
      <c r="H53" s="22" t="s">
        <v>259</v>
      </c>
      <c r="I53" s="108">
        <v>4900</v>
      </c>
      <c r="J53" s="108">
        <v>4900</v>
      </c>
      <c r="K53" s="59"/>
      <c r="L53" s="59"/>
      <c r="M53" s="108">
        <v>4900</v>
      </c>
      <c r="N53" s="59"/>
      <c r="O53" s="108"/>
      <c r="P53" s="108"/>
      <c r="Q53" s="108"/>
      <c r="R53" s="108"/>
      <c r="S53" s="108"/>
      <c r="T53" s="108"/>
      <c r="U53" s="108"/>
      <c r="V53" s="108"/>
      <c r="W53" s="108"/>
      <c r="X53" s="108"/>
    </row>
    <row r="54" ht="20.25" customHeight="1" spans="1:24">
      <c r="A54" s="22" t="s">
        <v>70</v>
      </c>
      <c r="B54" s="22" t="s">
        <v>70</v>
      </c>
      <c r="C54" s="22" t="s">
        <v>248</v>
      </c>
      <c r="D54" s="22" t="s">
        <v>249</v>
      </c>
      <c r="E54" s="22" t="s">
        <v>130</v>
      </c>
      <c r="F54" s="22" t="s">
        <v>131</v>
      </c>
      <c r="G54" s="22" t="s">
        <v>258</v>
      </c>
      <c r="H54" s="22" t="s">
        <v>259</v>
      </c>
      <c r="I54" s="108">
        <v>19600</v>
      </c>
      <c r="J54" s="108">
        <v>19600</v>
      </c>
      <c r="K54" s="59"/>
      <c r="L54" s="59"/>
      <c r="M54" s="108">
        <v>19600</v>
      </c>
      <c r="N54" s="59"/>
      <c r="O54" s="108"/>
      <c r="P54" s="108"/>
      <c r="Q54" s="108"/>
      <c r="R54" s="108"/>
      <c r="S54" s="108"/>
      <c r="T54" s="108"/>
      <c r="U54" s="108"/>
      <c r="V54" s="108"/>
      <c r="W54" s="108"/>
      <c r="X54" s="108"/>
    </row>
    <row r="55" ht="20.25" customHeight="1" spans="1:24">
      <c r="A55" s="22" t="s">
        <v>70</v>
      </c>
      <c r="B55" s="22" t="s">
        <v>70</v>
      </c>
      <c r="C55" s="22" t="s">
        <v>248</v>
      </c>
      <c r="D55" s="22" t="s">
        <v>249</v>
      </c>
      <c r="E55" s="22" t="s">
        <v>128</v>
      </c>
      <c r="F55" s="22" t="s">
        <v>129</v>
      </c>
      <c r="G55" s="22" t="s">
        <v>260</v>
      </c>
      <c r="H55" s="22" t="s">
        <v>261</v>
      </c>
      <c r="I55" s="108">
        <v>21000</v>
      </c>
      <c r="J55" s="108">
        <v>21000</v>
      </c>
      <c r="K55" s="59"/>
      <c r="L55" s="59"/>
      <c r="M55" s="108">
        <v>21000</v>
      </c>
      <c r="N55" s="59"/>
      <c r="O55" s="108"/>
      <c r="P55" s="108"/>
      <c r="Q55" s="108"/>
      <c r="R55" s="108"/>
      <c r="S55" s="108"/>
      <c r="T55" s="108"/>
      <c r="U55" s="108"/>
      <c r="V55" s="108"/>
      <c r="W55" s="108"/>
      <c r="X55" s="108"/>
    </row>
    <row r="56" ht="20.25" customHeight="1" spans="1:24">
      <c r="A56" s="22" t="s">
        <v>70</v>
      </c>
      <c r="B56" s="22" t="s">
        <v>70</v>
      </c>
      <c r="C56" s="22" t="s">
        <v>248</v>
      </c>
      <c r="D56" s="22" t="s">
        <v>249</v>
      </c>
      <c r="E56" s="22" t="s">
        <v>130</v>
      </c>
      <c r="F56" s="22" t="s">
        <v>131</v>
      </c>
      <c r="G56" s="22" t="s">
        <v>260</v>
      </c>
      <c r="H56" s="22" t="s">
        <v>261</v>
      </c>
      <c r="I56" s="108">
        <v>84000</v>
      </c>
      <c r="J56" s="108">
        <v>84000</v>
      </c>
      <c r="K56" s="59"/>
      <c r="L56" s="59"/>
      <c r="M56" s="108">
        <v>84000</v>
      </c>
      <c r="N56" s="59"/>
      <c r="O56" s="108"/>
      <c r="P56" s="108"/>
      <c r="Q56" s="108"/>
      <c r="R56" s="108"/>
      <c r="S56" s="108"/>
      <c r="T56" s="108"/>
      <c r="U56" s="108"/>
      <c r="V56" s="108"/>
      <c r="W56" s="108"/>
      <c r="X56" s="108"/>
    </row>
    <row r="57" ht="20.25" customHeight="1" spans="1:24">
      <c r="A57" s="22" t="s">
        <v>70</v>
      </c>
      <c r="B57" s="22" t="s">
        <v>70</v>
      </c>
      <c r="C57" s="22" t="s">
        <v>248</v>
      </c>
      <c r="D57" s="22" t="s">
        <v>249</v>
      </c>
      <c r="E57" s="22" t="s">
        <v>128</v>
      </c>
      <c r="F57" s="22" t="s">
        <v>129</v>
      </c>
      <c r="G57" s="22" t="s">
        <v>243</v>
      </c>
      <c r="H57" s="22" t="s">
        <v>244</v>
      </c>
      <c r="I57" s="108">
        <v>7260</v>
      </c>
      <c r="J57" s="108">
        <v>7260</v>
      </c>
      <c r="K57" s="59"/>
      <c r="L57" s="59"/>
      <c r="M57" s="108">
        <v>7260</v>
      </c>
      <c r="N57" s="59"/>
      <c r="O57" s="108"/>
      <c r="P57" s="108"/>
      <c r="Q57" s="108"/>
      <c r="R57" s="108"/>
      <c r="S57" s="108"/>
      <c r="T57" s="108"/>
      <c r="U57" s="108"/>
      <c r="V57" s="108"/>
      <c r="W57" s="108"/>
      <c r="X57" s="108"/>
    </row>
    <row r="58" ht="20.25" customHeight="1" spans="1:24">
      <c r="A58" s="22" t="s">
        <v>70</v>
      </c>
      <c r="B58" s="22" t="s">
        <v>70</v>
      </c>
      <c r="C58" s="22" t="s">
        <v>248</v>
      </c>
      <c r="D58" s="22" t="s">
        <v>249</v>
      </c>
      <c r="E58" s="22" t="s">
        <v>128</v>
      </c>
      <c r="F58" s="22" t="s">
        <v>129</v>
      </c>
      <c r="G58" s="22" t="s">
        <v>262</v>
      </c>
      <c r="H58" s="22" t="s">
        <v>263</v>
      </c>
      <c r="I58" s="108">
        <v>24360</v>
      </c>
      <c r="J58" s="108">
        <v>24360</v>
      </c>
      <c r="K58" s="59"/>
      <c r="L58" s="59"/>
      <c r="M58" s="108">
        <v>24360</v>
      </c>
      <c r="N58" s="59"/>
      <c r="O58" s="108"/>
      <c r="P58" s="108"/>
      <c r="Q58" s="108"/>
      <c r="R58" s="108"/>
      <c r="S58" s="108"/>
      <c r="T58" s="108"/>
      <c r="U58" s="108"/>
      <c r="V58" s="108"/>
      <c r="W58" s="108"/>
      <c r="X58" s="108"/>
    </row>
    <row r="59" ht="20.25" customHeight="1" spans="1:24">
      <c r="A59" s="22" t="s">
        <v>70</v>
      </c>
      <c r="B59" s="22" t="s">
        <v>70</v>
      </c>
      <c r="C59" s="22" t="s">
        <v>248</v>
      </c>
      <c r="D59" s="22" t="s">
        <v>249</v>
      </c>
      <c r="E59" s="22" t="s">
        <v>130</v>
      </c>
      <c r="F59" s="22" t="s">
        <v>131</v>
      </c>
      <c r="G59" s="22" t="s">
        <v>262</v>
      </c>
      <c r="H59" s="22" t="s">
        <v>263</v>
      </c>
      <c r="I59" s="108">
        <v>24360</v>
      </c>
      <c r="J59" s="108">
        <v>24360</v>
      </c>
      <c r="K59" s="59"/>
      <c r="L59" s="59"/>
      <c r="M59" s="108">
        <v>24360</v>
      </c>
      <c r="N59" s="59"/>
      <c r="O59" s="108"/>
      <c r="P59" s="108"/>
      <c r="Q59" s="108"/>
      <c r="R59" s="108"/>
      <c r="S59" s="108"/>
      <c r="T59" s="108"/>
      <c r="U59" s="108"/>
      <c r="V59" s="108"/>
      <c r="W59" s="108"/>
      <c r="X59" s="108"/>
    </row>
    <row r="60" ht="20.25" customHeight="1" spans="1:24">
      <c r="A60" s="22" t="s">
        <v>70</v>
      </c>
      <c r="B60" s="22" t="s">
        <v>70</v>
      </c>
      <c r="C60" s="22" t="s">
        <v>264</v>
      </c>
      <c r="D60" s="22" t="s">
        <v>265</v>
      </c>
      <c r="E60" s="22" t="s">
        <v>128</v>
      </c>
      <c r="F60" s="22" t="s">
        <v>129</v>
      </c>
      <c r="G60" s="22" t="s">
        <v>217</v>
      </c>
      <c r="H60" s="22" t="s">
        <v>218</v>
      </c>
      <c r="I60" s="108">
        <v>119160</v>
      </c>
      <c r="J60" s="108">
        <v>119160</v>
      </c>
      <c r="K60" s="59"/>
      <c r="L60" s="59"/>
      <c r="M60" s="108">
        <v>119160</v>
      </c>
      <c r="N60" s="59"/>
      <c r="O60" s="108"/>
      <c r="P60" s="108"/>
      <c r="Q60" s="108"/>
      <c r="R60" s="108"/>
      <c r="S60" s="108"/>
      <c r="T60" s="108"/>
      <c r="U60" s="108"/>
      <c r="V60" s="108"/>
      <c r="W60" s="108"/>
      <c r="X60" s="108"/>
    </row>
    <row r="61" ht="20.25" customHeight="1" spans="1:24">
      <c r="A61" s="22" t="s">
        <v>70</v>
      </c>
      <c r="B61" s="22" t="s">
        <v>70</v>
      </c>
      <c r="C61" s="22" t="s">
        <v>266</v>
      </c>
      <c r="D61" s="22" t="s">
        <v>267</v>
      </c>
      <c r="E61" s="22" t="s">
        <v>102</v>
      </c>
      <c r="F61" s="22" t="s">
        <v>103</v>
      </c>
      <c r="G61" s="22" t="s">
        <v>268</v>
      </c>
      <c r="H61" s="22" t="s">
        <v>269</v>
      </c>
      <c r="I61" s="176">
        <v>187200</v>
      </c>
      <c r="J61" s="108">
        <v>187200</v>
      </c>
      <c r="K61" s="59"/>
      <c r="L61" s="59"/>
      <c r="M61" s="108">
        <v>187200</v>
      </c>
      <c r="N61" s="59"/>
      <c r="O61" s="108"/>
      <c r="P61" s="108"/>
      <c r="Q61" s="108"/>
      <c r="R61" s="108"/>
      <c r="S61" s="108"/>
      <c r="T61" s="108"/>
      <c r="U61" s="108"/>
      <c r="V61" s="108"/>
      <c r="W61" s="108"/>
      <c r="X61" s="108"/>
    </row>
    <row r="62" ht="20.25" customHeight="1" spans="1:24">
      <c r="A62" s="22" t="s">
        <v>70</v>
      </c>
      <c r="B62" s="22" t="s">
        <v>70</v>
      </c>
      <c r="C62" s="22" t="s">
        <v>266</v>
      </c>
      <c r="D62" s="22" t="s">
        <v>267</v>
      </c>
      <c r="E62" s="22" t="s">
        <v>102</v>
      </c>
      <c r="F62" s="22" t="s">
        <v>103</v>
      </c>
      <c r="G62" s="22" t="s">
        <v>268</v>
      </c>
      <c r="H62" s="22" t="s">
        <v>269</v>
      </c>
      <c r="I62" s="176">
        <v>39600</v>
      </c>
      <c r="J62" s="108">
        <v>39600</v>
      </c>
      <c r="K62" s="59"/>
      <c r="L62" s="59"/>
      <c r="M62" s="108">
        <v>39600</v>
      </c>
      <c r="N62" s="59"/>
      <c r="O62" s="108"/>
      <c r="P62" s="108"/>
      <c r="Q62" s="108"/>
      <c r="R62" s="108"/>
      <c r="S62" s="108"/>
      <c r="T62" s="108"/>
      <c r="U62" s="108"/>
      <c r="V62" s="108"/>
      <c r="W62" s="108"/>
      <c r="X62" s="108"/>
    </row>
    <row r="63" ht="20.25" customHeight="1" spans="1:24">
      <c r="A63" s="22" t="s">
        <v>70</v>
      </c>
      <c r="B63" s="22" t="s">
        <v>70</v>
      </c>
      <c r="C63" s="22" t="s">
        <v>266</v>
      </c>
      <c r="D63" s="22" t="s">
        <v>267</v>
      </c>
      <c r="E63" s="22" t="s">
        <v>104</v>
      </c>
      <c r="F63" s="22" t="s">
        <v>105</v>
      </c>
      <c r="G63" s="22" t="s">
        <v>268</v>
      </c>
      <c r="H63" s="22" t="s">
        <v>269</v>
      </c>
      <c r="I63" s="176">
        <v>201600</v>
      </c>
      <c r="J63" s="108">
        <v>201600</v>
      </c>
      <c r="K63" s="59"/>
      <c r="L63" s="59"/>
      <c r="M63" s="108">
        <v>201600</v>
      </c>
      <c r="N63" s="59"/>
      <c r="O63" s="108"/>
      <c r="P63" s="108"/>
      <c r="Q63" s="108"/>
      <c r="R63" s="108"/>
      <c r="S63" s="108"/>
      <c r="T63" s="108"/>
      <c r="U63" s="108"/>
      <c r="V63" s="108"/>
      <c r="W63" s="108"/>
      <c r="X63" s="108"/>
    </row>
    <row r="64" ht="20.25" customHeight="1" spans="1:24">
      <c r="A64" s="22" t="s">
        <v>70</v>
      </c>
      <c r="B64" s="22" t="s">
        <v>70</v>
      </c>
      <c r="C64" s="22" t="s">
        <v>270</v>
      </c>
      <c r="D64" s="22" t="s">
        <v>271</v>
      </c>
      <c r="E64" s="22" t="s">
        <v>110</v>
      </c>
      <c r="F64" s="22" t="s">
        <v>111</v>
      </c>
      <c r="G64" s="22" t="s">
        <v>268</v>
      </c>
      <c r="H64" s="22" t="s">
        <v>269</v>
      </c>
      <c r="I64" s="176">
        <v>59904</v>
      </c>
      <c r="J64" s="108">
        <v>59904</v>
      </c>
      <c r="K64" s="59"/>
      <c r="L64" s="59"/>
      <c r="M64" s="108">
        <v>59904</v>
      </c>
      <c r="N64" s="59"/>
      <c r="O64" s="108"/>
      <c r="P64" s="108"/>
      <c r="Q64" s="108"/>
      <c r="R64" s="108"/>
      <c r="S64" s="108"/>
      <c r="T64" s="108"/>
      <c r="U64" s="108"/>
      <c r="V64" s="108"/>
      <c r="W64" s="108"/>
      <c r="X64" s="108"/>
    </row>
    <row r="65" ht="17.25" customHeight="1" spans="1:24">
      <c r="A65" s="67" t="s">
        <v>184</v>
      </c>
      <c r="B65" s="68"/>
      <c r="C65" s="178"/>
      <c r="D65" s="178"/>
      <c r="E65" s="178"/>
      <c r="F65" s="178"/>
      <c r="G65" s="178"/>
      <c r="H65" s="179"/>
      <c r="I65" s="108">
        <v>7402260</v>
      </c>
      <c r="J65" s="108">
        <v>7402260</v>
      </c>
      <c r="K65" s="108"/>
      <c r="L65" s="108"/>
      <c r="M65" s="108">
        <v>7402260</v>
      </c>
      <c r="N65" s="108"/>
      <c r="O65" s="108"/>
      <c r="P65" s="108"/>
      <c r="Q65" s="108"/>
      <c r="R65" s="108"/>
      <c r="S65" s="108"/>
      <c r="T65" s="108"/>
      <c r="U65" s="108"/>
      <c r="V65" s="108"/>
      <c r="W65" s="108"/>
      <c r="X65" s="108"/>
    </row>
  </sheetData>
  <mergeCells count="31">
    <mergeCell ref="A3:X3"/>
    <mergeCell ref="A4:H4"/>
    <mergeCell ref="I5:X5"/>
    <mergeCell ref="J6:N6"/>
    <mergeCell ref="O6:Q6"/>
    <mergeCell ref="S6:X6"/>
    <mergeCell ref="A65:H65"/>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workbookViewId="0">
      <pane ySplit="1" topLeftCell="A10" activePane="bottomLeft" state="frozen"/>
      <selection/>
      <selection pane="bottomLeft" activeCell="I29" sqref="I2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3"/>
      <c r="E2" s="41"/>
      <c r="F2" s="41"/>
      <c r="G2" s="41"/>
      <c r="H2" s="41"/>
      <c r="U2" s="163"/>
      <c r="W2" s="168" t="s">
        <v>272</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"单位名称："&amp;"石林彝族自治县林业和草原局"</f>
        <v>单位名称：石林彝族自治县林业和草原局</v>
      </c>
      <c r="B4" s="45"/>
      <c r="C4" s="45"/>
      <c r="D4" s="45"/>
      <c r="E4" s="45"/>
      <c r="F4" s="45"/>
      <c r="G4" s="45"/>
      <c r="H4" s="45"/>
      <c r="I4" s="46"/>
      <c r="J4" s="46"/>
      <c r="K4" s="46"/>
      <c r="L4" s="46"/>
      <c r="M4" s="46"/>
      <c r="N4" s="46"/>
      <c r="O4" s="46"/>
      <c r="P4" s="46"/>
      <c r="Q4" s="46"/>
      <c r="U4" s="163"/>
      <c r="W4" s="146" t="s">
        <v>1</v>
      </c>
    </row>
    <row r="5" ht="21.75" customHeight="1" spans="1:23">
      <c r="A5" s="48" t="s">
        <v>273</v>
      </c>
      <c r="B5" s="49" t="s">
        <v>195</v>
      </c>
      <c r="C5" s="48" t="s">
        <v>196</v>
      </c>
      <c r="D5" s="48" t="s">
        <v>274</v>
      </c>
      <c r="E5" s="49" t="s">
        <v>197</v>
      </c>
      <c r="F5" s="49" t="s">
        <v>198</v>
      </c>
      <c r="G5" s="49" t="s">
        <v>275</v>
      </c>
      <c r="H5" s="49" t="s">
        <v>276</v>
      </c>
      <c r="I5" s="63" t="s">
        <v>55</v>
      </c>
      <c r="J5" s="13" t="s">
        <v>277</v>
      </c>
      <c r="K5" s="14"/>
      <c r="L5" s="14"/>
      <c r="M5" s="36"/>
      <c r="N5" s="13" t="s">
        <v>203</v>
      </c>
      <c r="O5" s="14"/>
      <c r="P5" s="36"/>
      <c r="Q5" s="49" t="s">
        <v>61</v>
      </c>
      <c r="R5" s="13" t="s">
        <v>62</v>
      </c>
      <c r="S5" s="14"/>
      <c r="T5" s="14"/>
      <c r="U5" s="14"/>
      <c r="V5" s="14"/>
      <c r="W5" s="36"/>
    </row>
    <row r="6" ht="21.75" customHeight="1" spans="1:23">
      <c r="A6" s="50"/>
      <c r="B6" s="64"/>
      <c r="C6" s="50"/>
      <c r="D6" s="50"/>
      <c r="E6" s="51"/>
      <c r="F6" s="51"/>
      <c r="G6" s="51"/>
      <c r="H6" s="51"/>
      <c r="I6" s="64"/>
      <c r="J6" s="164" t="s">
        <v>58</v>
      </c>
      <c r="K6" s="165"/>
      <c r="L6" s="49" t="s">
        <v>59</v>
      </c>
      <c r="M6" s="49" t="s">
        <v>60</v>
      </c>
      <c r="N6" s="49" t="s">
        <v>58</v>
      </c>
      <c r="O6" s="49" t="s">
        <v>59</v>
      </c>
      <c r="P6" s="49" t="s">
        <v>60</v>
      </c>
      <c r="Q6" s="51"/>
      <c r="R6" s="49" t="s">
        <v>57</v>
      </c>
      <c r="S6" s="49" t="s">
        <v>64</v>
      </c>
      <c r="T6" s="49" t="s">
        <v>209</v>
      </c>
      <c r="U6" s="49" t="s">
        <v>66</v>
      </c>
      <c r="V6" s="49" t="s">
        <v>67</v>
      </c>
      <c r="W6" s="49" t="s">
        <v>68</v>
      </c>
    </row>
    <row r="7" ht="21" customHeight="1" spans="1:23">
      <c r="A7" s="64"/>
      <c r="B7" s="64"/>
      <c r="C7" s="64"/>
      <c r="D7" s="64"/>
      <c r="E7" s="64"/>
      <c r="F7" s="64"/>
      <c r="G7" s="64"/>
      <c r="H7" s="64"/>
      <c r="I7" s="64"/>
      <c r="J7" s="166" t="s">
        <v>57</v>
      </c>
      <c r="K7" s="167"/>
      <c r="L7" s="64"/>
      <c r="M7" s="64"/>
      <c r="N7" s="64"/>
      <c r="O7" s="64"/>
      <c r="P7" s="64"/>
      <c r="Q7" s="64"/>
      <c r="R7" s="64"/>
      <c r="S7" s="64"/>
      <c r="T7" s="64"/>
      <c r="U7" s="64"/>
      <c r="V7" s="64"/>
      <c r="W7" s="64"/>
    </row>
    <row r="8" ht="39.75" customHeight="1" spans="1:23">
      <c r="A8" s="53"/>
      <c r="B8" s="55"/>
      <c r="C8" s="53"/>
      <c r="D8" s="53"/>
      <c r="E8" s="54"/>
      <c r="F8" s="54"/>
      <c r="G8" s="54"/>
      <c r="H8" s="54"/>
      <c r="I8" s="55"/>
      <c r="J8" s="18" t="s">
        <v>57</v>
      </c>
      <c r="K8" s="18" t="s">
        <v>278</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70">
        <v>12</v>
      </c>
      <c r="M9" s="70">
        <v>13</v>
      </c>
      <c r="N9" s="70">
        <v>14</v>
      </c>
      <c r="O9" s="70">
        <v>15</v>
      </c>
      <c r="P9" s="70">
        <v>16</v>
      </c>
      <c r="Q9" s="70">
        <v>17</v>
      </c>
      <c r="R9" s="70">
        <v>18</v>
      </c>
      <c r="S9" s="70">
        <v>19</v>
      </c>
      <c r="T9" s="70">
        <v>20</v>
      </c>
      <c r="U9" s="56">
        <v>21</v>
      </c>
      <c r="V9" s="70">
        <v>22</v>
      </c>
      <c r="W9" s="56">
        <v>23</v>
      </c>
    </row>
    <row r="10" ht="21.75" customHeight="1" spans="1:23">
      <c r="A10" s="98" t="s">
        <v>279</v>
      </c>
      <c r="B10" s="98" t="s">
        <v>280</v>
      </c>
      <c r="C10" s="98" t="s">
        <v>281</v>
      </c>
      <c r="D10" s="98" t="s">
        <v>70</v>
      </c>
      <c r="E10" s="98" t="s">
        <v>138</v>
      </c>
      <c r="F10" s="98" t="s">
        <v>139</v>
      </c>
      <c r="G10" s="98" t="s">
        <v>282</v>
      </c>
      <c r="H10" s="98" t="s">
        <v>283</v>
      </c>
      <c r="I10" s="108">
        <v>32900</v>
      </c>
      <c r="J10" s="108">
        <v>32900</v>
      </c>
      <c r="K10" s="108">
        <v>32900</v>
      </c>
      <c r="L10" s="108"/>
      <c r="M10" s="108"/>
      <c r="N10" s="108"/>
      <c r="O10" s="108"/>
      <c r="P10" s="108"/>
      <c r="Q10" s="108"/>
      <c r="R10" s="108"/>
      <c r="S10" s="108"/>
      <c r="T10" s="108"/>
      <c r="U10" s="108"/>
      <c r="V10" s="108"/>
      <c r="W10" s="108"/>
    </row>
    <row r="11" ht="21.75" customHeight="1" spans="1:23">
      <c r="A11" s="98" t="s">
        <v>279</v>
      </c>
      <c r="B11" s="98" t="s">
        <v>284</v>
      </c>
      <c r="C11" s="98" t="s">
        <v>285</v>
      </c>
      <c r="D11" s="98" t="s">
        <v>70</v>
      </c>
      <c r="E11" s="98" t="s">
        <v>138</v>
      </c>
      <c r="F11" s="98" t="s">
        <v>139</v>
      </c>
      <c r="G11" s="98" t="s">
        <v>282</v>
      </c>
      <c r="H11" s="98" t="s">
        <v>283</v>
      </c>
      <c r="I11" s="108">
        <v>11800</v>
      </c>
      <c r="J11" s="108">
        <v>11800</v>
      </c>
      <c r="K11" s="108">
        <v>11800</v>
      </c>
      <c r="L11" s="108"/>
      <c r="M11" s="108"/>
      <c r="N11" s="108"/>
      <c r="O11" s="108"/>
      <c r="P11" s="108"/>
      <c r="Q11" s="108"/>
      <c r="R11" s="108"/>
      <c r="S11" s="108"/>
      <c r="T11" s="108"/>
      <c r="U11" s="108"/>
      <c r="V11" s="108"/>
      <c r="W11" s="108"/>
    </row>
    <row r="12" ht="21.75" customHeight="1" spans="1:23">
      <c r="A12" s="98" t="s">
        <v>279</v>
      </c>
      <c r="B12" s="98" t="s">
        <v>286</v>
      </c>
      <c r="C12" s="98" t="s">
        <v>287</v>
      </c>
      <c r="D12" s="98" t="s">
        <v>70</v>
      </c>
      <c r="E12" s="98" t="s">
        <v>138</v>
      </c>
      <c r="F12" s="98" t="s">
        <v>139</v>
      </c>
      <c r="G12" s="98" t="s">
        <v>282</v>
      </c>
      <c r="H12" s="98" t="s">
        <v>283</v>
      </c>
      <c r="I12" s="108">
        <v>32900</v>
      </c>
      <c r="J12" s="108">
        <v>32900</v>
      </c>
      <c r="K12" s="108">
        <v>32900</v>
      </c>
      <c r="L12" s="108"/>
      <c r="M12" s="108"/>
      <c r="N12" s="108"/>
      <c r="O12" s="108"/>
      <c r="P12" s="108"/>
      <c r="Q12" s="108"/>
      <c r="R12" s="108"/>
      <c r="S12" s="108"/>
      <c r="T12" s="108"/>
      <c r="U12" s="108"/>
      <c r="V12" s="108"/>
      <c r="W12" s="108"/>
    </row>
    <row r="13" ht="21.75" customHeight="1" spans="1:23">
      <c r="A13" s="98" t="s">
        <v>279</v>
      </c>
      <c r="B13" s="98" t="s">
        <v>288</v>
      </c>
      <c r="C13" s="98" t="s">
        <v>289</v>
      </c>
      <c r="D13" s="98" t="s">
        <v>70</v>
      </c>
      <c r="E13" s="98" t="s">
        <v>138</v>
      </c>
      <c r="F13" s="98" t="s">
        <v>139</v>
      </c>
      <c r="G13" s="98" t="s">
        <v>282</v>
      </c>
      <c r="H13" s="98" t="s">
        <v>283</v>
      </c>
      <c r="I13" s="108">
        <v>11800</v>
      </c>
      <c r="J13" s="108">
        <v>11800</v>
      </c>
      <c r="K13" s="108">
        <v>11800</v>
      </c>
      <c r="L13" s="108"/>
      <c r="M13" s="108"/>
      <c r="N13" s="108"/>
      <c r="O13" s="108"/>
      <c r="P13" s="108"/>
      <c r="Q13" s="108"/>
      <c r="R13" s="108"/>
      <c r="S13" s="108"/>
      <c r="T13" s="108"/>
      <c r="U13" s="108"/>
      <c r="V13" s="108"/>
      <c r="W13" s="108"/>
    </row>
    <row r="14" ht="21.75" customHeight="1" spans="1:23">
      <c r="A14" s="98" t="s">
        <v>290</v>
      </c>
      <c r="B14" s="98" t="s">
        <v>291</v>
      </c>
      <c r="C14" s="98" t="s">
        <v>292</v>
      </c>
      <c r="D14" s="98" t="s">
        <v>70</v>
      </c>
      <c r="E14" s="98" t="s">
        <v>132</v>
      </c>
      <c r="F14" s="98" t="s">
        <v>133</v>
      </c>
      <c r="G14" s="98" t="s">
        <v>250</v>
      </c>
      <c r="H14" s="98" t="s">
        <v>251</v>
      </c>
      <c r="I14" s="108">
        <v>300000</v>
      </c>
      <c r="J14" s="108">
        <v>300000</v>
      </c>
      <c r="K14" s="108">
        <v>300000</v>
      </c>
      <c r="L14" s="108"/>
      <c r="M14" s="108"/>
      <c r="N14" s="108"/>
      <c r="O14" s="108"/>
      <c r="P14" s="108"/>
      <c r="Q14" s="108"/>
      <c r="R14" s="108"/>
      <c r="S14" s="108"/>
      <c r="T14" s="108"/>
      <c r="U14" s="108"/>
      <c r="V14" s="108"/>
      <c r="W14" s="108"/>
    </row>
    <row r="15" ht="21.75" customHeight="1" spans="1:23">
      <c r="A15" s="98" t="s">
        <v>290</v>
      </c>
      <c r="B15" s="98" t="s">
        <v>293</v>
      </c>
      <c r="C15" s="98" t="s">
        <v>294</v>
      </c>
      <c r="D15" s="98" t="s">
        <v>70</v>
      </c>
      <c r="E15" s="98" t="s">
        <v>132</v>
      </c>
      <c r="F15" s="98" t="s">
        <v>133</v>
      </c>
      <c r="G15" s="98" t="s">
        <v>250</v>
      </c>
      <c r="H15" s="98" t="s">
        <v>251</v>
      </c>
      <c r="I15" s="108">
        <v>200000</v>
      </c>
      <c r="J15" s="108">
        <v>200000</v>
      </c>
      <c r="K15" s="108">
        <v>200000</v>
      </c>
      <c r="L15" s="108"/>
      <c r="M15" s="108"/>
      <c r="N15" s="108"/>
      <c r="O15" s="108"/>
      <c r="P15" s="108"/>
      <c r="Q15" s="108"/>
      <c r="R15" s="108"/>
      <c r="S15" s="108"/>
      <c r="T15" s="108"/>
      <c r="U15" s="108"/>
      <c r="V15" s="108"/>
      <c r="W15" s="108"/>
    </row>
    <row r="16" ht="21.75" customHeight="1" spans="1:23">
      <c r="A16" s="98" t="s">
        <v>290</v>
      </c>
      <c r="B16" s="98" t="s">
        <v>295</v>
      </c>
      <c r="C16" s="98" t="s">
        <v>296</v>
      </c>
      <c r="D16" s="98" t="s">
        <v>70</v>
      </c>
      <c r="E16" s="98" t="s">
        <v>132</v>
      </c>
      <c r="F16" s="98" t="s">
        <v>133</v>
      </c>
      <c r="G16" s="98" t="s">
        <v>250</v>
      </c>
      <c r="H16" s="98" t="s">
        <v>251</v>
      </c>
      <c r="I16" s="108">
        <v>580000</v>
      </c>
      <c r="J16" s="108">
        <v>580000</v>
      </c>
      <c r="K16" s="108">
        <v>580000</v>
      </c>
      <c r="L16" s="108"/>
      <c r="M16" s="108"/>
      <c r="N16" s="108"/>
      <c r="O16" s="108"/>
      <c r="P16" s="108"/>
      <c r="Q16" s="108"/>
      <c r="R16" s="108"/>
      <c r="S16" s="108"/>
      <c r="T16" s="108"/>
      <c r="U16" s="108"/>
      <c r="V16" s="108"/>
      <c r="W16" s="108"/>
    </row>
    <row r="17" ht="21.75" customHeight="1" spans="1:23">
      <c r="A17" s="98" t="s">
        <v>290</v>
      </c>
      <c r="B17" s="98" t="s">
        <v>297</v>
      </c>
      <c r="C17" s="98" t="s">
        <v>298</v>
      </c>
      <c r="D17" s="98" t="s">
        <v>70</v>
      </c>
      <c r="E17" s="98" t="s">
        <v>132</v>
      </c>
      <c r="F17" s="98" t="s">
        <v>133</v>
      </c>
      <c r="G17" s="98" t="s">
        <v>299</v>
      </c>
      <c r="H17" s="98" t="s">
        <v>300</v>
      </c>
      <c r="I17" s="108">
        <v>900000</v>
      </c>
      <c r="J17" s="108">
        <v>900000</v>
      </c>
      <c r="K17" s="108">
        <v>900000</v>
      </c>
      <c r="L17" s="108"/>
      <c r="M17" s="108"/>
      <c r="N17" s="108"/>
      <c r="O17" s="108"/>
      <c r="P17" s="108"/>
      <c r="Q17" s="108"/>
      <c r="R17" s="108"/>
      <c r="S17" s="108"/>
      <c r="T17" s="108"/>
      <c r="U17" s="108"/>
      <c r="V17" s="108"/>
      <c r="W17" s="108"/>
    </row>
    <row r="18" ht="21.75" customHeight="1" spans="1:23">
      <c r="A18" s="98" t="s">
        <v>290</v>
      </c>
      <c r="B18" s="98" t="s">
        <v>301</v>
      </c>
      <c r="C18" s="98" t="s">
        <v>302</v>
      </c>
      <c r="D18" s="98" t="s">
        <v>70</v>
      </c>
      <c r="E18" s="98" t="s">
        <v>132</v>
      </c>
      <c r="F18" s="98" t="s">
        <v>133</v>
      </c>
      <c r="G18" s="98" t="s">
        <v>250</v>
      </c>
      <c r="H18" s="98" t="s">
        <v>251</v>
      </c>
      <c r="I18" s="108">
        <v>126000</v>
      </c>
      <c r="J18" s="108">
        <v>126000</v>
      </c>
      <c r="K18" s="108">
        <v>126000</v>
      </c>
      <c r="L18" s="108"/>
      <c r="M18" s="108"/>
      <c r="N18" s="108"/>
      <c r="O18" s="108"/>
      <c r="P18" s="108"/>
      <c r="Q18" s="108"/>
      <c r="R18" s="108"/>
      <c r="S18" s="108"/>
      <c r="T18" s="108"/>
      <c r="U18" s="108"/>
      <c r="V18" s="108"/>
      <c r="W18" s="108"/>
    </row>
    <row r="19" ht="21.75" customHeight="1" spans="1:23">
      <c r="A19" s="98" t="s">
        <v>290</v>
      </c>
      <c r="B19" s="98" t="s">
        <v>303</v>
      </c>
      <c r="C19" s="98" t="s">
        <v>304</v>
      </c>
      <c r="D19" s="98" t="s">
        <v>70</v>
      </c>
      <c r="E19" s="98" t="s">
        <v>132</v>
      </c>
      <c r="F19" s="98" t="s">
        <v>133</v>
      </c>
      <c r="G19" s="98" t="s">
        <v>250</v>
      </c>
      <c r="H19" s="98" t="s">
        <v>251</v>
      </c>
      <c r="I19" s="108">
        <v>588800</v>
      </c>
      <c r="J19" s="108">
        <v>588800</v>
      </c>
      <c r="K19" s="108">
        <v>588800</v>
      </c>
      <c r="L19" s="108"/>
      <c r="M19" s="108"/>
      <c r="N19" s="108"/>
      <c r="O19" s="108"/>
      <c r="P19" s="108"/>
      <c r="Q19" s="108"/>
      <c r="R19" s="108"/>
      <c r="S19" s="108"/>
      <c r="T19" s="108"/>
      <c r="U19" s="108"/>
      <c r="V19" s="108"/>
      <c r="W19" s="108"/>
    </row>
    <row r="20" ht="21.75" customHeight="1" spans="1:23">
      <c r="A20" s="98" t="s">
        <v>290</v>
      </c>
      <c r="B20" s="98" t="s">
        <v>305</v>
      </c>
      <c r="C20" s="98" t="s">
        <v>306</v>
      </c>
      <c r="D20" s="98" t="s">
        <v>70</v>
      </c>
      <c r="E20" s="98" t="s">
        <v>132</v>
      </c>
      <c r="F20" s="98" t="s">
        <v>133</v>
      </c>
      <c r="G20" s="98" t="s">
        <v>250</v>
      </c>
      <c r="H20" s="98" t="s">
        <v>251</v>
      </c>
      <c r="I20" s="108">
        <v>150000</v>
      </c>
      <c r="J20" s="108">
        <v>150000</v>
      </c>
      <c r="K20" s="108">
        <v>150000</v>
      </c>
      <c r="L20" s="108"/>
      <c r="M20" s="108"/>
      <c r="N20" s="108"/>
      <c r="O20" s="108"/>
      <c r="P20" s="108"/>
      <c r="Q20" s="108"/>
      <c r="R20" s="108"/>
      <c r="S20" s="108"/>
      <c r="T20" s="108"/>
      <c r="U20" s="108"/>
      <c r="V20" s="108"/>
      <c r="W20" s="108"/>
    </row>
    <row r="21" ht="21.75" customHeight="1" spans="1:23">
      <c r="A21" s="98" t="s">
        <v>290</v>
      </c>
      <c r="B21" s="98" t="s">
        <v>307</v>
      </c>
      <c r="C21" s="98" t="s">
        <v>308</v>
      </c>
      <c r="D21" s="98" t="s">
        <v>70</v>
      </c>
      <c r="E21" s="98" t="s">
        <v>134</v>
      </c>
      <c r="F21" s="98" t="s">
        <v>135</v>
      </c>
      <c r="G21" s="98" t="s">
        <v>250</v>
      </c>
      <c r="H21" s="98" t="s">
        <v>251</v>
      </c>
      <c r="I21" s="108">
        <v>50000</v>
      </c>
      <c r="J21" s="108">
        <v>50000</v>
      </c>
      <c r="K21" s="108">
        <v>50000</v>
      </c>
      <c r="L21" s="108"/>
      <c r="M21" s="108"/>
      <c r="N21" s="108"/>
      <c r="O21" s="108"/>
      <c r="P21" s="108"/>
      <c r="Q21" s="108"/>
      <c r="R21" s="108"/>
      <c r="S21" s="108"/>
      <c r="T21" s="108"/>
      <c r="U21" s="108"/>
      <c r="V21" s="108"/>
      <c r="W21" s="108"/>
    </row>
    <row r="22" ht="21.75" customHeight="1" spans="1:23">
      <c r="A22" s="98" t="s">
        <v>290</v>
      </c>
      <c r="B22" s="98" t="s">
        <v>309</v>
      </c>
      <c r="C22" s="98" t="s">
        <v>310</v>
      </c>
      <c r="D22" s="98" t="s">
        <v>70</v>
      </c>
      <c r="E22" s="98" t="s">
        <v>132</v>
      </c>
      <c r="F22" s="98" t="s">
        <v>133</v>
      </c>
      <c r="G22" s="98" t="s">
        <v>250</v>
      </c>
      <c r="H22" s="98" t="s">
        <v>251</v>
      </c>
      <c r="I22" s="108">
        <v>100000</v>
      </c>
      <c r="J22" s="108">
        <v>100000</v>
      </c>
      <c r="K22" s="108">
        <v>100000</v>
      </c>
      <c r="L22" s="108"/>
      <c r="M22" s="108"/>
      <c r="N22" s="108"/>
      <c r="O22" s="108"/>
      <c r="P22" s="108"/>
      <c r="Q22" s="108"/>
      <c r="R22" s="108"/>
      <c r="S22" s="108"/>
      <c r="T22" s="108"/>
      <c r="U22" s="108"/>
      <c r="V22" s="108"/>
      <c r="W22" s="108"/>
    </row>
    <row r="23" ht="21.75" customHeight="1" spans="1:23">
      <c r="A23" s="98" t="s">
        <v>290</v>
      </c>
      <c r="B23" s="98" t="s">
        <v>311</v>
      </c>
      <c r="C23" s="98" t="s">
        <v>312</v>
      </c>
      <c r="D23" s="98" t="s">
        <v>70</v>
      </c>
      <c r="E23" s="98" t="s">
        <v>132</v>
      </c>
      <c r="F23" s="98" t="s">
        <v>133</v>
      </c>
      <c r="G23" s="98" t="s">
        <v>250</v>
      </c>
      <c r="H23" s="98" t="s">
        <v>251</v>
      </c>
      <c r="I23" s="108">
        <v>256000</v>
      </c>
      <c r="J23" s="108">
        <v>256000</v>
      </c>
      <c r="K23" s="108">
        <v>256000</v>
      </c>
      <c r="L23" s="108"/>
      <c r="M23" s="108"/>
      <c r="N23" s="108"/>
      <c r="O23" s="108"/>
      <c r="P23" s="108"/>
      <c r="Q23" s="108"/>
      <c r="R23" s="108"/>
      <c r="S23" s="108"/>
      <c r="T23" s="108"/>
      <c r="U23" s="108"/>
      <c r="V23" s="108"/>
      <c r="W23" s="108"/>
    </row>
    <row r="24" ht="21.75" customHeight="1" spans="1:23">
      <c r="A24" s="98" t="s">
        <v>290</v>
      </c>
      <c r="B24" s="98" t="s">
        <v>311</v>
      </c>
      <c r="C24" s="98" t="s">
        <v>312</v>
      </c>
      <c r="D24" s="98" t="s">
        <v>70</v>
      </c>
      <c r="E24" s="98" t="s">
        <v>132</v>
      </c>
      <c r="F24" s="98" t="s">
        <v>133</v>
      </c>
      <c r="G24" s="98" t="s">
        <v>237</v>
      </c>
      <c r="H24" s="98" t="s">
        <v>238</v>
      </c>
      <c r="I24" s="108">
        <v>220000</v>
      </c>
      <c r="J24" s="108">
        <v>220000</v>
      </c>
      <c r="K24" s="108">
        <v>220000</v>
      </c>
      <c r="L24" s="108"/>
      <c r="M24" s="108"/>
      <c r="N24" s="108"/>
      <c r="O24" s="108"/>
      <c r="P24" s="108"/>
      <c r="Q24" s="108"/>
      <c r="R24" s="108"/>
      <c r="S24" s="108"/>
      <c r="T24" s="108"/>
      <c r="U24" s="108"/>
      <c r="V24" s="108"/>
      <c r="W24" s="108"/>
    </row>
    <row r="25" ht="21.75" customHeight="1" spans="1:23">
      <c r="A25" s="98" t="s">
        <v>290</v>
      </c>
      <c r="B25" s="98" t="s">
        <v>313</v>
      </c>
      <c r="C25" s="98" t="s">
        <v>314</v>
      </c>
      <c r="D25" s="98" t="s">
        <v>70</v>
      </c>
      <c r="E25" s="98" t="s">
        <v>134</v>
      </c>
      <c r="F25" s="98" t="s">
        <v>135</v>
      </c>
      <c r="G25" s="98" t="s">
        <v>250</v>
      </c>
      <c r="H25" s="98" t="s">
        <v>251</v>
      </c>
      <c r="I25" s="108">
        <v>50000</v>
      </c>
      <c r="J25" s="108">
        <v>50000</v>
      </c>
      <c r="K25" s="108">
        <v>50000</v>
      </c>
      <c r="L25" s="108"/>
      <c r="M25" s="108"/>
      <c r="N25" s="108"/>
      <c r="O25" s="108"/>
      <c r="P25" s="108"/>
      <c r="Q25" s="108"/>
      <c r="R25" s="108"/>
      <c r="S25" s="108"/>
      <c r="T25" s="108"/>
      <c r="U25" s="108"/>
      <c r="V25" s="108"/>
      <c r="W25" s="108"/>
    </row>
    <row r="26" ht="21.75" customHeight="1" spans="1:23">
      <c r="A26" s="98" t="s">
        <v>290</v>
      </c>
      <c r="B26" s="98" t="s">
        <v>315</v>
      </c>
      <c r="C26" s="98" t="s">
        <v>316</v>
      </c>
      <c r="D26" s="98" t="s">
        <v>70</v>
      </c>
      <c r="E26" s="98" t="s">
        <v>134</v>
      </c>
      <c r="F26" s="98" t="s">
        <v>135</v>
      </c>
      <c r="G26" s="98" t="s">
        <v>250</v>
      </c>
      <c r="H26" s="98" t="s">
        <v>251</v>
      </c>
      <c r="I26" s="108">
        <v>450000</v>
      </c>
      <c r="J26" s="108">
        <v>450000</v>
      </c>
      <c r="K26" s="108">
        <v>450000</v>
      </c>
      <c r="L26" s="108"/>
      <c r="M26" s="108"/>
      <c r="N26" s="108"/>
      <c r="O26" s="108"/>
      <c r="P26" s="108"/>
      <c r="Q26" s="108"/>
      <c r="R26" s="108"/>
      <c r="S26" s="108"/>
      <c r="T26" s="108"/>
      <c r="U26" s="108"/>
      <c r="V26" s="108"/>
      <c r="W26" s="108"/>
    </row>
    <row r="27" ht="21.75" customHeight="1" spans="1:23">
      <c r="A27" s="98" t="s">
        <v>290</v>
      </c>
      <c r="B27" s="98" t="s">
        <v>317</v>
      </c>
      <c r="C27" s="98" t="s">
        <v>318</v>
      </c>
      <c r="D27" s="98" t="s">
        <v>70</v>
      </c>
      <c r="E27" s="98" t="s">
        <v>134</v>
      </c>
      <c r="F27" s="98" t="s">
        <v>135</v>
      </c>
      <c r="G27" s="98" t="s">
        <v>319</v>
      </c>
      <c r="H27" s="98" t="s">
        <v>320</v>
      </c>
      <c r="I27" s="108">
        <v>3545495</v>
      </c>
      <c r="J27" s="108">
        <v>3545495</v>
      </c>
      <c r="K27" s="108">
        <v>3545495</v>
      </c>
      <c r="L27" s="108"/>
      <c r="M27" s="108"/>
      <c r="N27" s="108"/>
      <c r="O27" s="108"/>
      <c r="P27" s="108"/>
      <c r="Q27" s="108"/>
      <c r="R27" s="108"/>
      <c r="S27" s="108"/>
      <c r="T27" s="108"/>
      <c r="U27" s="108"/>
      <c r="V27" s="108"/>
      <c r="W27" s="108"/>
    </row>
    <row r="28" ht="21.75" customHeight="1" spans="1:23">
      <c r="A28" s="98" t="s">
        <v>290</v>
      </c>
      <c r="B28" s="98" t="s">
        <v>321</v>
      </c>
      <c r="C28" s="98" t="s">
        <v>322</v>
      </c>
      <c r="D28" s="98" t="s">
        <v>70</v>
      </c>
      <c r="E28" s="98" t="s">
        <v>134</v>
      </c>
      <c r="F28" s="98" t="s">
        <v>135</v>
      </c>
      <c r="G28" s="98" t="s">
        <v>323</v>
      </c>
      <c r="H28" s="98" t="s">
        <v>324</v>
      </c>
      <c r="I28" s="108">
        <v>200000</v>
      </c>
      <c r="J28" s="108">
        <v>200000</v>
      </c>
      <c r="K28" s="108">
        <v>200000</v>
      </c>
      <c r="L28" s="108"/>
      <c r="M28" s="108"/>
      <c r="N28" s="108"/>
      <c r="O28" s="108"/>
      <c r="P28" s="108"/>
      <c r="Q28" s="108"/>
      <c r="R28" s="108"/>
      <c r="S28" s="108"/>
      <c r="T28" s="108"/>
      <c r="U28" s="108"/>
      <c r="V28" s="108"/>
      <c r="W28" s="108"/>
    </row>
    <row r="29" ht="18.75" customHeight="1" spans="1:23">
      <c r="A29" s="67" t="s">
        <v>184</v>
      </c>
      <c r="B29" s="68"/>
      <c r="C29" s="68"/>
      <c r="D29" s="68"/>
      <c r="E29" s="68"/>
      <c r="F29" s="68"/>
      <c r="G29" s="68"/>
      <c r="H29" s="69"/>
      <c r="I29" s="108">
        <v>7805695</v>
      </c>
      <c r="J29" s="108">
        <v>7805695</v>
      </c>
      <c r="K29" s="108">
        <v>7805695</v>
      </c>
      <c r="L29" s="108"/>
      <c r="M29" s="108"/>
      <c r="N29" s="108"/>
      <c r="O29" s="108"/>
      <c r="P29" s="108"/>
      <c r="Q29" s="108"/>
      <c r="R29" s="108"/>
      <c r="S29" s="108"/>
      <c r="T29" s="108"/>
      <c r="U29" s="108"/>
      <c r="V29" s="108"/>
      <c r="W29" s="108"/>
    </row>
  </sheetData>
  <mergeCells count="28">
    <mergeCell ref="A3:W3"/>
    <mergeCell ref="A4:H4"/>
    <mergeCell ref="J5:M5"/>
    <mergeCell ref="N5:P5"/>
    <mergeCell ref="R5:W5"/>
    <mergeCell ref="A29:H2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6"/>
  <sheetViews>
    <sheetView showZeros="0" tabSelected="1" workbookViewId="0">
      <pane ySplit="1" topLeftCell="A43" activePane="bottomLeft" state="frozen"/>
      <selection/>
      <selection pane="bottomLeft" activeCell="B14" sqref="B14:B1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42" t="s">
        <v>325</v>
      </c>
    </row>
    <row r="3" ht="39.75" customHeight="1" spans="1:10">
      <c r="A3" s="95" t="str">
        <f>"2025"&amp;"年部门项目支出绩效目标表"</f>
        <v>2025年部门项目支出绩效目标表</v>
      </c>
      <c r="B3" s="43"/>
      <c r="C3" s="43"/>
      <c r="D3" s="43"/>
      <c r="E3" s="43"/>
      <c r="F3" s="96"/>
      <c r="G3" s="43"/>
      <c r="H3" s="96"/>
      <c r="I3" s="96"/>
      <c r="J3" s="43"/>
    </row>
    <row r="4" ht="17.25" customHeight="1" spans="1:1">
      <c r="A4" s="44" t="str">
        <f>"单位名称："&amp;"石林彝族自治县林业和草原局"</f>
        <v>单位名称：石林彝族自治县林业和草原局</v>
      </c>
    </row>
    <row r="5" ht="44.25" customHeight="1" spans="1:10">
      <c r="A5" s="18" t="s">
        <v>196</v>
      </c>
      <c r="B5" s="18" t="s">
        <v>326</v>
      </c>
      <c r="C5" s="18" t="s">
        <v>327</v>
      </c>
      <c r="D5" s="18" t="s">
        <v>328</v>
      </c>
      <c r="E5" s="18" t="s">
        <v>329</v>
      </c>
      <c r="F5" s="97" t="s">
        <v>330</v>
      </c>
      <c r="G5" s="18" t="s">
        <v>331</v>
      </c>
      <c r="H5" s="97" t="s">
        <v>332</v>
      </c>
      <c r="I5" s="97" t="s">
        <v>333</v>
      </c>
      <c r="J5" s="18" t="s">
        <v>334</v>
      </c>
    </row>
    <row r="6" ht="18.75" customHeight="1" spans="1:10">
      <c r="A6" s="160">
        <v>1</v>
      </c>
      <c r="B6" s="160">
        <v>2</v>
      </c>
      <c r="C6" s="160">
        <v>3</v>
      </c>
      <c r="D6" s="160">
        <v>4</v>
      </c>
      <c r="E6" s="160">
        <v>5</v>
      </c>
      <c r="F6" s="70">
        <v>6</v>
      </c>
      <c r="G6" s="160">
        <v>7</v>
      </c>
      <c r="H6" s="70">
        <v>8</v>
      </c>
      <c r="I6" s="70">
        <v>9</v>
      </c>
      <c r="J6" s="160">
        <v>10</v>
      </c>
    </row>
    <row r="7" ht="42" customHeight="1" spans="1:10">
      <c r="A7" s="19" t="s">
        <v>70</v>
      </c>
      <c r="B7" s="98"/>
      <c r="C7" s="98"/>
      <c r="D7" s="98"/>
      <c r="E7" s="34"/>
      <c r="F7" s="99"/>
      <c r="G7" s="34"/>
      <c r="H7" s="99"/>
      <c r="I7" s="99"/>
      <c r="J7" s="34"/>
    </row>
    <row r="8" ht="42" customHeight="1" spans="1:10">
      <c r="A8" s="161" t="s">
        <v>70</v>
      </c>
      <c r="B8" s="33"/>
      <c r="C8" s="33"/>
      <c r="D8" s="33"/>
      <c r="E8" s="19"/>
      <c r="F8" s="33"/>
      <c r="G8" s="19"/>
      <c r="H8" s="33"/>
      <c r="I8" s="33"/>
      <c r="J8" s="19"/>
    </row>
    <row r="9" ht="42" customHeight="1" spans="1:10">
      <c r="A9" s="162" t="s">
        <v>281</v>
      </c>
      <c r="B9" s="33" t="s">
        <v>335</v>
      </c>
      <c r="C9" s="33" t="s">
        <v>336</v>
      </c>
      <c r="D9" s="33" t="s">
        <v>337</v>
      </c>
      <c r="E9" s="19" t="s">
        <v>338</v>
      </c>
      <c r="F9" s="33" t="s">
        <v>339</v>
      </c>
      <c r="G9" s="19" t="s">
        <v>340</v>
      </c>
      <c r="H9" s="33" t="s">
        <v>341</v>
      </c>
      <c r="I9" s="33" t="s">
        <v>342</v>
      </c>
      <c r="J9" s="19" t="s">
        <v>343</v>
      </c>
    </row>
    <row r="10" ht="42" customHeight="1" spans="1:10">
      <c r="A10" s="162" t="s">
        <v>281</v>
      </c>
      <c r="B10" s="33" t="s">
        <v>335</v>
      </c>
      <c r="C10" s="33" t="s">
        <v>336</v>
      </c>
      <c r="D10" s="33" t="s">
        <v>344</v>
      </c>
      <c r="E10" s="19" t="s">
        <v>345</v>
      </c>
      <c r="F10" s="33" t="s">
        <v>346</v>
      </c>
      <c r="G10" s="19" t="s">
        <v>347</v>
      </c>
      <c r="H10" s="33" t="s">
        <v>341</v>
      </c>
      <c r="I10" s="33" t="s">
        <v>342</v>
      </c>
      <c r="J10" s="19" t="s">
        <v>348</v>
      </c>
    </row>
    <row r="11" ht="42" customHeight="1" spans="1:10">
      <c r="A11" s="162" t="s">
        <v>281</v>
      </c>
      <c r="B11" s="33" t="s">
        <v>335</v>
      </c>
      <c r="C11" s="33" t="s">
        <v>336</v>
      </c>
      <c r="D11" s="33" t="s">
        <v>344</v>
      </c>
      <c r="E11" s="19" t="s">
        <v>349</v>
      </c>
      <c r="F11" s="33" t="s">
        <v>339</v>
      </c>
      <c r="G11" s="19" t="s">
        <v>340</v>
      </c>
      <c r="H11" s="33" t="s">
        <v>341</v>
      </c>
      <c r="I11" s="33" t="s">
        <v>342</v>
      </c>
      <c r="J11" s="19" t="s">
        <v>350</v>
      </c>
    </row>
    <row r="12" ht="42" customHeight="1" spans="1:10">
      <c r="A12" s="162" t="s">
        <v>281</v>
      </c>
      <c r="B12" s="33" t="s">
        <v>335</v>
      </c>
      <c r="C12" s="33" t="s">
        <v>351</v>
      </c>
      <c r="D12" s="33" t="s">
        <v>352</v>
      </c>
      <c r="E12" s="19" t="s">
        <v>353</v>
      </c>
      <c r="F12" s="33" t="s">
        <v>346</v>
      </c>
      <c r="G12" s="19" t="s">
        <v>347</v>
      </c>
      <c r="H12" s="33" t="s">
        <v>341</v>
      </c>
      <c r="I12" s="33" t="s">
        <v>342</v>
      </c>
      <c r="J12" s="19" t="s">
        <v>354</v>
      </c>
    </row>
    <row r="13" ht="42" customHeight="1" spans="1:10">
      <c r="A13" s="162" t="s">
        <v>281</v>
      </c>
      <c r="B13" s="33" t="s">
        <v>335</v>
      </c>
      <c r="C13" s="33" t="s">
        <v>355</v>
      </c>
      <c r="D13" s="33" t="s">
        <v>356</v>
      </c>
      <c r="E13" s="19" t="s">
        <v>357</v>
      </c>
      <c r="F13" s="33" t="s">
        <v>339</v>
      </c>
      <c r="G13" s="19" t="s">
        <v>347</v>
      </c>
      <c r="H13" s="33" t="s">
        <v>341</v>
      </c>
      <c r="I13" s="33" t="s">
        <v>358</v>
      </c>
      <c r="J13" s="19" t="s">
        <v>359</v>
      </c>
    </row>
    <row r="14" ht="42" customHeight="1" spans="1:10">
      <c r="A14" s="162" t="s">
        <v>310</v>
      </c>
      <c r="B14" s="33" t="s">
        <v>360</v>
      </c>
      <c r="C14" s="33" t="s">
        <v>336</v>
      </c>
      <c r="D14" s="33" t="s">
        <v>337</v>
      </c>
      <c r="E14" s="19" t="s">
        <v>361</v>
      </c>
      <c r="F14" s="33" t="s">
        <v>346</v>
      </c>
      <c r="G14" s="19" t="s">
        <v>90</v>
      </c>
      <c r="H14" s="33" t="s">
        <v>362</v>
      </c>
      <c r="I14" s="33" t="s">
        <v>342</v>
      </c>
      <c r="J14" s="19" t="s">
        <v>363</v>
      </c>
    </row>
    <row r="15" ht="42" customHeight="1" spans="1:10">
      <c r="A15" s="162" t="s">
        <v>310</v>
      </c>
      <c r="B15" s="33" t="s">
        <v>360</v>
      </c>
      <c r="C15" s="33" t="s">
        <v>351</v>
      </c>
      <c r="D15" s="33" t="s">
        <v>352</v>
      </c>
      <c r="E15" s="19" t="s">
        <v>364</v>
      </c>
      <c r="F15" s="33" t="s">
        <v>365</v>
      </c>
      <c r="G15" s="19" t="s">
        <v>366</v>
      </c>
      <c r="H15" s="33" t="s">
        <v>367</v>
      </c>
      <c r="I15" s="33" t="s">
        <v>358</v>
      </c>
      <c r="J15" s="19" t="s">
        <v>368</v>
      </c>
    </row>
    <row r="16" ht="42" customHeight="1" spans="1:10">
      <c r="A16" s="162" t="s">
        <v>310</v>
      </c>
      <c r="B16" s="33" t="s">
        <v>360</v>
      </c>
      <c r="C16" s="33" t="s">
        <v>355</v>
      </c>
      <c r="D16" s="33" t="s">
        <v>356</v>
      </c>
      <c r="E16" s="19" t="s">
        <v>369</v>
      </c>
      <c r="F16" s="33" t="s">
        <v>339</v>
      </c>
      <c r="G16" s="19" t="s">
        <v>347</v>
      </c>
      <c r="H16" s="33" t="s">
        <v>341</v>
      </c>
      <c r="I16" s="33" t="s">
        <v>358</v>
      </c>
      <c r="J16" s="19" t="s">
        <v>370</v>
      </c>
    </row>
    <row r="17" ht="42" customHeight="1" spans="1:10">
      <c r="A17" s="162" t="s">
        <v>306</v>
      </c>
      <c r="B17" s="33" t="s">
        <v>306</v>
      </c>
      <c r="C17" s="33" t="s">
        <v>336</v>
      </c>
      <c r="D17" s="33" t="s">
        <v>371</v>
      </c>
      <c r="E17" s="19" t="s">
        <v>372</v>
      </c>
      <c r="F17" s="33" t="s">
        <v>339</v>
      </c>
      <c r="G17" s="19" t="s">
        <v>340</v>
      </c>
      <c r="H17" s="33" t="s">
        <v>341</v>
      </c>
      <c r="I17" s="33" t="s">
        <v>358</v>
      </c>
      <c r="J17" s="19" t="s">
        <v>373</v>
      </c>
    </row>
    <row r="18" ht="42" customHeight="1" spans="1:10">
      <c r="A18" s="162" t="s">
        <v>306</v>
      </c>
      <c r="B18" s="33" t="s">
        <v>306</v>
      </c>
      <c r="C18" s="33" t="s">
        <v>351</v>
      </c>
      <c r="D18" s="33" t="s">
        <v>352</v>
      </c>
      <c r="E18" s="19" t="s">
        <v>374</v>
      </c>
      <c r="F18" s="33" t="s">
        <v>365</v>
      </c>
      <c r="G18" s="19" t="s">
        <v>375</v>
      </c>
      <c r="H18" s="33" t="s">
        <v>341</v>
      </c>
      <c r="I18" s="33" t="s">
        <v>358</v>
      </c>
      <c r="J18" s="19" t="s">
        <v>376</v>
      </c>
    </row>
    <row r="19" ht="42" customHeight="1" spans="1:10">
      <c r="A19" s="162" t="s">
        <v>306</v>
      </c>
      <c r="B19" s="33" t="s">
        <v>306</v>
      </c>
      <c r="C19" s="33" t="s">
        <v>355</v>
      </c>
      <c r="D19" s="33" t="s">
        <v>356</v>
      </c>
      <c r="E19" s="19" t="s">
        <v>377</v>
      </c>
      <c r="F19" s="33" t="s">
        <v>346</v>
      </c>
      <c r="G19" s="19" t="s">
        <v>347</v>
      </c>
      <c r="H19" s="33" t="s">
        <v>341</v>
      </c>
      <c r="I19" s="33" t="s">
        <v>358</v>
      </c>
      <c r="J19" s="19" t="s">
        <v>378</v>
      </c>
    </row>
    <row r="20" ht="42" customHeight="1" spans="1:10">
      <c r="A20" s="162" t="s">
        <v>298</v>
      </c>
      <c r="B20" s="33" t="s">
        <v>298</v>
      </c>
      <c r="C20" s="33" t="s">
        <v>336</v>
      </c>
      <c r="D20" s="33" t="s">
        <v>371</v>
      </c>
      <c r="E20" s="19" t="s">
        <v>372</v>
      </c>
      <c r="F20" s="33" t="s">
        <v>346</v>
      </c>
      <c r="G20" s="19" t="s">
        <v>347</v>
      </c>
      <c r="H20" s="33" t="s">
        <v>341</v>
      </c>
      <c r="I20" s="33" t="s">
        <v>358</v>
      </c>
      <c r="J20" s="19" t="s">
        <v>373</v>
      </c>
    </row>
    <row r="21" ht="42" customHeight="1" spans="1:10">
      <c r="A21" s="162" t="s">
        <v>298</v>
      </c>
      <c r="B21" s="33" t="s">
        <v>298</v>
      </c>
      <c r="C21" s="33" t="s">
        <v>351</v>
      </c>
      <c r="D21" s="33" t="s">
        <v>352</v>
      </c>
      <c r="E21" s="19" t="s">
        <v>374</v>
      </c>
      <c r="F21" s="33" t="s">
        <v>339</v>
      </c>
      <c r="G21" s="19" t="s">
        <v>375</v>
      </c>
      <c r="H21" s="33" t="s">
        <v>341</v>
      </c>
      <c r="I21" s="33" t="s">
        <v>358</v>
      </c>
      <c r="J21" s="19" t="s">
        <v>376</v>
      </c>
    </row>
    <row r="22" ht="42" customHeight="1" spans="1:10">
      <c r="A22" s="162" t="s">
        <v>298</v>
      </c>
      <c r="B22" s="33" t="s">
        <v>298</v>
      </c>
      <c r="C22" s="33" t="s">
        <v>355</v>
      </c>
      <c r="D22" s="33" t="s">
        <v>356</v>
      </c>
      <c r="E22" s="19" t="s">
        <v>357</v>
      </c>
      <c r="F22" s="33" t="s">
        <v>339</v>
      </c>
      <c r="G22" s="19" t="s">
        <v>347</v>
      </c>
      <c r="H22" s="33" t="s">
        <v>341</v>
      </c>
      <c r="I22" s="33" t="s">
        <v>358</v>
      </c>
      <c r="J22" s="19" t="s">
        <v>359</v>
      </c>
    </row>
    <row r="23" ht="42" customHeight="1" spans="1:10">
      <c r="A23" s="162" t="s">
        <v>312</v>
      </c>
      <c r="B23" s="33" t="s">
        <v>312</v>
      </c>
      <c r="C23" s="33" t="s">
        <v>336</v>
      </c>
      <c r="D23" s="33" t="s">
        <v>337</v>
      </c>
      <c r="E23" s="19" t="s">
        <v>379</v>
      </c>
      <c r="F23" s="33" t="s">
        <v>346</v>
      </c>
      <c r="G23" s="19" t="s">
        <v>380</v>
      </c>
      <c r="H23" s="33" t="s">
        <v>381</v>
      </c>
      <c r="I23" s="33" t="s">
        <v>342</v>
      </c>
      <c r="J23" s="19" t="s">
        <v>382</v>
      </c>
    </row>
    <row r="24" ht="42" customHeight="1" spans="1:10">
      <c r="A24" s="162" t="s">
        <v>312</v>
      </c>
      <c r="B24" s="33" t="s">
        <v>312</v>
      </c>
      <c r="C24" s="33" t="s">
        <v>336</v>
      </c>
      <c r="D24" s="33" t="s">
        <v>371</v>
      </c>
      <c r="E24" s="19" t="s">
        <v>372</v>
      </c>
      <c r="F24" s="33" t="s">
        <v>346</v>
      </c>
      <c r="G24" s="19" t="s">
        <v>347</v>
      </c>
      <c r="H24" s="33" t="s">
        <v>341</v>
      </c>
      <c r="I24" s="33" t="s">
        <v>342</v>
      </c>
      <c r="J24" s="19" t="s">
        <v>373</v>
      </c>
    </row>
    <row r="25" ht="42" customHeight="1" spans="1:10">
      <c r="A25" s="162" t="s">
        <v>312</v>
      </c>
      <c r="B25" s="33" t="s">
        <v>312</v>
      </c>
      <c r="C25" s="33" t="s">
        <v>351</v>
      </c>
      <c r="D25" s="33" t="s">
        <v>352</v>
      </c>
      <c r="E25" s="19" t="s">
        <v>374</v>
      </c>
      <c r="F25" s="33" t="s">
        <v>339</v>
      </c>
      <c r="G25" s="19" t="s">
        <v>375</v>
      </c>
      <c r="H25" s="33" t="s">
        <v>341</v>
      </c>
      <c r="I25" s="33" t="s">
        <v>342</v>
      </c>
      <c r="J25" s="19" t="s">
        <v>376</v>
      </c>
    </row>
    <row r="26" ht="42" customHeight="1" spans="1:10">
      <c r="A26" s="162" t="s">
        <v>312</v>
      </c>
      <c r="B26" s="33" t="s">
        <v>312</v>
      </c>
      <c r="C26" s="33" t="s">
        <v>355</v>
      </c>
      <c r="D26" s="33" t="s">
        <v>356</v>
      </c>
      <c r="E26" s="19" t="s">
        <v>377</v>
      </c>
      <c r="F26" s="33" t="s">
        <v>339</v>
      </c>
      <c r="G26" s="19" t="s">
        <v>347</v>
      </c>
      <c r="H26" s="33" t="s">
        <v>341</v>
      </c>
      <c r="I26" s="33" t="s">
        <v>342</v>
      </c>
      <c r="J26" s="19" t="s">
        <v>378</v>
      </c>
    </row>
    <row r="27" ht="42" customHeight="1" spans="1:10">
      <c r="A27" s="162" t="s">
        <v>285</v>
      </c>
      <c r="B27" s="33" t="s">
        <v>383</v>
      </c>
      <c r="C27" s="33" t="s">
        <v>336</v>
      </c>
      <c r="D27" s="33" t="s">
        <v>337</v>
      </c>
      <c r="E27" s="19" t="s">
        <v>384</v>
      </c>
      <c r="F27" s="33" t="s">
        <v>339</v>
      </c>
      <c r="G27" s="19" t="s">
        <v>340</v>
      </c>
      <c r="H27" s="33" t="s">
        <v>341</v>
      </c>
      <c r="I27" s="33" t="s">
        <v>342</v>
      </c>
      <c r="J27" s="19" t="s">
        <v>385</v>
      </c>
    </row>
    <row r="28" ht="42" customHeight="1" spans="1:10">
      <c r="A28" s="162" t="s">
        <v>285</v>
      </c>
      <c r="B28" s="33" t="s">
        <v>383</v>
      </c>
      <c r="C28" s="33" t="s">
        <v>336</v>
      </c>
      <c r="D28" s="33" t="s">
        <v>344</v>
      </c>
      <c r="E28" s="19" t="s">
        <v>345</v>
      </c>
      <c r="F28" s="33" t="s">
        <v>346</v>
      </c>
      <c r="G28" s="19" t="s">
        <v>347</v>
      </c>
      <c r="H28" s="33" t="s">
        <v>341</v>
      </c>
      <c r="I28" s="33" t="s">
        <v>342</v>
      </c>
      <c r="J28" s="19" t="s">
        <v>348</v>
      </c>
    </row>
    <row r="29" ht="42" customHeight="1" spans="1:10">
      <c r="A29" s="162" t="s">
        <v>285</v>
      </c>
      <c r="B29" s="33" t="s">
        <v>383</v>
      </c>
      <c r="C29" s="33" t="s">
        <v>336</v>
      </c>
      <c r="D29" s="33" t="s">
        <v>344</v>
      </c>
      <c r="E29" s="19" t="s">
        <v>349</v>
      </c>
      <c r="F29" s="33" t="s">
        <v>339</v>
      </c>
      <c r="G29" s="19" t="s">
        <v>340</v>
      </c>
      <c r="H29" s="33" t="s">
        <v>341</v>
      </c>
      <c r="I29" s="33" t="s">
        <v>342</v>
      </c>
      <c r="J29" s="19" t="s">
        <v>350</v>
      </c>
    </row>
    <row r="30" ht="42" customHeight="1" spans="1:10">
      <c r="A30" s="162" t="s">
        <v>285</v>
      </c>
      <c r="B30" s="33" t="s">
        <v>383</v>
      </c>
      <c r="C30" s="33" t="s">
        <v>351</v>
      </c>
      <c r="D30" s="33" t="s">
        <v>352</v>
      </c>
      <c r="E30" s="19" t="s">
        <v>353</v>
      </c>
      <c r="F30" s="33" t="s">
        <v>346</v>
      </c>
      <c r="G30" s="19" t="s">
        <v>347</v>
      </c>
      <c r="H30" s="33" t="s">
        <v>341</v>
      </c>
      <c r="I30" s="33" t="s">
        <v>342</v>
      </c>
      <c r="J30" s="19" t="s">
        <v>354</v>
      </c>
    </row>
    <row r="31" ht="42" customHeight="1" spans="1:10">
      <c r="A31" s="162" t="s">
        <v>285</v>
      </c>
      <c r="B31" s="33" t="s">
        <v>383</v>
      </c>
      <c r="C31" s="33" t="s">
        <v>355</v>
      </c>
      <c r="D31" s="33" t="s">
        <v>356</v>
      </c>
      <c r="E31" s="19" t="s">
        <v>357</v>
      </c>
      <c r="F31" s="33" t="s">
        <v>339</v>
      </c>
      <c r="G31" s="19" t="s">
        <v>347</v>
      </c>
      <c r="H31" s="33" t="s">
        <v>341</v>
      </c>
      <c r="I31" s="33" t="s">
        <v>358</v>
      </c>
      <c r="J31" s="19" t="s">
        <v>359</v>
      </c>
    </row>
    <row r="32" ht="42" customHeight="1" spans="1:10">
      <c r="A32" s="162" t="s">
        <v>294</v>
      </c>
      <c r="B32" s="33" t="s">
        <v>294</v>
      </c>
      <c r="C32" s="33" t="s">
        <v>336</v>
      </c>
      <c r="D32" s="33" t="s">
        <v>371</v>
      </c>
      <c r="E32" s="19" t="s">
        <v>372</v>
      </c>
      <c r="F32" s="33" t="s">
        <v>346</v>
      </c>
      <c r="G32" s="19" t="s">
        <v>347</v>
      </c>
      <c r="H32" s="33" t="s">
        <v>341</v>
      </c>
      <c r="I32" s="33" t="s">
        <v>342</v>
      </c>
      <c r="J32" s="19" t="s">
        <v>373</v>
      </c>
    </row>
    <row r="33" ht="42" customHeight="1" spans="1:10">
      <c r="A33" s="162" t="s">
        <v>294</v>
      </c>
      <c r="B33" s="33" t="s">
        <v>294</v>
      </c>
      <c r="C33" s="33" t="s">
        <v>351</v>
      </c>
      <c r="D33" s="33" t="s">
        <v>352</v>
      </c>
      <c r="E33" s="19" t="s">
        <v>374</v>
      </c>
      <c r="F33" s="33" t="s">
        <v>365</v>
      </c>
      <c r="G33" s="19" t="s">
        <v>375</v>
      </c>
      <c r="H33" s="33" t="s">
        <v>341</v>
      </c>
      <c r="I33" s="33" t="s">
        <v>358</v>
      </c>
      <c r="J33" s="19" t="s">
        <v>376</v>
      </c>
    </row>
    <row r="34" ht="42" customHeight="1" spans="1:10">
      <c r="A34" s="162" t="s">
        <v>294</v>
      </c>
      <c r="B34" s="33" t="s">
        <v>294</v>
      </c>
      <c r="C34" s="33" t="s">
        <v>355</v>
      </c>
      <c r="D34" s="33" t="s">
        <v>356</v>
      </c>
      <c r="E34" s="19" t="s">
        <v>357</v>
      </c>
      <c r="F34" s="33" t="s">
        <v>339</v>
      </c>
      <c r="G34" s="19" t="s">
        <v>347</v>
      </c>
      <c r="H34" s="33" t="s">
        <v>341</v>
      </c>
      <c r="I34" s="33" t="s">
        <v>358</v>
      </c>
      <c r="J34" s="19" t="s">
        <v>359</v>
      </c>
    </row>
    <row r="35" ht="42" customHeight="1" spans="1:10">
      <c r="A35" s="162" t="s">
        <v>308</v>
      </c>
      <c r="B35" s="33" t="s">
        <v>308</v>
      </c>
      <c r="C35" s="33" t="s">
        <v>336</v>
      </c>
      <c r="D35" s="33" t="s">
        <v>344</v>
      </c>
      <c r="E35" s="19" t="s">
        <v>386</v>
      </c>
      <c r="F35" s="33" t="s">
        <v>346</v>
      </c>
      <c r="G35" s="19" t="s">
        <v>340</v>
      </c>
      <c r="H35" s="33" t="s">
        <v>341</v>
      </c>
      <c r="I35" s="33" t="s">
        <v>358</v>
      </c>
      <c r="J35" s="19" t="s">
        <v>387</v>
      </c>
    </row>
    <row r="36" ht="42" customHeight="1" spans="1:10">
      <c r="A36" s="162" t="s">
        <v>308</v>
      </c>
      <c r="B36" s="33" t="s">
        <v>308</v>
      </c>
      <c r="C36" s="33" t="s">
        <v>336</v>
      </c>
      <c r="D36" s="33" t="s">
        <v>371</v>
      </c>
      <c r="E36" s="19" t="s">
        <v>388</v>
      </c>
      <c r="F36" s="33" t="s">
        <v>346</v>
      </c>
      <c r="G36" s="19" t="s">
        <v>340</v>
      </c>
      <c r="H36" s="33" t="s">
        <v>341</v>
      </c>
      <c r="I36" s="33" t="s">
        <v>358</v>
      </c>
      <c r="J36" s="19" t="s">
        <v>389</v>
      </c>
    </row>
    <row r="37" ht="42" customHeight="1" spans="1:10">
      <c r="A37" s="162" t="s">
        <v>308</v>
      </c>
      <c r="B37" s="33" t="s">
        <v>308</v>
      </c>
      <c r="C37" s="33" t="s">
        <v>351</v>
      </c>
      <c r="D37" s="33" t="s">
        <v>390</v>
      </c>
      <c r="E37" s="19" t="s">
        <v>391</v>
      </c>
      <c r="F37" s="33" t="s">
        <v>339</v>
      </c>
      <c r="G37" s="19" t="s">
        <v>392</v>
      </c>
      <c r="H37" s="33" t="s">
        <v>393</v>
      </c>
      <c r="I37" s="33" t="s">
        <v>358</v>
      </c>
      <c r="J37" s="19" t="s">
        <v>394</v>
      </c>
    </row>
    <row r="38" ht="42" customHeight="1" spans="1:10">
      <c r="A38" s="162" t="s">
        <v>308</v>
      </c>
      <c r="B38" s="33" t="s">
        <v>308</v>
      </c>
      <c r="C38" s="33" t="s">
        <v>355</v>
      </c>
      <c r="D38" s="33" t="s">
        <v>356</v>
      </c>
      <c r="E38" s="19" t="s">
        <v>395</v>
      </c>
      <c r="F38" s="33" t="s">
        <v>346</v>
      </c>
      <c r="G38" s="19" t="s">
        <v>347</v>
      </c>
      <c r="H38" s="33" t="s">
        <v>341</v>
      </c>
      <c r="I38" s="33" t="s">
        <v>358</v>
      </c>
      <c r="J38" s="19" t="s">
        <v>396</v>
      </c>
    </row>
    <row r="39" ht="42" customHeight="1" spans="1:10">
      <c r="A39" s="162" t="s">
        <v>302</v>
      </c>
      <c r="B39" s="33" t="s">
        <v>302</v>
      </c>
      <c r="C39" s="33" t="s">
        <v>336</v>
      </c>
      <c r="D39" s="33" t="s">
        <v>344</v>
      </c>
      <c r="E39" s="19" t="s">
        <v>397</v>
      </c>
      <c r="F39" s="33" t="s">
        <v>346</v>
      </c>
      <c r="G39" s="19" t="s">
        <v>340</v>
      </c>
      <c r="H39" s="33" t="s">
        <v>341</v>
      </c>
      <c r="I39" s="33" t="s">
        <v>358</v>
      </c>
      <c r="J39" s="19" t="s">
        <v>398</v>
      </c>
    </row>
    <row r="40" ht="42" customHeight="1" spans="1:10">
      <c r="A40" s="162" t="s">
        <v>302</v>
      </c>
      <c r="B40" s="33" t="s">
        <v>302</v>
      </c>
      <c r="C40" s="33" t="s">
        <v>336</v>
      </c>
      <c r="D40" s="33" t="s">
        <v>371</v>
      </c>
      <c r="E40" s="19" t="s">
        <v>399</v>
      </c>
      <c r="F40" s="33" t="s">
        <v>346</v>
      </c>
      <c r="G40" s="19" t="s">
        <v>340</v>
      </c>
      <c r="H40" s="33" t="s">
        <v>341</v>
      </c>
      <c r="I40" s="33" t="s">
        <v>358</v>
      </c>
      <c r="J40" s="19" t="s">
        <v>400</v>
      </c>
    </row>
    <row r="41" ht="42" customHeight="1" spans="1:10">
      <c r="A41" s="162" t="s">
        <v>302</v>
      </c>
      <c r="B41" s="33" t="s">
        <v>302</v>
      </c>
      <c r="C41" s="33" t="s">
        <v>351</v>
      </c>
      <c r="D41" s="33" t="s">
        <v>352</v>
      </c>
      <c r="E41" s="19" t="s">
        <v>401</v>
      </c>
      <c r="F41" s="33" t="s">
        <v>339</v>
      </c>
      <c r="G41" s="19" t="s">
        <v>402</v>
      </c>
      <c r="H41" s="33" t="s">
        <v>393</v>
      </c>
      <c r="I41" s="33" t="s">
        <v>358</v>
      </c>
      <c r="J41" s="19" t="s">
        <v>403</v>
      </c>
    </row>
    <row r="42" ht="42" customHeight="1" spans="1:10">
      <c r="A42" s="162" t="s">
        <v>302</v>
      </c>
      <c r="B42" s="33" t="s">
        <v>302</v>
      </c>
      <c r="C42" s="33" t="s">
        <v>355</v>
      </c>
      <c r="D42" s="33" t="s">
        <v>356</v>
      </c>
      <c r="E42" s="19" t="s">
        <v>404</v>
      </c>
      <c r="F42" s="33" t="s">
        <v>346</v>
      </c>
      <c r="G42" s="19" t="s">
        <v>347</v>
      </c>
      <c r="H42" s="33" t="s">
        <v>341</v>
      </c>
      <c r="I42" s="33" t="s">
        <v>358</v>
      </c>
      <c r="J42" s="19" t="s">
        <v>405</v>
      </c>
    </row>
    <row r="43" ht="42" customHeight="1" spans="1:10">
      <c r="A43" s="162" t="s">
        <v>289</v>
      </c>
      <c r="B43" s="33" t="s">
        <v>383</v>
      </c>
      <c r="C43" s="33" t="s">
        <v>336</v>
      </c>
      <c r="D43" s="33" t="s">
        <v>337</v>
      </c>
      <c r="E43" s="19" t="s">
        <v>384</v>
      </c>
      <c r="F43" s="33" t="s">
        <v>346</v>
      </c>
      <c r="G43" s="19" t="s">
        <v>340</v>
      </c>
      <c r="H43" s="33" t="s">
        <v>341</v>
      </c>
      <c r="I43" s="33" t="s">
        <v>358</v>
      </c>
      <c r="J43" s="19" t="s">
        <v>406</v>
      </c>
    </row>
    <row r="44" ht="42" customHeight="1" spans="1:10">
      <c r="A44" s="162" t="s">
        <v>289</v>
      </c>
      <c r="B44" s="33" t="s">
        <v>383</v>
      </c>
      <c r="C44" s="33" t="s">
        <v>336</v>
      </c>
      <c r="D44" s="33" t="s">
        <v>344</v>
      </c>
      <c r="E44" s="19" t="s">
        <v>345</v>
      </c>
      <c r="F44" s="33" t="s">
        <v>346</v>
      </c>
      <c r="G44" s="19" t="s">
        <v>340</v>
      </c>
      <c r="H44" s="33" t="s">
        <v>341</v>
      </c>
      <c r="I44" s="33" t="s">
        <v>358</v>
      </c>
      <c r="J44" s="19" t="s">
        <v>407</v>
      </c>
    </row>
    <row r="45" ht="42" customHeight="1" spans="1:10">
      <c r="A45" s="162" t="s">
        <v>289</v>
      </c>
      <c r="B45" s="33" t="s">
        <v>383</v>
      </c>
      <c r="C45" s="33" t="s">
        <v>336</v>
      </c>
      <c r="D45" s="33" t="s">
        <v>344</v>
      </c>
      <c r="E45" s="19" t="s">
        <v>349</v>
      </c>
      <c r="F45" s="33" t="s">
        <v>346</v>
      </c>
      <c r="G45" s="19" t="s">
        <v>340</v>
      </c>
      <c r="H45" s="33" t="s">
        <v>341</v>
      </c>
      <c r="I45" s="33" t="s">
        <v>358</v>
      </c>
      <c r="J45" s="19" t="s">
        <v>408</v>
      </c>
    </row>
    <row r="46" ht="42" customHeight="1" spans="1:10">
      <c r="A46" s="162" t="s">
        <v>289</v>
      </c>
      <c r="B46" s="33" t="s">
        <v>383</v>
      </c>
      <c r="C46" s="33" t="s">
        <v>351</v>
      </c>
      <c r="D46" s="33" t="s">
        <v>352</v>
      </c>
      <c r="E46" s="19" t="s">
        <v>353</v>
      </c>
      <c r="F46" s="33" t="s">
        <v>346</v>
      </c>
      <c r="G46" s="19" t="s">
        <v>340</v>
      </c>
      <c r="H46" s="33" t="s">
        <v>341</v>
      </c>
      <c r="I46" s="33" t="s">
        <v>358</v>
      </c>
      <c r="J46" s="19" t="s">
        <v>409</v>
      </c>
    </row>
    <row r="47" ht="42" customHeight="1" spans="1:10">
      <c r="A47" s="162" t="s">
        <v>289</v>
      </c>
      <c r="B47" s="33" t="s">
        <v>383</v>
      </c>
      <c r="C47" s="33" t="s">
        <v>355</v>
      </c>
      <c r="D47" s="33" t="s">
        <v>356</v>
      </c>
      <c r="E47" s="19" t="s">
        <v>357</v>
      </c>
      <c r="F47" s="33" t="s">
        <v>346</v>
      </c>
      <c r="G47" s="19" t="s">
        <v>347</v>
      </c>
      <c r="H47" s="33" t="s">
        <v>341</v>
      </c>
      <c r="I47" s="33" t="s">
        <v>358</v>
      </c>
      <c r="J47" s="19" t="s">
        <v>410</v>
      </c>
    </row>
    <row r="48" ht="42" customHeight="1" spans="1:10">
      <c r="A48" s="162" t="s">
        <v>314</v>
      </c>
      <c r="B48" s="33" t="s">
        <v>411</v>
      </c>
      <c r="C48" s="33" t="s">
        <v>336</v>
      </c>
      <c r="D48" s="33" t="s">
        <v>337</v>
      </c>
      <c r="E48" s="19" t="s">
        <v>412</v>
      </c>
      <c r="F48" s="33" t="s">
        <v>339</v>
      </c>
      <c r="G48" s="19" t="s">
        <v>83</v>
      </c>
      <c r="H48" s="33" t="s">
        <v>413</v>
      </c>
      <c r="I48" s="33" t="s">
        <v>342</v>
      </c>
      <c r="J48" s="19" t="s">
        <v>414</v>
      </c>
    </row>
    <row r="49" ht="42" customHeight="1" spans="1:10">
      <c r="A49" s="162" t="s">
        <v>314</v>
      </c>
      <c r="B49" s="33" t="s">
        <v>411</v>
      </c>
      <c r="C49" s="33" t="s">
        <v>351</v>
      </c>
      <c r="D49" s="33" t="s">
        <v>352</v>
      </c>
      <c r="E49" s="19" t="s">
        <v>415</v>
      </c>
      <c r="F49" s="33" t="s">
        <v>339</v>
      </c>
      <c r="G49" s="19" t="s">
        <v>416</v>
      </c>
      <c r="H49" s="33" t="s">
        <v>393</v>
      </c>
      <c r="I49" s="33" t="s">
        <v>358</v>
      </c>
      <c r="J49" s="19" t="s">
        <v>417</v>
      </c>
    </row>
    <row r="50" ht="42" customHeight="1" spans="1:10">
      <c r="A50" s="162" t="s">
        <v>314</v>
      </c>
      <c r="B50" s="33" t="s">
        <v>411</v>
      </c>
      <c r="C50" s="33" t="s">
        <v>355</v>
      </c>
      <c r="D50" s="33" t="s">
        <v>356</v>
      </c>
      <c r="E50" s="19" t="s">
        <v>418</v>
      </c>
      <c r="F50" s="33" t="s">
        <v>346</v>
      </c>
      <c r="G50" s="19" t="s">
        <v>347</v>
      </c>
      <c r="H50" s="33" t="s">
        <v>341</v>
      </c>
      <c r="I50" s="33" t="s">
        <v>358</v>
      </c>
      <c r="J50" s="19" t="s">
        <v>419</v>
      </c>
    </row>
    <row r="51" ht="42" customHeight="1" spans="1:10">
      <c r="A51" s="162" t="s">
        <v>318</v>
      </c>
      <c r="B51" s="33" t="s">
        <v>420</v>
      </c>
      <c r="C51" s="33" t="s">
        <v>336</v>
      </c>
      <c r="D51" s="33" t="s">
        <v>421</v>
      </c>
      <c r="E51" s="19" t="s">
        <v>422</v>
      </c>
      <c r="F51" s="33" t="s">
        <v>339</v>
      </c>
      <c r="G51" s="19" t="s">
        <v>423</v>
      </c>
      <c r="H51" s="33" t="s">
        <v>424</v>
      </c>
      <c r="I51" s="33" t="s">
        <v>342</v>
      </c>
      <c r="J51" s="19" t="s">
        <v>425</v>
      </c>
    </row>
    <row r="52" ht="42" customHeight="1" spans="1:10">
      <c r="A52" s="162" t="s">
        <v>318</v>
      </c>
      <c r="B52" s="33" t="s">
        <v>420</v>
      </c>
      <c r="C52" s="33" t="s">
        <v>351</v>
      </c>
      <c r="D52" s="33" t="s">
        <v>426</v>
      </c>
      <c r="E52" s="19" t="s">
        <v>427</v>
      </c>
      <c r="F52" s="33" t="s">
        <v>339</v>
      </c>
      <c r="G52" s="19" t="s">
        <v>428</v>
      </c>
      <c r="H52" s="33" t="s">
        <v>393</v>
      </c>
      <c r="I52" s="33" t="s">
        <v>358</v>
      </c>
      <c r="J52" s="19" t="s">
        <v>425</v>
      </c>
    </row>
    <row r="53" ht="42" customHeight="1" spans="1:10">
      <c r="A53" s="162" t="s">
        <v>318</v>
      </c>
      <c r="B53" s="33" t="s">
        <v>420</v>
      </c>
      <c r="C53" s="33" t="s">
        <v>355</v>
      </c>
      <c r="D53" s="33" t="s">
        <v>356</v>
      </c>
      <c r="E53" s="19" t="s">
        <v>429</v>
      </c>
      <c r="F53" s="33" t="s">
        <v>346</v>
      </c>
      <c r="G53" s="19" t="s">
        <v>430</v>
      </c>
      <c r="H53" s="33" t="s">
        <v>341</v>
      </c>
      <c r="I53" s="33" t="s">
        <v>358</v>
      </c>
      <c r="J53" s="19" t="s">
        <v>431</v>
      </c>
    </row>
    <row r="54" ht="42" customHeight="1" spans="1:10">
      <c r="A54" s="162" t="s">
        <v>287</v>
      </c>
      <c r="B54" s="33" t="s">
        <v>335</v>
      </c>
      <c r="C54" s="33" t="s">
        <v>336</v>
      </c>
      <c r="D54" s="33" t="s">
        <v>337</v>
      </c>
      <c r="E54" s="19" t="s">
        <v>338</v>
      </c>
      <c r="F54" s="33" t="s">
        <v>346</v>
      </c>
      <c r="G54" s="19" t="s">
        <v>340</v>
      </c>
      <c r="H54" s="33" t="s">
        <v>341</v>
      </c>
      <c r="I54" s="33" t="s">
        <v>358</v>
      </c>
      <c r="J54" s="19" t="s">
        <v>343</v>
      </c>
    </row>
    <row r="55" ht="42" customHeight="1" spans="1:10">
      <c r="A55" s="162" t="s">
        <v>287</v>
      </c>
      <c r="B55" s="33" t="s">
        <v>335</v>
      </c>
      <c r="C55" s="33" t="s">
        <v>336</v>
      </c>
      <c r="D55" s="33" t="s">
        <v>344</v>
      </c>
      <c r="E55" s="19" t="s">
        <v>345</v>
      </c>
      <c r="F55" s="33" t="s">
        <v>346</v>
      </c>
      <c r="G55" s="19" t="s">
        <v>347</v>
      </c>
      <c r="H55" s="33" t="s">
        <v>341</v>
      </c>
      <c r="I55" s="33" t="s">
        <v>358</v>
      </c>
      <c r="J55" s="19" t="s">
        <v>407</v>
      </c>
    </row>
    <row r="56" ht="42" customHeight="1" spans="1:10">
      <c r="A56" s="162" t="s">
        <v>287</v>
      </c>
      <c r="B56" s="33" t="s">
        <v>335</v>
      </c>
      <c r="C56" s="33" t="s">
        <v>336</v>
      </c>
      <c r="D56" s="33" t="s">
        <v>344</v>
      </c>
      <c r="E56" s="19" t="s">
        <v>349</v>
      </c>
      <c r="F56" s="33" t="s">
        <v>346</v>
      </c>
      <c r="G56" s="19" t="s">
        <v>340</v>
      </c>
      <c r="H56" s="33" t="s">
        <v>341</v>
      </c>
      <c r="I56" s="33" t="s">
        <v>358</v>
      </c>
      <c r="J56" s="19" t="s">
        <v>408</v>
      </c>
    </row>
    <row r="57" ht="42" customHeight="1" spans="1:10">
      <c r="A57" s="162" t="s">
        <v>287</v>
      </c>
      <c r="B57" s="33" t="s">
        <v>335</v>
      </c>
      <c r="C57" s="33" t="s">
        <v>351</v>
      </c>
      <c r="D57" s="33" t="s">
        <v>352</v>
      </c>
      <c r="E57" s="19" t="s">
        <v>353</v>
      </c>
      <c r="F57" s="33" t="s">
        <v>346</v>
      </c>
      <c r="G57" s="19" t="s">
        <v>347</v>
      </c>
      <c r="H57" s="33" t="s">
        <v>341</v>
      </c>
      <c r="I57" s="33" t="s">
        <v>358</v>
      </c>
      <c r="J57" s="19" t="s">
        <v>409</v>
      </c>
    </row>
    <row r="58" ht="42" customHeight="1" spans="1:10">
      <c r="A58" s="162" t="s">
        <v>287</v>
      </c>
      <c r="B58" s="33" t="s">
        <v>335</v>
      </c>
      <c r="C58" s="33" t="s">
        <v>355</v>
      </c>
      <c r="D58" s="33" t="s">
        <v>356</v>
      </c>
      <c r="E58" s="19" t="s">
        <v>357</v>
      </c>
      <c r="F58" s="33" t="s">
        <v>346</v>
      </c>
      <c r="G58" s="19" t="s">
        <v>347</v>
      </c>
      <c r="H58" s="33" t="s">
        <v>341</v>
      </c>
      <c r="I58" s="33" t="s">
        <v>358</v>
      </c>
      <c r="J58" s="19" t="s">
        <v>410</v>
      </c>
    </row>
    <row r="59" ht="42" customHeight="1" spans="1:10">
      <c r="A59" s="162" t="s">
        <v>322</v>
      </c>
      <c r="B59" s="33" t="s">
        <v>432</v>
      </c>
      <c r="C59" s="33" t="s">
        <v>336</v>
      </c>
      <c r="D59" s="33" t="s">
        <v>421</v>
      </c>
      <c r="E59" s="19" t="s">
        <v>422</v>
      </c>
      <c r="F59" s="33" t="s">
        <v>346</v>
      </c>
      <c r="G59" s="19" t="s">
        <v>433</v>
      </c>
      <c r="H59" s="33" t="s">
        <v>424</v>
      </c>
      <c r="I59" s="33" t="s">
        <v>342</v>
      </c>
      <c r="J59" s="19" t="s">
        <v>434</v>
      </c>
    </row>
    <row r="60" ht="42" customHeight="1" spans="1:10">
      <c r="A60" s="162" t="s">
        <v>322</v>
      </c>
      <c r="B60" s="33" t="s">
        <v>432</v>
      </c>
      <c r="C60" s="33" t="s">
        <v>351</v>
      </c>
      <c r="D60" s="33" t="s">
        <v>352</v>
      </c>
      <c r="E60" s="19" t="s">
        <v>352</v>
      </c>
      <c r="F60" s="33" t="s">
        <v>339</v>
      </c>
      <c r="G60" s="19" t="s">
        <v>435</v>
      </c>
      <c r="H60" s="33" t="s">
        <v>393</v>
      </c>
      <c r="I60" s="33" t="s">
        <v>358</v>
      </c>
      <c r="J60" s="19" t="s">
        <v>432</v>
      </c>
    </row>
    <row r="61" ht="42" customHeight="1" spans="1:10">
      <c r="A61" s="162" t="s">
        <v>322</v>
      </c>
      <c r="B61" s="33" t="s">
        <v>432</v>
      </c>
      <c r="C61" s="33" t="s">
        <v>355</v>
      </c>
      <c r="D61" s="33" t="s">
        <v>356</v>
      </c>
      <c r="E61" s="19" t="s">
        <v>436</v>
      </c>
      <c r="F61" s="33" t="s">
        <v>346</v>
      </c>
      <c r="G61" s="19" t="s">
        <v>347</v>
      </c>
      <c r="H61" s="33" t="s">
        <v>341</v>
      </c>
      <c r="I61" s="33" t="s">
        <v>358</v>
      </c>
      <c r="J61" s="19" t="s">
        <v>432</v>
      </c>
    </row>
    <row r="62" ht="42" customHeight="1" spans="1:10">
      <c r="A62" s="162" t="s">
        <v>296</v>
      </c>
      <c r="B62" s="33" t="s">
        <v>296</v>
      </c>
      <c r="C62" s="33" t="s">
        <v>336</v>
      </c>
      <c r="D62" s="33" t="s">
        <v>344</v>
      </c>
      <c r="E62" s="19" t="s">
        <v>349</v>
      </c>
      <c r="F62" s="33" t="s">
        <v>346</v>
      </c>
      <c r="G62" s="19" t="s">
        <v>347</v>
      </c>
      <c r="H62" s="33" t="s">
        <v>341</v>
      </c>
      <c r="I62" s="33" t="s">
        <v>358</v>
      </c>
      <c r="J62" s="19" t="s">
        <v>350</v>
      </c>
    </row>
    <row r="63" ht="42" customHeight="1" spans="1:10">
      <c r="A63" s="162" t="s">
        <v>296</v>
      </c>
      <c r="B63" s="33" t="s">
        <v>296</v>
      </c>
      <c r="C63" s="33" t="s">
        <v>336</v>
      </c>
      <c r="D63" s="33" t="s">
        <v>371</v>
      </c>
      <c r="E63" s="19" t="s">
        <v>372</v>
      </c>
      <c r="F63" s="33" t="s">
        <v>346</v>
      </c>
      <c r="G63" s="19" t="s">
        <v>347</v>
      </c>
      <c r="H63" s="33" t="s">
        <v>341</v>
      </c>
      <c r="I63" s="33" t="s">
        <v>358</v>
      </c>
      <c r="J63" s="19" t="s">
        <v>373</v>
      </c>
    </row>
    <row r="64" ht="42" customHeight="1" spans="1:10">
      <c r="A64" s="162" t="s">
        <v>296</v>
      </c>
      <c r="B64" s="33" t="s">
        <v>296</v>
      </c>
      <c r="C64" s="33" t="s">
        <v>351</v>
      </c>
      <c r="D64" s="33" t="s">
        <v>352</v>
      </c>
      <c r="E64" s="19" t="s">
        <v>374</v>
      </c>
      <c r="F64" s="33" t="s">
        <v>339</v>
      </c>
      <c r="G64" s="19" t="s">
        <v>375</v>
      </c>
      <c r="H64" s="33" t="s">
        <v>341</v>
      </c>
      <c r="I64" s="33" t="s">
        <v>358</v>
      </c>
      <c r="J64" s="19" t="s">
        <v>376</v>
      </c>
    </row>
    <row r="65" ht="42" customHeight="1" spans="1:10">
      <c r="A65" s="162" t="s">
        <v>296</v>
      </c>
      <c r="B65" s="33" t="s">
        <v>296</v>
      </c>
      <c r="C65" s="33" t="s">
        <v>355</v>
      </c>
      <c r="D65" s="33" t="s">
        <v>356</v>
      </c>
      <c r="E65" s="19" t="s">
        <v>357</v>
      </c>
      <c r="F65" s="33" t="s">
        <v>346</v>
      </c>
      <c r="G65" s="19" t="s">
        <v>347</v>
      </c>
      <c r="H65" s="33" t="s">
        <v>341</v>
      </c>
      <c r="I65" s="33" t="s">
        <v>358</v>
      </c>
      <c r="J65" s="19" t="s">
        <v>359</v>
      </c>
    </row>
    <row r="66" ht="42" customHeight="1" spans="1:10">
      <c r="A66" s="162" t="s">
        <v>304</v>
      </c>
      <c r="B66" s="33" t="s">
        <v>302</v>
      </c>
      <c r="C66" s="33" t="s">
        <v>336</v>
      </c>
      <c r="D66" s="33" t="s">
        <v>344</v>
      </c>
      <c r="E66" s="19" t="s">
        <v>397</v>
      </c>
      <c r="F66" s="33" t="s">
        <v>346</v>
      </c>
      <c r="G66" s="19" t="s">
        <v>340</v>
      </c>
      <c r="H66" s="33" t="s">
        <v>341</v>
      </c>
      <c r="I66" s="33" t="s">
        <v>358</v>
      </c>
      <c r="J66" s="19" t="s">
        <v>398</v>
      </c>
    </row>
    <row r="67" ht="42" customHeight="1" spans="1:10">
      <c r="A67" s="162" t="s">
        <v>304</v>
      </c>
      <c r="B67" s="33" t="s">
        <v>302</v>
      </c>
      <c r="C67" s="33" t="s">
        <v>336</v>
      </c>
      <c r="D67" s="33" t="s">
        <v>371</v>
      </c>
      <c r="E67" s="19" t="s">
        <v>399</v>
      </c>
      <c r="F67" s="33" t="s">
        <v>346</v>
      </c>
      <c r="G67" s="19" t="s">
        <v>347</v>
      </c>
      <c r="H67" s="33" t="s">
        <v>341</v>
      </c>
      <c r="I67" s="33" t="s">
        <v>358</v>
      </c>
      <c r="J67" s="19" t="s">
        <v>400</v>
      </c>
    </row>
    <row r="68" ht="42" customHeight="1" spans="1:10">
      <c r="A68" s="162" t="s">
        <v>304</v>
      </c>
      <c r="B68" s="33" t="s">
        <v>302</v>
      </c>
      <c r="C68" s="33" t="s">
        <v>351</v>
      </c>
      <c r="D68" s="33" t="s">
        <v>352</v>
      </c>
      <c r="E68" s="19" t="s">
        <v>401</v>
      </c>
      <c r="F68" s="33" t="s">
        <v>339</v>
      </c>
      <c r="G68" s="19" t="s">
        <v>437</v>
      </c>
      <c r="H68" s="33" t="s">
        <v>393</v>
      </c>
      <c r="I68" s="33" t="s">
        <v>358</v>
      </c>
      <c r="J68" s="19" t="s">
        <v>403</v>
      </c>
    </row>
    <row r="69" ht="42" customHeight="1" spans="1:10">
      <c r="A69" s="162" t="s">
        <v>304</v>
      </c>
      <c r="B69" s="33" t="s">
        <v>302</v>
      </c>
      <c r="C69" s="33" t="s">
        <v>355</v>
      </c>
      <c r="D69" s="33" t="s">
        <v>356</v>
      </c>
      <c r="E69" s="19" t="s">
        <v>404</v>
      </c>
      <c r="F69" s="33" t="s">
        <v>346</v>
      </c>
      <c r="G69" s="19" t="s">
        <v>347</v>
      </c>
      <c r="H69" s="33" t="s">
        <v>341</v>
      </c>
      <c r="I69" s="33" t="s">
        <v>358</v>
      </c>
      <c r="J69" s="19" t="s">
        <v>405</v>
      </c>
    </row>
    <row r="70" ht="42" customHeight="1" spans="1:10">
      <c r="A70" s="162" t="s">
        <v>292</v>
      </c>
      <c r="B70" s="33" t="s">
        <v>292</v>
      </c>
      <c r="C70" s="33" t="s">
        <v>336</v>
      </c>
      <c r="D70" s="33" t="s">
        <v>344</v>
      </c>
      <c r="E70" s="19" t="s">
        <v>438</v>
      </c>
      <c r="F70" s="33" t="s">
        <v>339</v>
      </c>
      <c r="G70" s="19" t="s">
        <v>439</v>
      </c>
      <c r="H70" s="33" t="s">
        <v>341</v>
      </c>
      <c r="I70" s="33" t="s">
        <v>358</v>
      </c>
      <c r="J70" s="19" t="s">
        <v>440</v>
      </c>
    </row>
    <row r="71" ht="42" customHeight="1" spans="1:10">
      <c r="A71" s="162" t="s">
        <v>292</v>
      </c>
      <c r="B71" s="33" t="s">
        <v>292</v>
      </c>
      <c r="C71" s="33" t="s">
        <v>336</v>
      </c>
      <c r="D71" s="33" t="s">
        <v>371</v>
      </c>
      <c r="E71" s="19" t="s">
        <v>372</v>
      </c>
      <c r="F71" s="33" t="s">
        <v>346</v>
      </c>
      <c r="G71" s="19" t="s">
        <v>347</v>
      </c>
      <c r="H71" s="33" t="s">
        <v>341</v>
      </c>
      <c r="I71" s="33" t="s">
        <v>358</v>
      </c>
      <c r="J71" s="19" t="s">
        <v>373</v>
      </c>
    </row>
    <row r="72" ht="42" customHeight="1" spans="1:10">
      <c r="A72" s="162" t="s">
        <v>292</v>
      </c>
      <c r="B72" s="33" t="s">
        <v>292</v>
      </c>
      <c r="C72" s="33" t="s">
        <v>351</v>
      </c>
      <c r="D72" s="33" t="s">
        <v>352</v>
      </c>
      <c r="E72" s="19" t="s">
        <v>374</v>
      </c>
      <c r="F72" s="33" t="s">
        <v>339</v>
      </c>
      <c r="G72" s="19" t="s">
        <v>375</v>
      </c>
      <c r="H72" s="33" t="s">
        <v>341</v>
      </c>
      <c r="I72" s="33" t="s">
        <v>358</v>
      </c>
      <c r="J72" s="19" t="s">
        <v>376</v>
      </c>
    </row>
    <row r="73" ht="42" customHeight="1" spans="1:10">
      <c r="A73" s="162" t="s">
        <v>292</v>
      </c>
      <c r="B73" s="33" t="s">
        <v>292</v>
      </c>
      <c r="C73" s="33" t="s">
        <v>355</v>
      </c>
      <c r="D73" s="33" t="s">
        <v>356</v>
      </c>
      <c r="E73" s="19" t="s">
        <v>377</v>
      </c>
      <c r="F73" s="33" t="s">
        <v>339</v>
      </c>
      <c r="G73" s="19" t="s">
        <v>347</v>
      </c>
      <c r="H73" s="33" t="s">
        <v>341</v>
      </c>
      <c r="I73" s="33" t="s">
        <v>358</v>
      </c>
      <c r="J73" s="19" t="s">
        <v>378</v>
      </c>
    </row>
    <row r="74" ht="42" customHeight="1" spans="1:10">
      <c r="A74" s="162" t="s">
        <v>316</v>
      </c>
      <c r="B74" s="33" t="s">
        <v>441</v>
      </c>
      <c r="C74" s="33" t="s">
        <v>336</v>
      </c>
      <c r="D74" s="33" t="s">
        <v>337</v>
      </c>
      <c r="E74" s="19" t="s">
        <v>442</v>
      </c>
      <c r="F74" s="33" t="s">
        <v>339</v>
      </c>
      <c r="G74" s="19" t="s">
        <v>443</v>
      </c>
      <c r="H74" s="33" t="s">
        <v>444</v>
      </c>
      <c r="I74" s="33" t="s">
        <v>342</v>
      </c>
      <c r="J74" s="19" t="s">
        <v>445</v>
      </c>
    </row>
    <row r="75" ht="42" customHeight="1" spans="1:10">
      <c r="A75" s="162" t="s">
        <v>316</v>
      </c>
      <c r="B75" s="33" t="s">
        <v>441</v>
      </c>
      <c r="C75" s="33" t="s">
        <v>351</v>
      </c>
      <c r="D75" s="33" t="s">
        <v>426</v>
      </c>
      <c r="E75" s="19" t="s">
        <v>427</v>
      </c>
      <c r="F75" s="33" t="s">
        <v>339</v>
      </c>
      <c r="G75" s="19" t="s">
        <v>446</v>
      </c>
      <c r="H75" s="33" t="s">
        <v>393</v>
      </c>
      <c r="I75" s="33" t="s">
        <v>358</v>
      </c>
      <c r="J75" s="19" t="s">
        <v>447</v>
      </c>
    </row>
    <row r="76" ht="42" customHeight="1" spans="1:10">
      <c r="A76" s="162" t="s">
        <v>316</v>
      </c>
      <c r="B76" s="33" t="s">
        <v>441</v>
      </c>
      <c r="C76" s="33" t="s">
        <v>355</v>
      </c>
      <c r="D76" s="33" t="s">
        <v>356</v>
      </c>
      <c r="E76" s="19" t="s">
        <v>429</v>
      </c>
      <c r="F76" s="33" t="s">
        <v>346</v>
      </c>
      <c r="G76" s="19" t="s">
        <v>430</v>
      </c>
      <c r="H76" s="33" t="s">
        <v>341</v>
      </c>
      <c r="I76" s="33" t="s">
        <v>358</v>
      </c>
      <c r="J76" s="19" t="s">
        <v>448</v>
      </c>
    </row>
  </sheetData>
  <mergeCells count="38">
    <mergeCell ref="A3:J3"/>
    <mergeCell ref="A4:H4"/>
    <mergeCell ref="A9:A13"/>
    <mergeCell ref="A14:A16"/>
    <mergeCell ref="A17:A19"/>
    <mergeCell ref="A20:A22"/>
    <mergeCell ref="A23:A26"/>
    <mergeCell ref="A27:A31"/>
    <mergeCell ref="A32:A34"/>
    <mergeCell ref="A35:A38"/>
    <mergeCell ref="A39:A42"/>
    <mergeCell ref="A43:A47"/>
    <mergeCell ref="A48:A50"/>
    <mergeCell ref="A51:A53"/>
    <mergeCell ref="A54:A58"/>
    <mergeCell ref="A59:A61"/>
    <mergeCell ref="A62:A65"/>
    <mergeCell ref="A66:A69"/>
    <mergeCell ref="A70:A73"/>
    <mergeCell ref="A74:A76"/>
    <mergeCell ref="B9:B13"/>
    <mergeCell ref="B14:B16"/>
    <mergeCell ref="B17:B19"/>
    <mergeCell ref="B20:B22"/>
    <mergeCell ref="B23:B26"/>
    <mergeCell ref="B27:B31"/>
    <mergeCell ref="B32:B34"/>
    <mergeCell ref="B35:B38"/>
    <mergeCell ref="B39:B42"/>
    <mergeCell ref="B43:B47"/>
    <mergeCell ref="B48:B50"/>
    <mergeCell ref="B51:B53"/>
    <mergeCell ref="B54:B58"/>
    <mergeCell ref="B59:B61"/>
    <mergeCell ref="B62:B65"/>
    <mergeCell ref="B66:B69"/>
    <mergeCell ref="B70:B73"/>
    <mergeCell ref="B74:B7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p:lastModifiedBy>
  <dcterms:created xsi:type="dcterms:W3CDTF">2025-03-13T02:13:00Z</dcterms:created>
  <dcterms:modified xsi:type="dcterms:W3CDTF">2025-03-13T07:12:02Z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4A1C4C7DC20B4FAB873D497120503C80</vt:lpwstr>
  </property>
  <property fmtid="{D5CDD505-2E9C-101B-9397-08002B2CF9AE}" pid="3" name="KSOProductBuildVer">
    <vt:lpwstr>2052-11.8.2.12089</vt:lpwstr>
  </property>
</Properties>
</file>